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"/>
    </mc:Choice>
  </mc:AlternateContent>
  <xr:revisionPtr revIDLastSave="0" documentId="13_ncr:1_{7043A520-61D7-4A95-B562-A69DA22C0E17}" xr6:coauthVersionLast="47" xr6:coauthVersionMax="47" xr10:uidLastSave="{00000000-0000-0000-0000-000000000000}"/>
  <bookViews>
    <workbookView xWindow="-120" yWindow="-120" windowWidth="20730" windowHeight="11760" firstSheet="14" activeTab="18" xr2:uid="{A8F937BC-B264-4CA2-996B-90085EDB0D09}"/>
  </bookViews>
  <sheets>
    <sheet name="NationalTeams" sheetId="1" r:id="rId1"/>
    <sheet name="OlympicPlayers" sheetId="2" r:id="rId2"/>
    <sheet name="PlayerCountry" sheetId="3" r:id="rId3"/>
    <sheet name="Clubs" sheetId="15" r:id="rId4"/>
    <sheet name="ClubLeague" sheetId="16" r:id="rId5"/>
    <sheet name="TeamRanks" sheetId="8" r:id="rId6"/>
    <sheet name="SportsRecords" sheetId="5" r:id="rId7"/>
    <sheet name="RanksChart" sheetId="13" r:id="rId8"/>
    <sheet name="RanksTable" sheetId="14" r:id="rId9"/>
    <sheet name="TeamRegion" sheetId="9" r:id="rId10"/>
    <sheet name="TeamSports" sheetId="10" r:id="rId11"/>
    <sheet name="TournamentStage" sheetId="11" r:id="rId12"/>
    <sheet name="PlayerTournament" sheetId="12" r:id="rId13"/>
    <sheet name="Probabilities" sheetId="17" r:id="rId14"/>
    <sheet name="Registros" sheetId="19" r:id="rId15"/>
    <sheet name="Tournaments" sheetId="20" r:id="rId16"/>
    <sheet name="ClubsClassification" sheetId="21" r:id="rId17"/>
    <sheet name="ClubsQual" sheetId="22" r:id="rId18"/>
    <sheet name="SportsRegister" sheetId="23" r:id="rId19"/>
    <sheet name="Hoja2" sheetId="18" state="hidden" r:id="rId20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0" l="1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AH48" i="23" l="1"/>
  <c r="AH47" i="23"/>
  <c r="AH45" i="23"/>
  <c r="AH44" i="23"/>
  <c r="AH43" i="23"/>
  <c r="AH42" i="23"/>
  <c r="AH40" i="23"/>
  <c r="AH39" i="23"/>
  <c r="AH38" i="23"/>
  <c r="AH37" i="23"/>
  <c r="AX46" i="23"/>
  <c r="AX45" i="23"/>
  <c r="AX44" i="23"/>
  <c r="AX43" i="23"/>
  <c r="AX42" i="23"/>
  <c r="AX41" i="23"/>
  <c r="AX39" i="23"/>
  <c r="AX38" i="23"/>
  <c r="AX37" i="23"/>
  <c r="AX36" i="23"/>
  <c r="AX35" i="23"/>
  <c r="AX34" i="23"/>
  <c r="AX30" i="23"/>
  <c r="AX29" i="23"/>
  <c r="AX28" i="23"/>
  <c r="AX27" i="23"/>
  <c r="AX24" i="23"/>
  <c r="AX23" i="23"/>
  <c r="AX22" i="23"/>
  <c r="AX21" i="23"/>
  <c r="AP7" i="23"/>
  <c r="AP15" i="23"/>
  <c r="AP13" i="23"/>
  <c r="AP12" i="23"/>
  <c r="AP11" i="23"/>
  <c r="AP10" i="23"/>
  <c r="AP9" i="23"/>
  <c r="AP6" i="23"/>
  <c r="AP5" i="23"/>
  <c r="AP4" i="23"/>
  <c r="AP3" i="23"/>
  <c r="AT15" i="23"/>
  <c r="AT14" i="23"/>
  <c r="AT12" i="23"/>
  <c r="AT11" i="23"/>
  <c r="AT7" i="23"/>
  <c r="AT6" i="23"/>
  <c r="AT4" i="23"/>
  <c r="AT3" i="23"/>
  <c r="AT20" i="23"/>
  <c r="AT19" i="23"/>
  <c r="BF14" i="23" l="1"/>
  <c r="BF11" i="23"/>
  <c r="BF8" i="23"/>
  <c r="BF5" i="23"/>
  <c r="BF2" i="23"/>
  <c r="AH33" i="23" l="1"/>
  <c r="AH32" i="23"/>
  <c r="AH31" i="23"/>
  <c r="AH30" i="23"/>
  <c r="AH29" i="23"/>
  <c r="AH28" i="23"/>
  <c r="AH27" i="23"/>
  <c r="AH25" i="23"/>
  <c r="AH24" i="23"/>
  <c r="AH23" i="23"/>
  <c r="AH22" i="23"/>
  <c r="AH21" i="23"/>
  <c r="AH20" i="23"/>
  <c r="AH19" i="23"/>
  <c r="I9" i="23" l="1"/>
  <c r="I8" i="23"/>
  <c r="AH15" i="23" l="1"/>
  <c r="AH14" i="23"/>
  <c r="AH13" i="23"/>
  <c r="AH12" i="23"/>
  <c r="AH11" i="23"/>
  <c r="AH10" i="23"/>
  <c r="AH8" i="23"/>
  <c r="AH7" i="23"/>
  <c r="AH6" i="23"/>
  <c r="AH5" i="23"/>
  <c r="AH4" i="23"/>
  <c r="AH3" i="23"/>
  <c r="Z68" i="23"/>
  <c r="Z66" i="23"/>
  <c r="Z64" i="23"/>
  <c r="H24" i="23"/>
  <c r="I24" i="23" s="1"/>
  <c r="I23" i="23"/>
  <c r="I22" i="23"/>
  <c r="I21" i="23"/>
  <c r="I20" i="23"/>
  <c r="H17" i="23"/>
  <c r="I17" i="23"/>
  <c r="I16" i="23"/>
  <c r="I15" i="23"/>
  <c r="I14" i="23"/>
  <c r="I13" i="23"/>
  <c r="I33" i="23"/>
  <c r="I32" i="23"/>
  <c r="I30" i="23"/>
  <c r="I29" i="23"/>
  <c r="I4" i="23"/>
  <c r="I3" i="23"/>
  <c r="O215" i="16" l="1"/>
  <c r="O214" i="16"/>
  <c r="G215" i="16"/>
  <c r="G214" i="16"/>
  <c r="F215" i="16"/>
  <c r="F214" i="16"/>
  <c r="AD25" i="23"/>
  <c r="AD24" i="23"/>
  <c r="AD23" i="23"/>
  <c r="AD22" i="23"/>
  <c r="AD21" i="23"/>
  <c r="AD20" i="23"/>
  <c r="AD19" i="23"/>
  <c r="AD18" i="23"/>
  <c r="AD17" i="23"/>
  <c r="AD16" i="23"/>
  <c r="AD15" i="23"/>
  <c r="AD13" i="23"/>
  <c r="AD12" i="23"/>
  <c r="AD11" i="23"/>
  <c r="AD10" i="23"/>
  <c r="AD9" i="23"/>
  <c r="AD8" i="23"/>
  <c r="AD7" i="23"/>
  <c r="AD6" i="23"/>
  <c r="AD5" i="23"/>
  <c r="AD4" i="23"/>
  <c r="AD3" i="23"/>
  <c r="Z60" i="23" l="1"/>
  <c r="Z59" i="23"/>
  <c r="Z58" i="23"/>
  <c r="Z56" i="23"/>
  <c r="Z55" i="23"/>
  <c r="Z53" i="23"/>
  <c r="Z52" i="23"/>
  <c r="Z51" i="23"/>
  <c r="Z49" i="23"/>
  <c r="Z48" i="23"/>
  <c r="Z47" i="23"/>
  <c r="Z45" i="23"/>
  <c r="Z44" i="23"/>
  <c r="Z43" i="23"/>
  <c r="Z41" i="23"/>
  <c r="Z40" i="23"/>
  <c r="Z39" i="23"/>
  <c r="Z38" i="23"/>
  <c r="Z37" i="23"/>
  <c r="Z36" i="23"/>
  <c r="Z35" i="23"/>
  <c r="Z34" i="23"/>
  <c r="Z30" i="23"/>
  <c r="Z29" i="23"/>
  <c r="Z28" i="23"/>
  <c r="Z26" i="23"/>
  <c r="Z25" i="23"/>
  <c r="Z23" i="23"/>
  <c r="Z22" i="23"/>
  <c r="Z21" i="23"/>
  <c r="Z19" i="23"/>
  <c r="Z18" i="23"/>
  <c r="Z17" i="23"/>
  <c r="Z15" i="23"/>
  <c r="Z14" i="23"/>
  <c r="Z13" i="23"/>
  <c r="Z11" i="23"/>
  <c r="Z10" i="23"/>
  <c r="Z9" i="23"/>
  <c r="Z8" i="23"/>
  <c r="Z7" i="23"/>
  <c r="Z6" i="23"/>
  <c r="Z5" i="23"/>
  <c r="Z4" i="23"/>
  <c r="BB24" i="23"/>
  <c r="BB23" i="23"/>
  <c r="BB22" i="23"/>
  <c r="BB21" i="23"/>
  <c r="BB20" i="23"/>
  <c r="BB19" i="23"/>
  <c r="BB17" i="23"/>
  <c r="BB16" i="23"/>
  <c r="BB15" i="23"/>
  <c r="BB14" i="23"/>
  <c r="BB13" i="23"/>
  <c r="BB12" i="23"/>
  <c r="V35" i="23"/>
  <c r="V34" i="23"/>
  <c r="V33" i="23"/>
  <c r="V32" i="23"/>
  <c r="V31" i="23"/>
  <c r="V30" i="23"/>
  <c r="V29" i="23"/>
  <c r="V28" i="23"/>
  <c r="V27" i="23"/>
  <c r="V26" i="23"/>
  <c r="V25" i="23"/>
  <c r="V24" i="23"/>
  <c r="V23" i="23"/>
  <c r="V22" i="23"/>
  <c r="V21" i="23"/>
  <c r="V20" i="23"/>
  <c r="V18" i="23"/>
  <c r="V17" i="23"/>
  <c r="V16" i="23"/>
  <c r="V15" i="23"/>
  <c r="V14" i="23"/>
  <c r="V13" i="23"/>
  <c r="V12" i="23"/>
  <c r="V11" i="23"/>
  <c r="V10" i="23"/>
  <c r="V9" i="23"/>
  <c r="V8" i="23"/>
  <c r="V7" i="23"/>
  <c r="V6" i="23"/>
  <c r="V5" i="23"/>
  <c r="V4" i="23"/>
  <c r="V3" i="23"/>
  <c r="D20" i="23"/>
  <c r="D55" i="23" l="1"/>
  <c r="D49" i="23"/>
  <c r="D48" i="23"/>
  <c r="D47" i="23"/>
  <c r="D46" i="23"/>
  <c r="D45" i="23"/>
  <c r="D44" i="23"/>
  <c r="D43" i="23"/>
  <c r="D42" i="23"/>
  <c r="D23" i="23"/>
  <c r="D22" i="23"/>
  <c r="D21" i="23"/>
  <c r="D19" i="23"/>
  <c r="D18" i="23"/>
  <c r="D17" i="23"/>
  <c r="D16" i="23"/>
  <c r="D51" i="23"/>
  <c r="D50" i="23"/>
  <c r="D41" i="23"/>
  <c r="D40" i="23"/>
  <c r="D39" i="23"/>
  <c r="D38" i="23"/>
  <c r="D37" i="23"/>
  <c r="D36" i="23"/>
  <c r="D35" i="23"/>
  <c r="D34" i="23"/>
  <c r="D33" i="23"/>
  <c r="D32" i="23"/>
  <c r="D31" i="23"/>
  <c r="D30" i="23"/>
  <c r="D29" i="23"/>
  <c r="D25" i="23"/>
  <c r="D24" i="23"/>
  <c r="D15" i="23"/>
  <c r="D14" i="23"/>
  <c r="D13" i="23"/>
  <c r="D12" i="23"/>
  <c r="D11" i="23"/>
  <c r="D10" i="23"/>
  <c r="D9" i="23"/>
  <c r="D8" i="23"/>
  <c r="D7" i="23"/>
  <c r="D6" i="23"/>
  <c r="D5" i="23"/>
  <c r="D4" i="23"/>
  <c r="D3" i="23"/>
  <c r="O213" i="16" l="1"/>
  <c r="O212" i="16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4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3" i="16"/>
  <c r="L147" i="22"/>
  <c r="J147" i="22"/>
  <c r="L146" i="22"/>
  <c r="J146" i="22"/>
  <c r="L145" i="22"/>
  <c r="J145" i="22"/>
  <c r="L144" i="22"/>
  <c r="J144" i="22"/>
  <c r="L143" i="22"/>
  <c r="J143" i="22"/>
  <c r="L142" i="22"/>
  <c r="J142" i="22"/>
  <c r="L141" i="22"/>
  <c r="J141" i="22"/>
  <c r="L140" i="22"/>
  <c r="J140" i="22"/>
  <c r="L139" i="22"/>
  <c r="J139" i="22"/>
  <c r="L138" i="22"/>
  <c r="J138" i="22"/>
  <c r="L137" i="22"/>
  <c r="J137" i="22"/>
  <c r="L136" i="22"/>
  <c r="J136" i="22"/>
  <c r="L135" i="22"/>
  <c r="J135" i="22"/>
  <c r="L134" i="22"/>
  <c r="J134" i="22"/>
  <c r="L133" i="22"/>
  <c r="J133" i="22"/>
  <c r="L132" i="22"/>
  <c r="J132" i="22"/>
  <c r="L131" i="22"/>
  <c r="J131" i="22"/>
  <c r="L130" i="22"/>
  <c r="J130" i="22"/>
  <c r="L129" i="22"/>
  <c r="J129" i="22"/>
  <c r="L128" i="22"/>
  <c r="J128" i="22"/>
  <c r="L127" i="22"/>
  <c r="J127" i="22"/>
  <c r="L126" i="22"/>
  <c r="J126" i="22"/>
  <c r="L125" i="22"/>
  <c r="J125" i="22"/>
  <c r="L124" i="22"/>
  <c r="J124" i="22"/>
  <c r="L123" i="22"/>
  <c r="J123" i="22"/>
  <c r="L122" i="22"/>
  <c r="J122" i="22"/>
  <c r="L121" i="22"/>
  <c r="J121" i="22"/>
  <c r="L120" i="22"/>
  <c r="J120" i="22"/>
  <c r="L119" i="22"/>
  <c r="J119" i="22"/>
  <c r="L118" i="22"/>
  <c r="J118" i="22"/>
  <c r="L117" i="22"/>
  <c r="J117" i="22"/>
  <c r="L116" i="22"/>
  <c r="J116" i="22"/>
  <c r="L115" i="22"/>
  <c r="J115" i="22"/>
  <c r="L114" i="22"/>
  <c r="J114" i="22"/>
  <c r="L113" i="22"/>
  <c r="J113" i="22"/>
  <c r="L112" i="22"/>
  <c r="J112" i="22"/>
  <c r="L111" i="22"/>
  <c r="J111" i="22"/>
  <c r="L110" i="22"/>
  <c r="J110" i="22"/>
  <c r="L109" i="22"/>
  <c r="J109" i="22"/>
  <c r="L108" i="22"/>
  <c r="J108" i="22"/>
  <c r="L107" i="22"/>
  <c r="J107" i="22"/>
  <c r="L106" i="22"/>
  <c r="J106" i="22"/>
  <c r="L105" i="22"/>
  <c r="J105" i="22"/>
  <c r="L104" i="22"/>
  <c r="J104" i="22"/>
  <c r="L103" i="22"/>
  <c r="J103" i="22"/>
  <c r="L102" i="22"/>
  <c r="J102" i="22"/>
  <c r="L101" i="22"/>
  <c r="J101" i="22"/>
  <c r="L100" i="22"/>
  <c r="J100" i="22"/>
  <c r="L99" i="22"/>
  <c r="J99" i="22"/>
  <c r="L98" i="22"/>
  <c r="J98" i="22"/>
  <c r="L97" i="22"/>
  <c r="J97" i="22"/>
  <c r="L96" i="22"/>
  <c r="J96" i="22"/>
  <c r="L95" i="22"/>
  <c r="J95" i="22"/>
  <c r="L94" i="22"/>
  <c r="J94" i="22"/>
  <c r="L93" i="22"/>
  <c r="J93" i="22"/>
  <c r="L92" i="22"/>
  <c r="J92" i="22"/>
  <c r="L91" i="22"/>
  <c r="J91" i="22"/>
  <c r="L90" i="22"/>
  <c r="J90" i="22"/>
  <c r="L89" i="22"/>
  <c r="J89" i="22"/>
  <c r="L88" i="22"/>
  <c r="J88" i="22"/>
  <c r="L87" i="22"/>
  <c r="J87" i="22"/>
  <c r="L86" i="22"/>
  <c r="J86" i="22"/>
  <c r="L85" i="22"/>
  <c r="J85" i="22"/>
  <c r="L84" i="22"/>
  <c r="J84" i="22"/>
  <c r="L83" i="22"/>
  <c r="J83" i="22"/>
  <c r="L82" i="22"/>
  <c r="J82" i="22"/>
  <c r="L81" i="22"/>
  <c r="J81" i="22"/>
  <c r="L80" i="22"/>
  <c r="J80" i="22"/>
  <c r="L79" i="22"/>
  <c r="J79" i="22"/>
  <c r="L78" i="22"/>
  <c r="J78" i="22"/>
  <c r="L77" i="22"/>
  <c r="J77" i="22"/>
  <c r="L76" i="22"/>
  <c r="J76" i="22"/>
  <c r="L75" i="22"/>
  <c r="J75" i="22"/>
  <c r="L74" i="22"/>
  <c r="J74" i="22"/>
  <c r="L73" i="22"/>
  <c r="J73" i="22"/>
  <c r="L72" i="22"/>
  <c r="J72" i="22"/>
  <c r="L71" i="22"/>
  <c r="J71" i="22"/>
  <c r="L70" i="22"/>
  <c r="J70" i="22"/>
  <c r="L69" i="22"/>
  <c r="J69" i="22"/>
  <c r="L68" i="22"/>
  <c r="J68" i="22"/>
  <c r="L67" i="22"/>
  <c r="J67" i="22"/>
  <c r="L66" i="22"/>
  <c r="J66" i="22"/>
  <c r="L65" i="22"/>
  <c r="J65" i="22"/>
  <c r="L64" i="22"/>
  <c r="J64" i="22"/>
  <c r="L63" i="22"/>
  <c r="J63" i="22"/>
  <c r="L62" i="22"/>
  <c r="J62" i="22"/>
  <c r="L61" i="22"/>
  <c r="J61" i="22"/>
  <c r="L60" i="22"/>
  <c r="J60" i="22"/>
  <c r="L59" i="22"/>
  <c r="J59" i="22"/>
  <c r="L58" i="22"/>
  <c r="J58" i="22"/>
  <c r="L57" i="22"/>
  <c r="J57" i="22"/>
  <c r="L56" i="22"/>
  <c r="J56" i="22"/>
  <c r="L55" i="22"/>
  <c r="J55" i="22"/>
  <c r="L54" i="22"/>
  <c r="J54" i="22"/>
  <c r="L53" i="22"/>
  <c r="J53" i="22"/>
  <c r="L52" i="22"/>
  <c r="J52" i="22"/>
  <c r="L51" i="22"/>
  <c r="J51" i="22"/>
  <c r="L50" i="22"/>
  <c r="J50" i="22"/>
  <c r="L49" i="22"/>
  <c r="J49" i="22"/>
  <c r="L48" i="22"/>
  <c r="J48" i="22"/>
  <c r="L47" i="22"/>
  <c r="J47" i="22"/>
  <c r="L46" i="22"/>
  <c r="J46" i="22"/>
  <c r="L45" i="22"/>
  <c r="J45" i="22"/>
  <c r="L44" i="22"/>
  <c r="J44" i="22"/>
  <c r="L43" i="22"/>
  <c r="J43" i="22"/>
  <c r="L42" i="22"/>
  <c r="J42" i="22"/>
  <c r="L41" i="22"/>
  <c r="J41" i="22"/>
  <c r="L40" i="22"/>
  <c r="J40" i="22"/>
  <c r="L39" i="22"/>
  <c r="J39" i="22"/>
  <c r="L38" i="22"/>
  <c r="J38" i="22"/>
  <c r="L37" i="22"/>
  <c r="J37" i="22"/>
  <c r="L36" i="22"/>
  <c r="J36" i="22"/>
  <c r="L35" i="22"/>
  <c r="J35" i="22"/>
  <c r="L34" i="22"/>
  <c r="J34" i="22"/>
  <c r="L33" i="22"/>
  <c r="J33" i="22"/>
  <c r="L32" i="22"/>
  <c r="J32" i="22"/>
  <c r="L31" i="22"/>
  <c r="J31" i="22"/>
  <c r="L30" i="22"/>
  <c r="J30" i="22"/>
  <c r="L29" i="22"/>
  <c r="J29" i="22"/>
  <c r="L28" i="22"/>
  <c r="J28" i="22"/>
  <c r="L27" i="22"/>
  <c r="J27" i="22"/>
  <c r="L26" i="22"/>
  <c r="J26" i="22"/>
  <c r="L25" i="22"/>
  <c r="J25" i="22"/>
  <c r="L24" i="22"/>
  <c r="J24" i="22"/>
  <c r="L23" i="22"/>
  <c r="J23" i="22"/>
  <c r="L22" i="22"/>
  <c r="J22" i="22"/>
  <c r="L21" i="22"/>
  <c r="J21" i="22"/>
  <c r="L20" i="22"/>
  <c r="J20" i="22"/>
  <c r="L19" i="22"/>
  <c r="J19" i="22"/>
  <c r="L18" i="22"/>
  <c r="J18" i="22"/>
  <c r="L17" i="22"/>
  <c r="J17" i="22"/>
  <c r="L16" i="22"/>
  <c r="J16" i="22"/>
  <c r="L15" i="22"/>
  <c r="J15" i="22"/>
  <c r="L14" i="22"/>
  <c r="J14" i="22"/>
  <c r="L13" i="22"/>
  <c r="J13" i="22"/>
  <c r="L12" i="22"/>
  <c r="J12" i="22"/>
  <c r="L11" i="22"/>
  <c r="J11" i="22"/>
  <c r="L10" i="22"/>
  <c r="J10" i="22"/>
  <c r="L9" i="22"/>
  <c r="J9" i="22"/>
  <c r="L8" i="22"/>
  <c r="J8" i="22"/>
  <c r="L7" i="22"/>
  <c r="J7" i="22"/>
  <c r="L6" i="22"/>
  <c r="J6" i="22"/>
  <c r="L5" i="22"/>
  <c r="J5" i="22"/>
  <c r="L4" i="22"/>
  <c r="J4" i="22"/>
  <c r="L3" i="22"/>
  <c r="J3" i="22"/>
  <c r="L2" i="22"/>
  <c r="J2" i="22"/>
  <c r="H147" i="22"/>
  <c r="F147" i="22"/>
  <c r="H146" i="22"/>
  <c r="F146" i="22"/>
  <c r="H145" i="22"/>
  <c r="F145" i="22"/>
  <c r="H144" i="22"/>
  <c r="F144" i="22"/>
  <c r="H143" i="22"/>
  <c r="F143" i="22"/>
  <c r="H142" i="22"/>
  <c r="F142" i="22"/>
  <c r="H141" i="22"/>
  <c r="F141" i="22"/>
  <c r="H140" i="22"/>
  <c r="F140" i="22"/>
  <c r="H139" i="22"/>
  <c r="F139" i="22"/>
  <c r="H138" i="22"/>
  <c r="F138" i="22"/>
  <c r="H137" i="22"/>
  <c r="F137" i="22"/>
  <c r="H136" i="22"/>
  <c r="F136" i="22"/>
  <c r="H135" i="22"/>
  <c r="F135" i="22"/>
  <c r="H134" i="22"/>
  <c r="F134" i="22"/>
  <c r="H133" i="22"/>
  <c r="F133" i="22"/>
  <c r="H132" i="22"/>
  <c r="F132" i="22"/>
  <c r="H131" i="22"/>
  <c r="F131" i="22"/>
  <c r="H130" i="22"/>
  <c r="F130" i="22"/>
  <c r="H129" i="22"/>
  <c r="F129" i="22"/>
  <c r="H128" i="22"/>
  <c r="F128" i="22"/>
  <c r="H127" i="22"/>
  <c r="F127" i="22"/>
  <c r="H126" i="22"/>
  <c r="F126" i="22"/>
  <c r="H125" i="22"/>
  <c r="F125" i="22"/>
  <c r="H124" i="22"/>
  <c r="F124" i="22"/>
  <c r="H123" i="22"/>
  <c r="F123" i="22"/>
  <c r="H122" i="22"/>
  <c r="F122" i="22"/>
  <c r="H121" i="22"/>
  <c r="F121" i="22"/>
  <c r="H120" i="22"/>
  <c r="F120" i="22"/>
  <c r="H119" i="22"/>
  <c r="F119" i="22"/>
  <c r="H118" i="22"/>
  <c r="F118" i="22"/>
  <c r="H117" i="22"/>
  <c r="F117" i="22"/>
  <c r="H116" i="22"/>
  <c r="F116" i="22"/>
  <c r="H115" i="22"/>
  <c r="F115" i="22"/>
  <c r="H114" i="22"/>
  <c r="F114" i="22"/>
  <c r="H113" i="22"/>
  <c r="F113" i="22"/>
  <c r="H112" i="22"/>
  <c r="F112" i="22"/>
  <c r="H111" i="22"/>
  <c r="F111" i="22"/>
  <c r="H110" i="22"/>
  <c r="F110" i="22"/>
  <c r="H109" i="22"/>
  <c r="F109" i="22"/>
  <c r="H108" i="22"/>
  <c r="F108" i="22"/>
  <c r="H107" i="22"/>
  <c r="F107" i="22"/>
  <c r="H106" i="22"/>
  <c r="F106" i="22"/>
  <c r="H105" i="22"/>
  <c r="F105" i="22"/>
  <c r="H104" i="22"/>
  <c r="F104" i="22"/>
  <c r="H103" i="22"/>
  <c r="F103" i="22"/>
  <c r="H102" i="22"/>
  <c r="F102" i="22"/>
  <c r="H101" i="22"/>
  <c r="F101" i="22"/>
  <c r="H100" i="22"/>
  <c r="F100" i="22"/>
  <c r="H99" i="22"/>
  <c r="F99" i="22"/>
  <c r="H98" i="22"/>
  <c r="F98" i="22"/>
  <c r="H97" i="22"/>
  <c r="F97" i="22"/>
  <c r="H96" i="22"/>
  <c r="F96" i="22"/>
  <c r="H95" i="22"/>
  <c r="F95" i="22"/>
  <c r="H94" i="22"/>
  <c r="F94" i="22"/>
  <c r="H93" i="22"/>
  <c r="F93" i="22"/>
  <c r="H92" i="22"/>
  <c r="F92" i="22"/>
  <c r="H91" i="22"/>
  <c r="F91" i="22"/>
  <c r="H90" i="22"/>
  <c r="F90" i="22"/>
  <c r="H89" i="22"/>
  <c r="F89" i="22"/>
  <c r="H88" i="22"/>
  <c r="F88" i="22"/>
  <c r="H87" i="22"/>
  <c r="F87" i="22"/>
  <c r="H86" i="22"/>
  <c r="F86" i="22"/>
  <c r="H85" i="22"/>
  <c r="F85" i="22"/>
  <c r="H84" i="22"/>
  <c r="F84" i="22"/>
  <c r="H83" i="22"/>
  <c r="F83" i="22"/>
  <c r="H82" i="22"/>
  <c r="F82" i="22"/>
  <c r="H81" i="22"/>
  <c r="F81" i="22"/>
  <c r="H80" i="22"/>
  <c r="F80" i="22"/>
  <c r="H79" i="22"/>
  <c r="F79" i="22"/>
  <c r="H78" i="22"/>
  <c r="F78" i="22"/>
  <c r="H77" i="22"/>
  <c r="F77" i="22"/>
  <c r="H76" i="22"/>
  <c r="F76" i="22"/>
  <c r="H75" i="22"/>
  <c r="F75" i="22"/>
  <c r="H74" i="22"/>
  <c r="F74" i="22"/>
  <c r="H73" i="22"/>
  <c r="F73" i="22"/>
  <c r="H72" i="22"/>
  <c r="F72" i="22"/>
  <c r="H71" i="22"/>
  <c r="F71" i="22"/>
  <c r="H70" i="22"/>
  <c r="F70" i="22"/>
  <c r="H69" i="22"/>
  <c r="F69" i="22"/>
  <c r="H68" i="22"/>
  <c r="F68" i="22"/>
  <c r="H67" i="22"/>
  <c r="F67" i="22"/>
  <c r="H66" i="22"/>
  <c r="F66" i="22"/>
  <c r="H65" i="22"/>
  <c r="F65" i="22"/>
  <c r="H64" i="22"/>
  <c r="F64" i="22"/>
  <c r="H63" i="22"/>
  <c r="F63" i="22"/>
  <c r="H62" i="22"/>
  <c r="F62" i="22"/>
  <c r="H61" i="22"/>
  <c r="F61" i="22"/>
  <c r="H60" i="22"/>
  <c r="F60" i="22"/>
  <c r="H59" i="22"/>
  <c r="F59" i="22"/>
  <c r="H58" i="22"/>
  <c r="F58" i="22"/>
  <c r="H57" i="22"/>
  <c r="F57" i="22"/>
  <c r="H56" i="22"/>
  <c r="F56" i="22"/>
  <c r="H55" i="22"/>
  <c r="F55" i="22"/>
  <c r="H54" i="22"/>
  <c r="F54" i="22"/>
  <c r="H53" i="22"/>
  <c r="F53" i="22"/>
  <c r="H52" i="22"/>
  <c r="F52" i="22"/>
  <c r="H51" i="22"/>
  <c r="F51" i="22"/>
  <c r="H50" i="22"/>
  <c r="F50" i="22"/>
  <c r="H49" i="22"/>
  <c r="F49" i="22"/>
  <c r="H48" i="22"/>
  <c r="F48" i="22"/>
  <c r="H47" i="22"/>
  <c r="F47" i="22"/>
  <c r="H46" i="22"/>
  <c r="F46" i="22"/>
  <c r="H45" i="22"/>
  <c r="F45" i="22"/>
  <c r="H44" i="22"/>
  <c r="F44" i="22"/>
  <c r="H43" i="22"/>
  <c r="F43" i="22"/>
  <c r="H42" i="22"/>
  <c r="F42" i="22"/>
  <c r="H41" i="22"/>
  <c r="F41" i="22"/>
  <c r="H40" i="22"/>
  <c r="F40" i="22"/>
  <c r="H39" i="22"/>
  <c r="F39" i="22"/>
  <c r="H38" i="22"/>
  <c r="F38" i="22"/>
  <c r="H37" i="22"/>
  <c r="F37" i="22"/>
  <c r="H36" i="22"/>
  <c r="F36" i="22"/>
  <c r="H35" i="22"/>
  <c r="F35" i="22"/>
  <c r="H34" i="22"/>
  <c r="F34" i="22"/>
  <c r="H33" i="22"/>
  <c r="F33" i="22"/>
  <c r="H32" i="22"/>
  <c r="F32" i="22"/>
  <c r="H31" i="22"/>
  <c r="F31" i="22"/>
  <c r="H30" i="22"/>
  <c r="F30" i="22"/>
  <c r="H29" i="22"/>
  <c r="F29" i="22"/>
  <c r="H28" i="22"/>
  <c r="F28" i="22"/>
  <c r="H27" i="22"/>
  <c r="F27" i="22"/>
  <c r="H26" i="22"/>
  <c r="F26" i="22"/>
  <c r="H25" i="22"/>
  <c r="F25" i="22"/>
  <c r="H24" i="22"/>
  <c r="F24" i="22"/>
  <c r="H23" i="22"/>
  <c r="F23" i="22"/>
  <c r="H22" i="22"/>
  <c r="F22" i="22"/>
  <c r="H21" i="22"/>
  <c r="F21" i="22"/>
  <c r="H20" i="22"/>
  <c r="F20" i="22"/>
  <c r="H19" i="22"/>
  <c r="F19" i="22"/>
  <c r="H18" i="22"/>
  <c r="F18" i="22"/>
  <c r="H17" i="22"/>
  <c r="F17" i="22"/>
  <c r="H16" i="22"/>
  <c r="F16" i="22"/>
  <c r="H15" i="22"/>
  <c r="F15" i="22"/>
  <c r="H14" i="22"/>
  <c r="F14" i="22"/>
  <c r="H13" i="22"/>
  <c r="F13" i="22"/>
  <c r="H12" i="22"/>
  <c r="F12" i="22"/>
  <c r="H11" i="22"/>
  <c r="F11" i="22"/>
  <c r="H10" i="22"/>
  <c r="F10" i="22"/>
  <c r="H9" i="22"/>
  <c r="F9" i="22"/>
  <c r="H8" i="22"/>
  <c r="F8" i="22"/>
  <c r="H7" i="22"/>
  <c r="F7" i="22"/>
  <c r="H6" i="22"/>
  <c r="F6" i="22"/>
  <c r="H5" i="22"/>
  <c r="F5" i="22"/>
  <c r="H4" i="22"/>
  <c r="F4" i="22"/>
  <c r="H3" i="22"/>
  <c r="F3" i="22"/>
  <c r="H2" i="22"/>
  <c r="F2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K13" i="15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3" i="16"/>
  <c r="J454" i="2"/>
  <c r="L454" i="2" s="1"/>
  <c r="H454" i="2"/>
  <c r="F454" i="2"/>
  <c r="L453" i="2"/>
  <c r="L452" i="2"/>
  <c r="H453" i="2"/>
  <c r="E453" i="2"/>
  <c r="F453" i="2" s="1"/>
  <c r="H452" i="2"/>
  <c r="F452" i="2"/>
  <c r="E24" i="12" l="1"/>
  <c r="E23" i="12"/>
  <c r="E22" i="12"/>
  <c r="AE29" i="17"/>
  <c r="AE28" i="17"/>
  <c r="AE27" i="17"/>
  <c r="AE26" i="17"/>
  <c r="AE25" i="17"/>
  <c r="AE24" i="17"/>
  <c r="AE23" i="17"/>
  <c r="AD23" i="17"/>
  <c r="AH21" i="17"/>
  <c r="AH22" i="17" s="1"/>
  <c r="W18" i="17"/>
  <c r="W17" i="17"/>
  <c r="W16" i="17"/>
  <c r="W15" i="17"/>
  <c r="W14" i="17"/>
  <c r="W13" i="17"/>
  <c r="AD13" i="17"/>
  <c r="V13" i="17"/>
  <c r="AH11" i="17"/>
  <c r="AH12" i="17" s="1"/>
  <c r="Z11" i="17"/>
  <c r="Z12" i="17" s="1"/>
  <c r="AE13" i="17" l="1"/>
  <c r="AD14" i="17" s="1"/>
  <c r="AE14" i="17" s="1"/>
  <c r="AD15" i="17" s="1"/>
  <c r="AD24" i="17"/>
  <c r="AD25" i="17" s="1"/>
  <c r="AD26" i="17" s="1"/>
  <c r="AD27" i="17" s="1"/>
  <c r="AD28" i="17" s="1"/>
  <c r="AD29" i="17" s="1"/>
  <c r="V14" i="17"/>
  <c r="V15" i="17" s="1"/>
  <c r="V16" i="17" s="1"/>
  <c r="V17" i="17" s="1"/>
  <c r="V18" i="17" s="1"/>
  <c r="V19" i="17" s="1"/>
  <c r="F13828" i="8"/>
  <c r="F13827" i="8"/>
  <c r="F13826" i="8"/>
  <c r="F13825" i="8"/>
  <c r="F13824" i="8"/>
  <c r="F13823" i="8"/>
  <c r="F13822" i="8"/>
  <c r="F13821" i="8"/>
  <c r="F13820" i="8"/>
  <c r="F13819" i="8"/>
  <c r="F13818" i="8"/>
  <c r="F13817" i="8"/>
  <c r="F13816" i="8"/>
  <c r="F13815" i="8"/>
  <c r="F13814" i="8"/>
  <c r="F13813" i="8"/>
  <c r="F13812" i="8"/>
  <c r="F13811" i="8"/>
  <c r="F13810" i="8"/>
  <c r="F13809" i="8"/>
  <c r="F13808" i="8"/>
  <c r="F13807" i="8"/>
  <c r="F13806" i="8"/>
  <c r="F13805" i="8"/>
  <c r="F13804" i="8"/>
  <c r="F13803" i="8"/>
  <c r="F13802" i="8"/>
  <c r="F13801" i="8"/>
  <c r="F13800" i="8"/>
  <c r="F13799" i="8"/>
  <c r="F13798" i="8"/>
  <c r="F13797" i="8"/>
  <c r="F13796" i="8"/>
  <c r="F13795" i="8"/>
  <c r="F13794" i="8"/>
  <c r="F13793" i="8"/>
  <c r="F13792" i="8"/>
  <c r="F13791" i="8"/>
  <c r="F13790" i="8"/>
  <c r="F13789" i="8"/>
  <c r="F13788" i="8"/>
  <c r="F13787" i="8"/>
  <c r="F13786" i="8"/>
  <c r="F13785" i="8"/>
  <c r="F13784" i="8"/>
  <c r="F13783" i="8"/>
  <c r="F13782" i="8"/>
  <c r="F13781" i="8"/>
  <c r="F13780" i="8"/>
  <c r="F13779" i="8"/>
  <c r="F13778" i="8"/>
  <c r="F13777" i="8"/>
  <c r="F13776" i="8"/>
  <c r="F13775" i="8"/>
  <c r="F13774" i="8"/>
  <c r="F13773" i="8"/>
  <c r="F13772" i="8"/>
  <c r="F13771" i="8"/>
  <c r="F13770" i="8"/>
  <c r="F13769" i="8"/>
  <c r="F13768" i="8"/>
  <c r="F13767" i="8"/>
  <c r="F13766" i="8"/>
  <c r="F13765" i="8"/>
  <c r="F13764" i="8"/>
  <c r="F13763" i="8"/>
  <c r="F13762" i="8"/>
  <c r="F13761" i="8"/>
  <c r="F13760" i="8"/>
  <c r="F13759" i="8"/>
  <c r="F13758" i="8"/>
  <c r="F13757" i="8"/>
  <c r="F13756" i="8"/>
  <c r="F13755" i="8"/>
  <c r="F13754" i="8"/>
  <c r="F13753" i="8"/>
  <c r="F13752" i="8"/>
  <c r="F13751" i="8"/>
  <c r="F13750" i="8"/>
  <c r="F13749" i="8"/>
  <c r="F13748" i="8"/>
  <c r="F13747" i="8"/>
  <c r="F13746" i="8"/>
  <c r="F13745" i="8"/>
  <c r="F13744" i="8"/>
  <c r="F13743" i="8"/>
  <c r="F13742" i="8"/>
  <c r="F13741" i="8"/>
  <c r="F13740" i="8"/>
  <c r="F13739" i="8"/>
  <c r="F13738" i="8"/>
  <c r="F13737" i="8"/>
  <c r="F13736" i="8"/>
  <c r="F13735" i="8"/>
  <c r="F13734" i="8"/>
  <c r="F13733" i="8"/>
  <c r="F13732" i="8"/>
  <c r="F13731" i="8"/>
  <c r="F13730" i="8"/>
  <c r="F13729" i="8"/>
  <c r="F13728" i="8"/>
  <c r="F13727" i="8"/>
  <c r="F13726" i="8"/>
  <c r="F13725" i="8"/>
  <c r="F13724" i="8"/>
  <c r="F13723" i="8"/>
  <c r="F13722" i="8"/>
  <c r="F13721" i="8"/>
  <c r="F13720" i="8"/>
  <c r="F13719" i="8"/>
  <c r="F13718" i="8"/>
  <c r="F13717" i="8"/>
  <c r="F13716" i="8"/>
  <c r="F13715" i="8"/>
  <c r="F13714" i="8"/>
  <c r="F13713" i="8"/>
  <c r="F13712" i="8"/>
  <c r="F13711" i="8"/>
  <c r="F13710" i="8"/>
  <c r="F13709" i="8"/>
  <c r="F13708" i="8"/>
  <c r="F13707" i="8"/>
  <c r="F13706" i="8"/>
  <c r="F13705" i="8"/>
  <c r="F13704" i="8"/>
  <c r="F13703" i="8"/>
  <c r="F13702" i="8"/>
  <c r="F13701" i="8"/>
  <c r="F13700" i="8"/>
  <c r="F13699" i="8"/>
  <c r="F13698" i="8"/>
  <c r="F13697" i="8"/>
  <c r="F13696" i="8"/>
  <c r="F13695" i="8"/>
  <c r="F13694" i="8"/>
  <c r="F13693" i="8"/>
  <c r="F13692" i="8"/>
  <c r="F13691" i="8"/>
  <c r="F13690" i="8"/>
  <c r="F13689" i="8"/>
  <c r="F13688" i="8"/>
  <c r="F13687" i="8"/>
  <c r="F13686" i="8"/>
  <c r="F13685" i="8"/>
  <c r="F13684" i="8"/>
  <c r="F13683" i="8"/>
  <c r="F13682" i="8"/>
  <c r="F13681" i="8"/>
  <c r="F13680" i="8"/>
  <c r="F13679" i="8"/>
  <c r="F13678" i="8"/>
  <c r="F13677" i="8"/>
  <c r="F13676" i="8"/>
  <c r="F13675" i="8"/>
  <c r="F13674" i="8"/>
  <c r="F13673" i="8"/>
  <c r="F13672" i="8"/>
  <c r="F13671" i="8"/>
  <c r="F13670" i="8"/>
  <c r="F13669" i="8"/>
  <c r="F13668" i="8"/>
  <c r="F13667" i="8"/>
  <c r="F13666" i="8"/>
  <c r="F13665" i="8"/>
  <c r="F13664" i="8"/>
  <c r="F13663" i="8"/>
  <c r="F13662" i="8"/>
  <c r="F13661" i="8"/>
  <c r="F13660" i="8"/>
  <c r="F13659" i="8"/>
  <c r="F13658" i="8"/>
  <c r="F13657" i="8"/>
  <c r="F13656" i="8"/>
  <c r="F13655" i="8"/>
  <c r="F13654" i="8"/>
  <c r="F13653" i="8"/>
  <c r="F13652" i="8"/>
  <c r="F13651" i="8"/>
  <c r="F13650" i="8"/>
  <c r="F13649" i="8"/>
  <c r="F13648" i="8"/>
  <c r="F13647" i="8"/>
  <c r="F13646" i="8"/>
  <c r="F13645" i="8"/>
  <c r="F13644" i="8"/>
  <c r="F13643" i="8"/>
  <c r="F13642" i="8"/>
  <c r="F13641" i="8"/>
  <c r="F13640" i="8"/>
  <c r="F13639" i="8"/>
  <c r="F13638" i="8"/>
  <c r="F13637" i="8"/>
  <c r="F13636" i="8"/>
  <c r="F13635" i="8"/>
  <c r="F13634" i="8"/>
  <c r="F13633" i="8"/>
  <c r="F13632" i="8"/>
  <c r="F13631" i="8"/>
  <c r="F13630" i="8"/>
  <c r="F13629" i="8"/>
  <c r="F13628" i="8"/>
  <c r="F13627" i="8"/>
  <c r="F13626" i="8"/>
  <c r="F13625" i="8"/>
  <c r="F13624" i="8"/>
  <c r="F13623" i="8"/>
  <c r="F13622" i="8"/>
  <c r="F13621" i="8"/>
  <c r="F13620" i="8"/>
  <c r="F13619" i="8"/>
  <c r="F13618" i="8"/>
  <c r="F13617" i="8"/>
  <c r="F13616" i="8"/>
  <c r="F13615" i="8"/>
  <c r="F13614" i="8"/>
  <c r="F13613" i="8"/>
  <c r="F13612" i="8"/>
  <c r="F13611" i="8"/>
  <c r="F13610" i="8"/>
  <c r="F13609" i="8"/>
  <c r="F13608" i="8"/>
  <c r="F13607" i="8"/>
  <c r="F13606" i="8"/>
  <c r="E13828" i="8"/>
  <c r="C13828" i="8"/>
  <c r="E13827" i="8"/>
  <c r="C13827" i="8"/>
  <c r="E13826" i="8"/>
  <c r="C13826" i="8"/>
  <c r="E13825" i="8"/>
  <c r="C13825" i="8"/>
  <c r="E13824" i="8"/>
  <c r="C13824" i="8"/>
  <c r="E13823" i="8"/>
  <c r="C13823" i="8"/>
  <c r="E13822" i="8"/>
  <c r="C13822" i="8"/>
  <c r="E13821" i="8"/>
  <c r="C13821" i="8"/>
  <c r="E13820" i="8"/>
  <c r="C13820" i="8"/>
  <c r="E13819" i="8"/>
  <c r="C13819" i="8"/>
  <c r="E13818" i="8"/>
  <c r="C13818" i="8"/>
  <c r="E13817" i="8"/>
  <c r="C13817" i="8"/>
  <c r="E13816" i="8"/>
  <c r="C13816" i="8"/>
  <c r="E13815" i="8"/>
  <c r="C13815" i="8"/>
  <c r="E13814" i="8"/>
  <c r="C13814" i="8"/>
  <c r="E13813" i="8"/>
  <c r="C13813" i="8"/>
  <c r="E13812" i="8"/>
  <c r="C13812" i="8"/>
  <c r="E13811" i="8"/>
  <c r="C13811" i="8"/>
  <c r="E13810" i="8"/>
  <c r="C13810" i="8"/>
  <c r="E13809" i="8"/>
  <c r="C13809" i="8"/>
  <c r="E13808" i="8"/>
  <c r="C13808" i="8"/>
  <c r="E13807" i="8"/>
  <c r="C13807" i="8"/>
  <c r="E13806" i="8"/>
  <c r="C13806" i="8"/>
  <c r="E13805" i="8"/>
  <c r="C13805" i="8"/>
  <c r="E13804" i="8"/>
  <c r="C13804" i="8"/>
  <c r="E13803" i="8"/>
  <c r="C13803" i="8"/>
  <c r="E13802" i="8"/>
  <c r="C13802" i="8"/>
  <c r="E13801" i="8"/>
  <c r="C13801" i="8"/>
  <c r="E13800" i="8"/>
  <c r="C13800" i="8"/>
  <c r="E13799" i="8"/>
  <c r="C13799" i="8"/>
  <c r="E13798" i="8"/>
  <c r="C13798" i="8"/>
  <c r="E13797" i="8"/>
  <c r="C13797" i="8"/>
  <c r="E13796" i="8"/>
  <c r="C13796" i="8"/>
  <c r="E13795" i="8"/>
  <c r="C13795" i="8"/>
  <c r="E13794" i="8"/>
  <c r="C13794" i="8"/>
  <c r="E13793" i="8"/>
  <c r="C13793" i="8"/>
  <c r="E13792" i="8"/>
  <c r="C13792" i="8"/>
  <c r="E13791" i="8"/>
  <c r="C13791" i="8"/>
  <c r="E13790" i="8"/>
  <c r="C13790" i="8"/>
  <c r="E13789" i="8"/>
  <c r="C13789" i="8"/>
  <c r="E13788" i="8"/>
  <c r="C13788" i="8"/>
  <c r="E13787" i="8"/>
  <c r="C13787" i="8"/>
  <c r="E13786" i="8"/>
  <c r="C13786" i="8"/>
  <c r="E13785" i="8"/>
  <c r="C13785" i="8"/>
  <c r="E13784" i="8"/>
  <c r="C13784" i="8"/>
  <c r="E13783" i="8"/>
  <c r="C13783" i="8"/>
  <c r="E13782" i="8"/>
  <c r="C13782" i="8"/>
  <c r="E13781" i="8"/>
  <c r="C13781" i="8"/>
  <c r="E13780" i="8"/>
  <c r="C13780" i="8"/>
  <c r="E13779" i="8"/>
  <c r="C13779" i="8"/>
  <c r="E13778" i="8"/>
  <c r="C13778" i="8"/>
  <c r="E13777" i="8"/>
  <c r="C13777" i="8"/>
  <c r="E13776" i="8"/>
  <c r="C13776" i="8"/>
  <c r="E13775" i="8"/>
  <c r="C13775" i="8"/>
  <c r="E13774" i="8"/>
  <c r="C13774" i="8"/>
  <c r="E13773" i="8"/>
  <c r="C13773" i="8"/>
  <c r="E13772" i="8"/>
  <c r="C13772" i="8"/>
  <c r="E13771" i="8"/>
  <c r="C13771" i="8"/>
  <c r="E13770" i="8"/>
  <c r="C13770" i="8"/>
  <c r="E13769" i="8"/>
  <c r="C13769" i="8"/>
  <c r="E13768" i="8"/>
  <c r="C13768" i="8"/>
  <c r="E13767" i="8"/>
  <c r="C13767" i="8"/>
  <c r="E13766" i="8"/>
  <c r="C13766" i="8"/>
  <c r="E13765" i="8"/>
  <c r="C13765" i="8"/>
  <c r="E13764" i="8"/>
  <c r="C13764" i="8"/>
  <c r="E13763" i="8"/>
  <c r="C13763" i="8"/>
  <c r="E13762" i="8"/>
  <c r="C13762" i="8"/>
  <c r="E13761" i="8"/>
  <c r="C13761" i="8"/>
  <c r="E13760" i="8"/>
  <c r="C13760" i="8"/>
  <c r="E13759" i="8"/>
  <c r="C13759" i="8"/>
  <c r="E13758" i="8"/>
  <c r="C13758" i="8"/>
  <c r="E13757" i="8"/>
  <c r="C13757" i="8"/>
  <c r="E13756" i="8"/>
  <c r="C13756" i="8"/>
  <c r="E13755" i="8"/>
  <c r="C13755" i="8"/>
  <c r="E13754" i="8"/>
  <c r="C13754" i="8"/>
  <c r="E13753" i="8"/>
  <c r="C13753" i="8"/>
  <c r="E13752" i="8"/>
  <c r="C13752" i="8"/>
  <c r="E13751" i="8"/>
  <c r="C13751" i="8"/>
  <c r="E13750" i="8"/>
  <c r="C13750" i="8"/>
  <c r="E13749" i="8"/>
  <c r="C13749" i="8"/>
  <c r="E13748" i="8"/>
  <c r="C13748" i="8"/>
  <c r="E13747" i="8"/>
  <c r="C13747" i="8"/>
  <c r="E13746" i="8"/>
  <c r="C13746" i="8"/>
  <c r="E13745" i="8"/>
  <c r="C13745" i="8"/>
  <c r="E13744" i="8"/>
  <c r="C13744" i="8"/>
  <c r="H13743" i="8"/>
  <c r="E13743" i="8"/>
  <c r="C13743" i="8"/>
  <c r="E13742" i="8"/>
  <c r="C13742" i="8"/>
  <c r="E13741" i="8"/>
  <c r="C13741" i="8"/>
  <c r="E13740" i="8"/>
  <c r="H13740" i="8" s="1"/>
  <c r="C13740" i="8"/>
  <c r="E13739" i="8"/>
  <c r="C13739" i="8"/>
  <c r="E13738" i="8"/>
  <c r="C13738" i="8"/>
  <c r="E13737" i="8"/>
  <c r="C13737" i="8"/>
  <c r="E13736" i="8"/>
  <c r="H13736" i="8" s="1"/>
  <c r="C13736" i="8"/>
  <c r="E13735" i="8"/>
  <c r="H13735" i="8" s="1"/>
  <c r="C13735" i="8"/>
  <c r="E13734" i="8"/>
  <c r="C13734" i="8"/>
  <c r="E13733" i="8"/>
  <c r="C13733" i="8"/>
  <c r="E13732" i="8"/>
  <c r="H13732" i="8" s="1"/>
  <c r="C13732" i="8"/>
  <c r="E13731" i="8"/>
  <c r="C13731" i="8"/>
  <c r="E13730" i="8"/>
  <c r="C13730" i="8"/>
  <c r="E13729" i="8"/>
  <c r="C13729" i="8"/>
  <c r="E13728" i="8"/>
  <c r="H13728" i="8" s="1"/>
  <c r="C13728" i="8"/>
  <c r="E13727" i="8"/>
  <c r="H13727" i="8" s="1"/>
  <c r="C13727" i="8"/>
  <c r="E13726" i="8"/>
  <c r="C13726" i="8"/>
  <c r="E13725" i="8"/>
  <c r="C13725" i="8"/>
  <c r="E13724" i="8"/>
  <c r="H13724" i="8" s="1"/>
  <c r="C13724" i="8"/>
  <c r="E13723" i="8"/>
  <c r="C13723" i="8"/>
  <c r="E13722" i="8"/>
  <c r="C13722" i="8"/>
  <c r="E13721" i="8"/>
  <c r="C13721" i="8"/>
  <c r="H13720" i="8"/>
  <c r="E13720" i="8"/>
  <c r="C13720" i="8"/>
  <c r="E13719" i="8"/>
  <c r="H13719" i="8" s="1"/>
  <c r="C13719" i="8"/>
  <c r="E13718" i="8"/>
  <c r="C13718" i="8"/>
  <c r="E13717" i="8"/>
  <c r="C13717" i="8"/>
  <c r="E13716" i="8"/>
  <c r="C13716" i="8"/>
  <c r="E13715" i="8"/>
  <c r="C13715" i="8"/>
  <c r="E13714" i="8"/>
  <c r="C13714" i="8"/>
  <c r="E13713" i="8"/>
  <c r="C13713" i="8"/>
  <c r="E13712" i="8"/>
  <c r="H13712" i="8" s="1"/>
  <c r="C13712" i="8"/>
  <c r="E13711" i="8"/>
  <c r="C13711" i="8"/>
  <c r="E13710" i="8"/>
  <c r="C13710" i="8"/>
  <c r="E13709" i="8"/>
  <c r="C13709" i="8"/>
  <c r="E13708" i="8"/>
  <c r="H13708" i="8" s="1"/>
  <c r="C13708" i="8"/>
  <c r="E13707" i="8"/>
  <c r="C13707" i="8"/>
  <c r="E13706" i="8"/>
  <c r="C13706" i="8"/>
  <c r="E13705" i="8"/>
  <c r="C13705" i="8"/>
  <c r="E13704" i="8"/>
  <c r="H13704" i="8" s="1"/>
  <c r="C13704" i="8"/>
  <c r="E13703" i="8"/>
  <c r="C13703" i="8"/>
  <c r="E13702" i="8"/>
  <c r="C13702" i="8"/>
  <c r="E13701" i="8"/>
  <c r="C13701" i="8"/>
  <c r="E13700" i="8"/>
  <c r="C13700" i="8"/>
  <c r="E13699" i="8"/>
  <c r="H13699" i="8" s="1"/>
  <c r="C13699" i="8"/>
  <c r="E13698" i="8"/>
  <c r="C13698" i="8"/>
  <c r="E13697" i="8"/>
  <c r="C13697" i="8"/>
  <c r="E13696" i="8"/>
  <c r="H13696" i="8" s="1"/>
  <c r="C13696" i="8"/>
  <c r="E13695" i="8"/>
  <c r="C13695" i="8"/>
  <c r="E13694" i="8"/>
  <c r="C13694" i="8"/>
  <c r="E13693" i="8"/>
  <c r="C13693" i="8"/>
  <c r="E13692" i="8"/>
  <c r="H13692" i="8" s="1"/>
  <c r="C13692" i="8"/>
  <c r="E13691" i="8"/>
  <c r="H13691" i="8" s="1"/>
  <c r="C13691" i="8"/>
  <c r="E13690" i="8"/>
  <c r="C13690" i="8"/>
  <c r="E13689" i="8"/>
  <c r="C13689" i="8"/>
  <c r="E13688" i="8"/>
  <c r="H13688" i="8" s="1"/>
  <c r="C13688" i="8"/>
  <c r="E13687" i="8"/>
  <c r="C13687" i="8"/>
  <c r="E13686" i="8"/>
  <c r="C13686" i="8"/>
  <c r="E13685" i="8"/>
  <c r="C13685" i="8"/>
  <c r="E13684" i="8"/>
  <c r="C13684" i="8"/>
  <c r="E13683" i="8"/>
  <c r="C13683" i="8"/>
  <c r="E13682" i="8"/>
  <c r="C13682" i="8"/>
  <c r="E13681" i="8"/>
  <c r="C13681" i="8"/>
  <c r="E13680" i="8"/>
  <c r="H13680" i="8" s="1"/>
  <c r="C13680" i="8"/>
  <c r="E13679" i="8"/>
  <c r="C13679" i="8"/>
  <c r="E13678" i="8"/>
  <c r="C13678" i="8"/>
  <c r="E13677" i="8"/>
  <c r="C13677" i="8"/>
  <c r="E13676" i="8"/>
  <c r="C13676" i="8"/>
  <c r="E13675" i="8"/>
  <c r="C13675" i="8"/>
  <c r="E13674" i="8"/>
  <c r="C13674" i="8"/>
  <c r="E13673" i="8"/>
  <c r="C13673" i="8"/>
  <c r="E13672" i="8"/>
  <c r="C13672" i="8"/>
  <c r="E13671" i="8"/>
  <c r="C13671" i="8"/>
  <c r="E13670" i="8"/>
  <c r="C13670" i="8"/>
  <c r="E13669" i="8"/>
  <c r="C13669" i="8"/>
  <c r="E13668" i="8"/>
  <c r="C13668" i="8"/>
  <c r="E13667" i="8"/>
  <c r="C13667" i="8"/>
  <c r="E13666" i="8"/>
  <c r="C13666" i="8"/>
  <c r="E13665" i="8"/>
  <c r="C13665" i="8"/>
  <c r="E13664" i="8"/>
  <c r="C13664" i="8"/>
  <c r="E13663" i="8"/>
  <c r="C13663" i="8"/>
  <c r="E13662" i="8"/>
  <c r="C13662" i="8"/>
  <c r="E13661" i="8"/>
  <c r="C13661" i="8"/>
  <c r="E13660" i="8"/>
  <c r="C13660" i="8"/>
  <c r="E13659" i="8"/>
  <c r="C13659" i="8"/>
  <c r="E13658" i="8"/>
  <c r="C13658" i="8"/>
  <c r="E13657" i="8"/>
  <c r="C13657" i="8"/>
  <c r="E13656" i="8"/>
  <c r="C13656" i="8"/>
  <c r="E13655" i="8"/>
  <c r="C13655" i="8"/>
  <c r="E13654" i="8"/>
  <c r="C13654" i="8"/>
  <c r="E13653" i="8"/>
  <c r="C13653" i="8"/>
  <c r="E13652" i="8"/>
  <c r="C13652" i="8"/>
  <c r="E13651" i="8"/>
  <c r="C13651" i="8"/>
  <c r="E13650" i="8"/>
  <c r="C13650" i="8"/>
  <c r="E13649" i="8"/>
  <c r="C13649" i="8"/>
  <c r="E13648" i="8"/>
  <c r="C13648" i="8"/>
  <c r="E13647" i="8"/>
  <c r="C13647" i="8"/>
  <c r="E13646" i="8"/>
  <c r="C13646" i="8"/>
  <c r="E13645" i="8"/>
  <c r="C13645" i="8"/>
  <c r="E13644" i="8"/>
  <c r="C13644" i="8"/>
  <c r="E13643" i="8"/>
  <c r="C13643" i="8"/>
  <c r="E13642" i="8"/>
  <c r="C13642" i="8"/>
  <c r="E13641" i="8"/>
  <c r="C13641" i="8"/>
  <c r="E13640" i="8"/>
  <c r="C13640" i="8"/>
  <c r="E13639" i="8"/>
  <c r="C13639" i="8"/>
  <c r="E13638" i="8"/>
  <c r="C13638" i="8"/>
  <c r="E13637" i="8"/>
  <c r="C13637" i="8"/>
  <c r="E13636" i="8"/>
  <c r="C13636" i="8"/>
  <c r="E13635" i="8"/>
  <c r="C13635" i="8"/>
  <c r="E13634" i="8"/>
  <c r="C13634" i="8"/>
  <c r="E13633" i="8"/>
  <c r="C13633" i="8"/>
  <c r="E13632" i="8"/>
  <c r="C13632" i="8"/>
  <c r="E13631" i="8"/>
  <c r="C13631" i="8"/>
  <c r="E13630" i="8"/>
  <c r="C13630" i="8"/>
  <c r="E13629" i="8"/>
  <c r="C13629" i="8"/>
  <c r="E13628" i="8"/>
  <c r="C13628" i="8"/>
  <c r="E13627" i="8"/>
  <c r="C13627" i="8"/>
  <c r="E13626" i="8"/>
  <c r="C13626" i="8"/>
  <c r="E13625" i="8"/>
  <c r="C13625" i="8"/>
  <c r="E13624" i="8"/>
  <c r="C13624" i="8"/>
  <c r="E13623" i="8"/>
  <c r="C13623" i="8"/>
  <c r="E13622" i="8"/>
  <c r="C13622" i="8"/>
  <c r="E13621" i="8"/>
  <c r="C13621" i="8"/>
  <c r="E13620" i="8"/>
  <c r="C13620" i="8"/>
  <c r="E13619" i="8"/>
  <c r="C13619" i="8"/>
  <c r="E13618" i="8"/>
  <c r="C13618" i="8"/>
  <c r="E13617" i="8"/>
  <c r="C13617" i="8"/>
  <c r="E13616" i="8"/>
  <c r="C13616" i="8"/>
  <c r="E13615" i="8"/>
  <c r="C13615" i="8"/>
  <c r="E13614" i="8"/>
  <c r="C13614" i="8"/>
  <c r="E13613" i="8"/>
  <c r="C13613" i="8"/>
  <c r="E13612" i="8"/>
  <c r="C13612" i="8"/>
  <c r="E13611" i="8"/>
  <c r="C13611" i="8"/>
  <c r="E13610" i="8"/>
  <c r="C13610" i="8"/>
  <c r="E13609" i="8"/>
  <c r="C13609" i="8"/>
  <c r="E13608" i="8"/>
  <c r="C13608" i="8"/>
  <c r="E13607" i="8"/>
  <c r="C13607" i="8"/>
  <c r="E13606" i="8"/>
  <c r="C13606" i="8"/>
  <c r="F13605" i="8"/>
  <c r="F13604" i="8"/>
  <c r="F13603" i="8"/>
  <c r="F13602" i="8"/>
  <c r="F13601" i="8"/>
  <c r="F13600" i="8"/>
  <c r="F13599" i="8"/>
  <c r="F13598" i="8"/>
  <c r="F13597" i="8"/>
  <c r="F13596" i="8"/>
  <c r="F13595" i="8"/>
  <c r="F13594" i="8"/>
  <c r="F13593" i="8"/>
  <c r="F13592" i="8"/>
  <c r="F13591" i="8"/>
  <c r="F13590" i="8"/>
  <c r="F13589" i="8"/>
  <c r="F13588" i="8"/>
  <c r="F13587" i="8"/>
  <c r="F13586" i="8"/>
  <c r="F13585" i="8"/>
  <c r="F13584" i="8"/>
  <c r="F13583" i="8"/>
  <c r="F13582" i="8"/>
  <c r="F13581" i="8"/>
  <c r="F13580" i="8"/>
  <c r="F13579" i="8"/>
  <c r="F13578" i="8"/>
  <c r="F13577" i="8"/>
  <c r="F13576" i="8"/>
  <c r="F13575" i="8"/>
  <c r="F13574" i="8"/>
  <c r="F13573" i="8"/>
  <c r="F13572" i="8"/>
  <c r="F13571" i="8"/>
  <c r="F13570" i="8"/>
  <c r="F13569" i="8"/>
  <c r="F13568" i="8"/>
  <c r="F13567" i="8"/>
  <c r="F13566" i="8"/>
  <c r="F13565" i="8"/>
  <c r="F13564" i="8"/>
  <c r="F13563" i="8"/>
  <c r="F13562" i="8"/>
  <c r="F13561" i="8"/>
  <c r="F13560" i="8"/>
  <c r="F13559" i="8"/>
  <c r="F13558" i="8"/>
  <c r="F13557" i="8"/>
  <c r="F13556" i="8"/>
  <c r="F13555" i="8"/>
  <c r="F13554" i="8"/>
  <c r="F13553" i="8"/>
  <c r="F13552" i="8"/>
  <c r="F13551" i="8"/>
  <c r="F13550" i="8"/>
  <c r="F13549" i="8"/>
  <c r="F13548" i="8"/>
  <c r="F13547" i="8"/>
  <c r="F13546" i="8"/>
  <c r="F13545" i="8"/>
  <c r="F13544" i="8"/>
  <c r="F13543" i="8"/>
  <c r="F13542" i="8"/>
  <c r="F13541" i="8"/>
  <c r="F13540" i="8"/>
  <c r="F13539" i="8"/>
  <c r="F13538" i="8"/>
  <c r="F13537" i="8"/>
  <c r="F13536" i="8"/>
  <c r="F13535" i="8"/>
  <c r="F13534" i="8"/>
  <c r="F13533" i="8"/>
  <c r="F13532" i="8"/>
  <c r="F13531" i="8"/>
  <c r="F13530" i="8"/>
  <c r="F13529" i="8"/>
  <c r="F13528" i="8"/>
  <c r="F13527" i="8"/>
  <c r="F13526" i="8"/>
  <c r="F13525" i="8"/>
  <c r="F13524" i="8"/>
  <c r="F13523" i="8"/>
  <c r="F13522" i="8"/>
  <c r="F13521" i="8"/>
  <c r="F13520" i="8"/>
  <c r="F13519" i="8"/>
  <c r="F13518" i="8"/>
  <c r="F13517" i="8"/>
  <c r="F13516" i="8"/>
  <c r="F13515" i="8"/>
  <c r="F13514" i="8"/>
  <c r="F13513" i="8"/>
  <c r="F13512" i="8"/>
  <c r="F13511" i="8"/>
  <c r="F13510" i="8"/>
  <c r="F13509" i="8"/>
  <c r="F13508" i="8"/>
  <c r="F13507" i="8"/>
  <c r="F13506" i="8"/>
  <c r="F13505" i="8"/>
  <c r="F13504" i="8"/>
  <c r="F13503" i="8"/>
  <c r="F13502" i="8"/>
  <c r="F13501" i="8"/>
  <c r="F13500" i="8"/>
  <c r="F13499" i="8"/>
  <c r="F13498" i="8"/>
  <c r="F13497" i="8"/>
  <c r="F13496" i="8"/>
  <c r="F13495" i="8"/>
  <c r="F13494" i="8"/>
  <c r="F13493" i="8"/>
  <c r="F13492" i="8"/>
  <c r="F13491" i="8"/>
  <c r="F13490" i="8"/>
  <c r="F13489" i="8"/>
  <c r="F13488" i="8"/>
  <c r="F13487" i="8"/>
  <c r="F13486" i="8"/>
  <c r="F13485" i="8"/>
  <c r="F13484" i="8"/>
  <c r="F13483" i="8"/>
  <c r="F13482" i="8"/>
  <c r="F13481" i="8"/>
  <c r="F13480" i="8"/>
  <c r="F13479" i="8"/>
  <c r="F13478" i="8"/>
  <c r="F13477" i="8"/>
  <c r="F13476" i="8"/>
  <c r="F13475" i="8"/>
  <c r="F13474" i="8"/>
  <c r="F13473" i="8"/>
  <c r="F13472" i="8"/>
  <c r="F13471" i="8"/>
  <c r="F13470" i="8"/>
  <c r="F13469" i="8"/>
  <c r="F13468" i="8"/>
  <c r="F13467" i="8"/>
  <c r="F13466" i="8"/>
  <c r="F13465" i="8"/>
  <c r="F13464" i="8"/>
  <c r="F13463" i="8"/>
  <c r="F13462" i="8"/>
  <c r="F13461" i="8"/>
  <c r="F13460" i="8"/>
  <c r="F13459" i="8"/>
  <c r="F13458" i="8"/>
  <c r="F13457" i="8"/>
  <c r="F13456" i="8"/>
  <c r="F13455" i="8"/>
  <c r="F13454" i="8"/>
  <c r="F13453" i="8"/>
  <c r="F13452" i="8"/>
  <c r="F13451" i="8"/>
  <c r="F13450" i="8"/>
  <c r="F13449" i="8"/>
  <c r="F13448" i="8"/>
  <c r="F13447" i="8"/>
  <c r="F13446" i="8"/>
  <c r="F13445" i="8"/>
  <c r="F13444" i="8"/>
  <c r="F13443" i="8"/>
  <c r="F13442" i="8"/>
  <c r="F13441" i="8"/>
  <c r="F13440" i="8"/>
  <c r="F13439" i="8"/>
  <c r="F13438" i="8"/>
  <c r="F13437" i="8"/>
  <c r="F13436" i="8"/>
  <c r="F13435" i="8"/>
  <c r="F13434" i="8"/>
  <c r="F13433" i="8"/>
  <c r="F13432" i="8"/>
  <c r="F13431" i="8"/>
  <c r="F13430" i="8"/>
  <c r="F13429" i="8"/>
  <c r="F13428" i="8"/>
  <c r="F13427" i="8"/>
  <c r="F13426" i="8"/>
  <c r="F13425" i="8"/>
  <c r="F13424" i="8"/>
  <c r="F13423" i="8"/>
  <c r="F13422" i="8"/>
  <c r="F13421" i="8"/>
  <c r="F13420" i="8"/>
  <c r="F13419" i="8"/>
  <c r="F13418" i="8"/>
  <c r="F13417" i="8"/>
  <c r="F13416" i="8"/>
  <c r="F13415" i="8"/>
  <c r="F13414" i="8"/>
  <c r="F13413" i="8"/>
  <c r="F13412" i="8"/>
  <c r="F13411" i="8"/>
  <c r="F13410" i="8"/>
  <c r="F13409" i="8"/>
  <c r="F13408" i="8"/>
  <c r="F13407" i="8"/>
  <c r="F13406" i="8"/>
  <c r="F13405" i="8"/>
  <c r="F13404" i="8"/>
  <c r="F13403" i="8"/>
  <c r="F13402" i="8"/>
  <c r="F13401" i="8"/>
  <c r="F13400" i="8"/>
  <c r="F13399" i="8"/>
  <c r="F13398" i="8"/>
  <c r="F13397" i="8"/>
  <c r="F13396" i="8"/>
  <c r="F13395" i="8"/>
  <c r="F13394" i="8"/>
  <c r="F13393" i="8"/>
  <c r="F13392" i="8"/>
  <c r="F13391" i="8"/>
  <c r="F13390" i="8"/>
  <c r="F13389" i="8"/>
  <c r="F13388" i="8"/>
  <c r="F13387" i="8"/>
  <c r="F13386" i="8"/>
  <c r="F13385" i="8"/>
  <c r="F13384" i="8"/>
  <c r="F13383" i="8"/>
  <c r="E13605" i="8"/>
  <c r="C13605" i="8"/>
  <c r="E13604" i="8"/>
  <c r="C13604" i="8"/>
  <c r="E13603" i="8"/>
  <c r="C13603" i="8"/>
  <c r="E13602" i="8"/>
  <c r="C13602" i="8"/>
  <c r="E13601" i="8"/>
  <c r="C13601" i="8"/>
  <c r="E13600" i="8"/>
  <c r="C13600" i="8"/>
  <c r="E13599" i="8"/>
  <c r="C13599" i="8"/>
  <c r="E13598" i="8"/>
  <c r="C13598" i="8"/>
  <c r="E13597" i="8"/>
  <c r="C13597" i="8"/>
  <c r="E13596" i="8"/>
  <c r="C13596" i="8"/>
  <c r="E13595" i="8"/>
  <c r="C13595" i="8"/>
  <c r="E13594" i="8"/>
  <c r="C13594" i="8"/>
  <c r="E13593" i="8"/>
  <c r="C13593" i="8"/>
  <c r="E13592" i="8"/>
  <c r="C13592" i="8"/>
  <c r="E13591" i="8"/>
  <c r="C13591" i="8"/>
  <c r="E13590" i="8"/>
  <c r="C13590" i="8"/>
  <c r="E13589" i="8"/>
  <c r="C13589" i="8"/>
  <c r="E13588" i="8"/>
  <c r="C13588" i="8"/>
  <c r="E13587" i="8"/>
  <c r="C13587" i="8"/>
  <c r="E13586" i="8"/>
  <c r="C13586" i="8"/>
  <c r="E13585" i="8"/>
  <c r="C13585" i="8"/>
  <c r="E13584" i="8"/>
  <c r="C13584" i="8"/>
  <c r="E13583" i="8"/>
  <c r="C13583" i="8"/>
  <c r="E13582" i="8"/>
  <c r="C13582" i="8"/>
  <c r="E13581" i="8"/>
  <c r="C13581" i="8"/>
  <c r="E13580" i="8"/>
  <c r="C13580" i="8"/>
  <c r="E13579" i="8"/>
  <c r="C13579" i="8"/>
  <c r="E13578" i="8"/>
  <c r="C13578" i="8"/>
  <c r="E13577" i="8"/>
  <c r="C13577" i="8"/>
  <c r="E13576" i="8"/>
  <c r="C13576" i="8"/>
  <c r="E13575" i="8"/>
  <c r="C13575" i="8"/>
  <c r="E13574" i="8"/>
  <c r="C13574" i="8"/>
  <c r="E13573" i="8"/>
  <c r="C13573" i="8"/>
  <c r="E13572" i="8"/>
  <c r="C13572" i="8"/>
  <c r="E13571" i="8"/>
  <c r="C13571" i="8"/>
  <c r="E13570" i="8"/>
  <c r="C13570" i="8"/>
  <c r="E13569" i="8"/>
  <c r="C13569" i="8"/>
  <c r="E13568" i="8"/>
  <c r="C13568" i="8"/>
  <c r="E13567" i="8"/>
  <c r="C13567" i="8"/>
  <c r="E13566" i="8"/>
  <c r="C13566" i="8"/>
  <c r="E13565" i="8"/>
  <c r="C13565" i="8"/>
  <c r="E13564" i="8"/>
  <c r="C13564" i="8"/>
  <c r="E13563" i="8"/>
  <c r="C13563" i="8"/>
  <c r="E13562" i="8"/>
  <c r="C13562" i="8"/>
  <c r="E13561" i="8"/>
  <c r="C13561" i="8"/>
  <c r="E13560" i="8"/>
  <c r="C13560" i="8"/>
  <c r="E13559" i="8"/>
  <c r="C13559" i="8"/>
  <c r="E13558" i="8"/>
  <c r="C13558" i="8"/>
  <c r="E13557" i="8"/>
  <c r="C13557" i="8"/>
  <c r="E13556" i="8"/>
  <c r="C13556" i="8"/>
  <c r="E13555" i="8"/>
  <c r="C13555" i="8"/>
  <c r="E13554" i="8"/>
  <c r="C13554" i="8"/>
  <c r="E13553" i="8"/>
  <c r="C13553" i="8"/>
  <c r="E13552" i="8"/>
  <c r="C13552" i="8"/>
  <c r="E13551" i="8"/>
  <c r="C13551" i="8"/>
  <c r="E13550" i="8"/>
  <c r="C13550" i="8"/>
  <c r="E13549" i="8"/>
  <c r="C13549" i="8"/>
  <c r="E13548" i="8"/>
  <c r="C13548" i="8"/>
  <c r="E13547" i="8"/>
  <c r="C13547" i="8"/>
  <c r="E13546" i="8"/>
  <c r="C13546" i="8"/>
  <c r="E13545" i="8"/>
  <c r="C13545" i="8"/>
  <c r="E13544" i="8"/>
  <c r="C13544" i="8"/>
  <c r="E13543" i="8"/>
  <c r="C13543" i="8"/>
  <c r="E13542" i="8"/>
  <c r="C13542" i="8"/>
  <c r="E13541" i="8"/>
  <c r="C13541" i="8"/>
  <c r="E13540" i="8"/>
  <c r="C13540" i="8"/>
  <c r="E13539" i="8"/>
  <c r="C13539" i="8"/>
  <c r="E13538" i="8"/>
  <c r="C13538" i="8"/>
  <c r="E13537" i="8"/>
  <c r="C13537" i="8"/>
  <c r="E13536" i="8"/>
  <c r="C13536" i="8"/>
  <c r="E13535" i="8"/>
  <c r="C13535" i="8"/>
  <c r="E13534" i="8"/>
  <c r="C13534" i="8"/>
  <c r="E13533" i="8"/>
  <c r="C13533" i="8"/>
  <c r="E13532" i="8"/>
  <c r="C13532" i="8"/>
  <c r="E13531" i="8"/>
  <c r="C13531" i="8"/>
  <c r="E13530" i="8"/>
  <c r="C13530" i="8"/>
  <c r="E13529" i="8"/>
  <c r="C13529" i="8"/>
  <c r="E13528" i="8"/>
  <c r="C13528" i="8"/>
  <c r="E13527" i="8"/>
  <c r="C13527" i="8"/>
  <c r="E13526" i="8"/>
  <c r="C13526" i="8"/>
  <c r="E13525" i="8"/>
  <c r="C13525" i="8"/>
  <c r="E13524" i="8"/>
  <c r="C13524" i="8"/>
  <c r="E13523" i="8"/>
  <c r="C13523" i="8"/>
  <c r="E13522" i="8"/>
  <c r="C13522" i="8"/>
  <c r="E13521" i="8"/>
  <c r="C13521" i="8"/>
  <c r="E13520" i="8"/>
  <c r="H13520" i="8" s="1"/>
  <c r="C13520" i="8"/>
  <c r="E13519" i="8"/>
  <c r="C13519" i="8"/>
  <c r="E13518" i="8"/>
  <c r="C13518" i="8"/>
  <c r="E13517" i="8"/>
  <c r="C13517" i="8"/>
  <c r="E13516" i="8"/>
  <c r="C13516" i="8"/>
  <c r="E13515" i="8"/>
  <c r="C13515" i="8"/>
  <c r="E13514" i="8"/>
  <c r="C13514" i="8"/>
  <c r="E13513" i="8"/>
  <c r="C13513" i="8"/>
  <c r="E13512" i="8"/>
  <c r="C13512" i="8"/>
  <c r="E13511" i="8"/>
  <c r="C13511" i="8"/>
  <c r="E13510" i="8"/>
  <c r="C13510" i="8"/>
  <c r="E13509" i="8"/>
  <c r="C13509" i="8"/>
  <c r="E13508" i="8"/>
  <c r="C13508" i="8"/>
  <c r="E13507" i="8"/>
  <c r="C13507" i="8"/>
  <c r="E13506" i="8"/>
  <c r="C13506" i="8"/>
  <c r="E13505" i="8"/>
  <c r="C13505" i="8"/>
  <c r="E13504" i="8"/>
  <c r="C13504" i="8"/>
  <c r="E13503" i="8"/>
  <c r="C13503" i="8"/>
  <c r="E13502" i="8"/>
  <c r="C13502" i="8"/>
  <c r="E13501" i="8"/>
  <c r="C13501" i="8"/>
  <c r="E13500" i="8"/>
  <c r="C13500" i="8"/>
  <c r="E13499" i="8"/>
  <c r="C13499" i="8"/>
  <c r="E13498" i="8"/>
  <c r="C13498" i="8"/>
  <c r="E13497" i="8"/>
  <c r="C13497" i="8"/>
  <c r="E13496" i="8"/>
  <c r="C13496" i="8"/>
  <c r="E13495" i="8"/>
  <c r="C13495" i="8"/>
  <c r="E13494" i="8"/>
  <c r="C13494" i="8"/>
  <c r="E13493" i="8"/>
  <c r="C13493" i="8"/>
  <c r="E13492" i="8"/>
  <c r="C13492" i="8"/>
  <c r="E13491" i="8"/>
  <c r="C13491" i="8"/>
  <c r="E13490" i="8"/>
  <c r="C13490" i="8"/>
  <c r="E13489" i="8"/>
  <c r="C13489" i="8"/>
  <c r="E13488" i="8"/>
  <c r="C13488" i="8"/>
  <c r="E13487" i="8"/>
  <c r="C13487" i="8"/>
  <c r="E13486" i="8"/>
  <c r="C13486" i="8"/>
  <c r="E13485" i="8"/>
  <c r="C13485" i="8"/>
  <c r="E13484" i="8"/>
  <c r="C13484" i="8"/>
  <c r="E13483" i="8"/>
  <c r="C13483" i="8"/>
  <c r="E13482" i="8"/>
  <c r="C13482" i="8"/>
  <c r="E13481" i="8"/>
  <c r="C13481" i="8"/>
  <c r="E13480" i="8"/>
  <c r="C13480" i="8"/>
  <c r="E13479" i="8"/>
  <c r="C13479" i="8"/>
  <c r="E13478" i="8"/>
  <c r="C13478" i="8"/>
  <c r="E13477" i="8"/>
  <c r="C13477" i="8"/>
  <c r="E13476" i="8"/>
  <c r="C13476" i="8"/>
  <c r="E13475" i="8"/>
  <c r="C13475" i="8"/>
  <c r="E13474" i="8"/>
  <c r="C13474" i="8"/>
  <c r="E13473" i="8"/>
  <c r="C13473" i="8"/>
  <c r="E13472" i="8"/>
  <c r="C13472" i="8"/>
  <c r="E13471" i="8"/>
  <c r="C13471" i="8"/>
  <c r="E13470" i="8"/>
  <c r="C13470" i="8"/>
  <c r="E13469" i="8"/>
  <c r="C13469" i="8"/>
  <c r="E13468" i="8"/>
  <c r="C13468" i="8"/>
  <c r="E13467" i="8"/>
  <c r="C13467" i="8"/>
  <c r="E13466" i="8"/>
  <c r="C13466" i="8"/>
  <c r="E13465" i="8"/>
  <c r="C13465" i="8"/>
  <c r="E13464" i="8"/>
  <c r="C13464" i="8"/>
  <c r="E13463" i="8"/>
  <c r="C13463" i="8"/>
  <c r="E13462" i="8"/>
  <c r="C13462" i="8"/>
  <c r="E13461" i="8"/>
  <c r="C13461" i="8"/>
  <c r="E13460" i="8"/>
  <c r="C13460" i="8"/>
  <c r="E13459" i="8"/>
  <c r="C13459" i="8"/>
  <c r="E13458" i="8"/>
  <c r="C13458" i="8"/>
  <c r="E13457" i="8"/>
  <c r="C13457" i="8"/>
  <c r="E13456" i="8"/>
  <c r="C13456" i="8"/>
  <c r="E13455" i="8"/>
  <c r="C13455" i="8"/>
  <c r="E13454" i="8"/>
  <c r="C13454" i="8"/>
  <c r="E13453" i="8"/>
  <c r="C13453" i="8"/>
  <c r="E13452" i="8"/>
  <c r="C13452" i="8"/>
  <c r="E13451" i="8"/>
  <c r="C13451" i="8"/>
  <c r="E13450" i="8"/>
  <c r="C13450" i="8"/>
  <c r="E13449" i="8"/>
  <c r="C13449" i="8"/>
  <c r="E13448" i="8"/>
  <c r="C13448" i="8"/>
  <c r="E13447" i="8"/>
  <c r="C13447" i="8"/>
  <c r="E13446" i="8"/>
  <c r="C13446" i="8"/>
  <c r="E13445" i="8"/>
  <c r="C13445" i="8"/>
  <c r="E13444" i="8"/>
  <c r="C13444" i="8"/>
  <c r="E13443" i="8"/>
  <c r="C13443" i="8"/>
  <c r="E13442" i="8"/>
  <c r="C13442" i="8"/>
  <c r="E13441" i="8"/>
  <c r="C13441" i="8"/>
  <c r="E13440" i="8"/>
  <c r="C13440" i="8"/>
  <c r="E13439" i="8"/>
  <c r="C13439" i="8"/>
  <c r="E13438" i="8"/>
  <c r="C13438" i="8"/>
  <c r="E13437" i="8"/>
  <c r="C13437" i="8"/>
  <c r="E13436" i="8"/>
  <c r="C13436" i="8"/>
  <c r="E13435" i="8"/>
  <c r="C13435" i="8"/>
  <c r="E13434" i="8"/>
  <c r="C13434" i="8"/>
  <c r="E13433" i="8"/>
  <c r="C13433" i="8"/>
  <c r="E13432" i="8"/>
  <c r="C13432" i="8"/>
  <c r="E13431" i="8"/>
  <c r="C13431" i="8"/>
  <c r="E13430" i="8"/>
  <c r="C13430" i="8"/>
  <c r="E13429" i="8"/>
  <c r="C13429" i="8"/>
  <c r="E13428" i="8"/>
  <c r="C13428" i="8"/>
  <c r="E13427" i="8"/>
  <c r="C13427" i="8"/>
  <c r="E13426" i="8"/>
  <c r="C13426" i="8"/>
  <c r="E13425" i="8"/>
  <c r="C13425" i="8"/>
  <c r="E13424" i="8"/>
  <c r="C13424" i="8"/>
  <c r="E13423" i="8"/>
  <c r="C13423" i="8"/>
  <c r="E13422" i="8"/>
  <c r="C13422" i="8"/>
  <c r="E13421" i="8"/>
  <c r="C13421" i="8"/>
  <c r="E13420" i="8"/>
  <c r="C13420" i="8"/>
  <c r="E13419" i="8"/>
  <c r="C13419" i="8"/>
  <c r="E13418" i="8"/>
  <c r="C13418" i="8"/>
  <c r="E13417" i="8"/>
  <c r="C13417" i="8"/>
  <c r="E13416" i="8"/>
  <c r="C13416" i="8"/>
  <c r="E13415" i="8"/>
  <c r="C13415" i="8"/>
  <c r="E13414" i="8"/>
  <c r="C13414" i="8"/>
  <c r="E13413" i="8"/>
  <c r="C13413" i="8"/>
  <c r="E13412" i="8"/>
  <c r="C13412" i="8"/>
  <c r="E13411" i="8"/>
  <c r="C13411" i="8"/>
  <c r="E13410" i="8"/>
  <c r="C13410" i="8"/>
  <c r="E13409" i="8"/>
  <c r="C13409" i="8"/>
  <c r="E13408" i="8"/>
  <c r="C13408" i="8"/>
  <c r="E13407" i="8"/>
  <c r="C13407" i="8"/>
  <c r="E13406" i="8"/>
  <c r="C13406" i="8"/>
  <c r="E13405" i="8"/>
  <c r="C13405" i="8"/>
  <c r="E13404" i="8"/>
  <c r="C13404" i="8"/>
  <c r="E13403" i="8"/>
  <c r="C13403" i="8"/>
  <c r="E13402" i="8"/>
  <c r="C13402" i="8"/>
  <c r="E13401" i="8"/>
  <c r="C13401" i="8"/>
  <c r="E13400" i="8"/>
  <c r="C13400" i="8"/>
  <c r="E13399" i="8"/>
  <c r="C13399" i="8"/>
  <c r="E13398" i="8"/>
  <c r="C13398" i="8"/>
  <c r="E13397" i="8"/>
  <c r="C13397" i="8"/>
  <c r="E13396" i="8"/>
  <c r="C13396" i="8"/>
  <c r="E13395" i="8"/>
  <c r="C13395" i="8"/>
  <c r="E13394" i="8"/>
  <c r="C13394" i="8"/>
  <c r="E13393" i="8"/>
  <c r="C13393" i="8"/>
  <c r="E13392" i="8"/>
  <c r="C13392" i="8"/>
  <c r="E13391" i="8"/>
  <c r="C13391" i="8"/>
  <c r="E13390" i="8"/>
  <c r="C13390" i="8"/>
  <c r="E13389" i="8"/>
  <c r="C13389" i="8"/>
  <c r="E13388" i="8"/>
  <c r="C13388" i="8"/>
  <c r="E13387" i="8"/>
  <c r="C13387" i="8"/>
  <c r="E13386" i="8"/>
  <c r="C13386" i="8"/>
  <c r="E13385" i="8"/>
  <c r="C13385" i="8"/>
  <c r="E13384" i="8"/>
  <c r="C13384" i="8"/>
  <c r="E13383" i="8"/>
  <c r="C13383" i="8"/>
  <c r="AE15" i="17" l="1"/>
  <c r="AD16" i="17" s="1"/>
  <c r="H13512" i="8"/>
  <c r="H13516" i="8"/>
  <c r="H13514" i="8"/>
  <c r="H13518" i="8"/>
  <c r="H13651" i="8"/>
  <c r="H13655" i="8"/>
  <c r="H13663" i="8"/>
  <c r="H13679" i="8"/>
  <c r="H13683" i="8"/>
  <c r="H13687" i="8"/>
  <c r="H13695" i="8"/>
  <c r="H13703" i="8"/>
  <c r="H13707" i="8"/>
  <c r="H13711" i="8"/>
  <c r="H13715" i="8"/>
  <c r="H13723" i="8"/>
  <c r="H13731" i="8"/>
  <c r="H13739" i="8"/>
  <c r="H13513" i="8"/>
  <c r="H13517" i="8"/>
  <c r="H13648" i="8"/>
  <c r="H13652" i="8"/>
  <c r="H13656" i="8"/>
  <c r="H13664" i="8"/>
  <c r="H13684" i="8"/>
  <c r="H13700" i="8"/>
  <c r="H13716" i="8"/>
  <c r="H13653" i="8"/>
  <c r="H13665" i="8"/>
  <c r="H13677" i="8"/>
  <c r="H13681" i="8"/>
  <c r="H13685" i="8"/>
  <c r="H13689" i="8"/>
  <c r="H13693" i="8"/>
  <c r="H13697" i="8"/>
  <c r="H13701" i="8"/>
  <c r="H13705" i="8"/>
  <c r="H13709" i="8"/>
  <c r="H13713" i="8"/>
  <c r="H13717" i="8"/>
  <c r="H13721" i="8"/>
  <c r="H13725" i="8"/>
  <c r="H13729" i="8"/>
  <c r="H13733" i="8"/>
  <c r="H13737" i="8"/>
  <c r="H13741" i="8"/>
  <c r="H13511" i="8"/>
  <c r="H13515" i="8"/>
  <c r="H13519" i="8"/>
  <c r="H13606" i="8"/>
  <c r="H13650" i="8"/>
  <c r="H13654" i="8"/>
  <c r="H13678" i="8"/>
  <c r="H13682" i="8"/>
  <c r="H13686" i="8"/>
  <c r="H13690" i="8"/>
  <c r="H13694" i="8"/>
  <c r="H13698" i="8"/>
  <c r="H13702" i="8"/>
  <c r="H13706" i="8"/>
  <c r="H13710" i="8"/>
  <c r="H13714" i="8"/>
  <c r="H13718" i="8"/>
  <c r="H13722" i="8"/>
  <c r="H13726" i="8"/>
  <c r="H13730" i="8"/>
  <c r="H13734" i="8"/>
  <c r="H13738" i="8"/>
  <c r="H13742" i="8"/>
  <c r="H13470" i="8"/>
  <c r="H13478" i="8"/>
  <c r="H13482" i="8"/>
  <c r="H13490" i="8"/>
  <c r="H13502" i="8"/>
  <c r="H13506" i="8"/>
  <c r="H13466" i="8"/>
  <c r="H13474" i="8"/>
  <c r="H13486" i="8"/>
  <c r="H13494" i="8"/>
  <c r="H13498" i="8"/>
  <c r="H13510" i="8"/>
  <c r="H13619" i="8"/>
  <c r="H13623" i="8"/>
  <c r="H13627" i="8"/>
  <c r="H13631" i="8"/>
  <c r="H13635" i="8"/>
  <c r="H13639" i="8"/>
  <c r="H13643" i="8"/>
  <c r="H13647" i="8"/>
  <c r="H13827" i="8"/>
  <c r="H13607" i="8"/>
  <c r="H13611" i="8"/>
  <c r="H13615" i="8"/>
  <c r="H13625" i="8"/>
  <c r="H13629" i="8"/>
  <c r="H13633" i="8"/>
  <c r="H13637" i="8"/>
  <c r="H13641" i="8"/>
  <c r="H13645" i="8"/>
  <c r="H13609" i="8"/>
  <c r="H13613" i="8"/>
  <c r="H13617" i="8"/>
  <c r="H13621" i="8"/>
  <c r="H13657" i="8"/>
  <c r="H13659" i="8"/>
  <c r="H13661" i="8"/>
  <c r="H13668" i="8"/>
  <c r="H13672" i="8"/>
  <c r="H13676" i="8"/>
  <c r="H13660" i="8"/>
  <c r="H13666" i="8"/>
  <c r="H13670" i="8"/>
  <c r="H13674" i="8"/>
  <c r="H13386" i="8"/>
  <c r="H13390" i="8"/>
  <c r="H13394" i="8"/>
  <c r="H13398" i="8"/>
  <c r="H13402" i="8"/>
  <c r="H13406" i="8"/>
  <c r="H13410" i="8"/>
  <c r="H13414" i="8"/>
  <c r="H13418" i="8"/>
  <c r="H13422" i="8"/>
  <c r="H13426" i="8"/>
  <c r="H13430" i="8"/>
  <c r="H13434" i="8"/>
  <c r="H13438" i="8"/>
  <c r="H13442" i="8"/>
  <c r="H13446" i="8"/>
  <c r="H13450" i="8"/>
  <c r="H13454" i="8"/>
  <c r="H13458" i="8"/>
  <c r="H13462" i="8"/>
  <c r="H13388" i="8"/>
  <c r="H13400" i="8"/>
  <c r="H13404" i="8"/>
  <c r="H13416" i="8"/>
  <c r="H13420" i="8"/>
  <c r="H13432" i="8"/>
  <c r="H13444" i="8"/>
  <c r="H13448" i="8"/>
  <c r="H13460" i="8"/>
  <c r="H13472" i="8"/>
  <c r="H13484" i="8"/>
  <c r="H13496" i="8"/>
  <c r="H13508" i="8"/>
  <c r="H13392" i="8"/>
  <c r="H13412" i="8"/>
  <c r="H13424" i="8"/>
  <c r="H13436" i="8"/>
  <c r="H13456" i="8"/>
  <c r="H13468" i="8"/>
  <c r="H13480" i="8"/>
  <c r="H13492" i="8"/>
  <c r="H13504" i="8"/>
  <c r="H13658" i="8"/>
  <c r="H13662" i="8"/>
  <c r="H13667" i="8"/>
  <c r="H13671" i="8"/>
  <c r="H13675" i="8"/>
  <c r="H13384" i="8"/>
  <c r="H13396" i="8"/>
  <c r="H13408" i="8"/>
  <c r="H13428" i="8"/>
  <c r="H13440" i="8"/>
  <c r="H13452" i="8"/>
  <c r="H13464" i="8"/>
  <c r="H13476" i="8"/>
  <c r="H13488" i="8"/>
  <c r="H13500" i="8"/>
  <c r="H13385" i="8"/>
  <c r="H13389" i="8"/>
  <c r="H13393" i="8"/>
  <c r="H13397" i="8"/>
  <c r="H13401" i="8"/>
  <c r="H13405" i="8"/>
  <c r="H13409" i="8"/>
  <c r="H13413" i="8"/>
  <c r="H13417" i="8"/>
  <c r="H13421" i="8"/>
  <c r="H13425" i="8"/>
  <c r="H13429" i="8"/>
  <c r="H13433" i="8"/>
  <c r="H13437" i="8"/>
  <c r="H13441" i="8"/>
  <c r="H13445" i="8"/>
  <c r="H13449" i="8"/>
  <c r="H13453" i="8"/>
  <c r="H13457" i="8"/>
  <c r="H13461" i="8"/>
  <c r="H13465" i="8"/>
  <c r="H13469" i="8"/>
  <c r="H13473" i="8"/>
  <c r="H13477" i="8"/>
  <c r="H13481" i="8"/>
  <c r="H13485" i="8"/>
  <c r="H13489" i="8"/>
  <c r="H13493" i="8"/>
  <c r="H13497" i="8"/>
  <c r="H13501" i="8"/>
  <c r="H13505" i="8"/>
  <c r="H13509" i="8"/>
  <c r="H13604" i="8"/>
  <c r="H13608" i="8"/>
  <c r="H13610" i="8"/>
  <c r="H13612" i="8"/>
  <c r="H13614" i="8"/>
  <c r="H13616" i="8"/>
  <c r="H13618" i="8"/>
  <c r="H13620" i="8"/>
  <c r="H13622" i="8"/>
  <c r="H13624" i="8"/>
  <c r="H13626" i="8"/>
  <c r="H13628" i="8"/>
  <c r="H13630" i="8"/>
  <c r="H13632" i="8"/>
  <c r="H13634" i="8"/>
  <c r="H13636" i="8"/>
  <c r="H13638" i="8"/>
  <c r="H13640" i="8"/>
  <c r="H13642" i="8"/>
  <c r="H13644" i="8"/>
  <c r="H13646" i="8"/>
  <c r="H13649" i="8"/>
  <c r="H13761" i="8"/>
  <c r="H13769" i="8"/>
  <c r="H13773" i="8"/>
  <c r="H13781" i="8"/>
  <c r="H13789" i="8"/>
  <c r="H13793" i="8"/>
  <c r="H13797" i="8"/>
  <c r="H13805" i="8"/>
  <c r="H13809" i="8"/>
  <c r="H13813" i="8"/>
  <c r="H13817" i="8"/>
  <c r="H13821" i="8"/>
  <c r="H13825" i="8"/>
  <c r="H13745" i="8"/>
  <c r="H13757" i="8"/>
  <c r="H13801" i="8"/>
  <c r="H13749" i="8"/>
  <c r="H13753" i="8"/>
  <c r="H13765" i="8"/>
  <c r="H13777" i="8"/>
  <c r="H13785" i="8"/>
  <c r="H13669" i="8"/>
  <c r="H13673" i="8"/>
  <c r="H13744" i="8"/>
  <c r="H13748" i="8"/>
  <c r="H13752" i="8"/>
  <c r="H13756" i="8"/>
  <c r="H13760" i="8"/>
  <c r="H13764" i="8"/>
  <c r="H13768" i="8"/>
  <c r="H13772" i="8"/>
  <c r="H13776" i="8"/>
  <c r="H13780" i="8"/>
  <c r="H13784" i="8"/>
  <c r="H13788" i="8"/>
  <c r="H13792" i="8"/>
  <c r="H13796" i="8"/>
  <c r="H13800" i="8"/>
  <c r="H13804" i="8"/>
  <c r="H13808" i="8"/>
  <c r="H13812" i="8"/>
  <c r="H13816" i="8"/>
  <c r="H13820" i="8"/>
  <c r="H13824" i="8"/>
  <c r="H13828" i="8"/>
  <c r="H13747" i="8"/>
  <c r="H13751" i="8"/>
  <c r="H13755" i="8"/>
  <c r="H13759" i="8"/>
  <c r="H13763" i="8"/>
  <c r="H13767" i="8"/>
  <c r="H13771" i="8"/>
  <c r="H13775" i="8"/>
  <c r="H13779" i="8"/>
  <c r="H13783" i="8"/>
  <c r="H13787" i="8"/>
  <c r="H13791" i="8"/>
  <c r="H13795" i="8"/>
  <c r="H13799" i="8"/>
  <c r="H13803" i="8"/>
  <c r="H13807" i="8"/>
  <c r="H13811" i="8"/>
  <c r="H13815" i="8"/>
  <c r="H13819" i="8"/>
  <c r="H13823" i="8"/>
  <c r="H13746" i="8"/>
  <c r="H13750" i="8"/>
  <c r="H13754" i="8"/>
  <c r="H13758" i="8"/>
  <c r="H13762" i="8"/>
  <c r="H13766" i="8"/>
  <c r="H13770" i="8"/>
  <c r="H13774" i="8"/>
  <c r="H13778" i="8"/>
  <c r="H13782" i="8"/>
  <c r="H13786" i="8"/>
  <c r="H13790" i="8"/>
  <c r="H13794" i="8"/>
  <c r="H13798" i="8"/>
  <c r="H13802" i="8"/>
  <c r="H13806" i="8"/>
  <c r="H13810" i="8"/>
  <c r="H13814" i="8"/>
  <c r="H13818" i="8"/>
  <c r="H13822" i="8"/>
  <c r="H13826" i="8"/>
  <c r="H13526" i="8"/>
  <c r="H13534" i="8"/>
  <c r="H13542" i="8"/>
  <c r="H13550" i="8"/>
  <c r="H13570" i="8"/>
  <c r="H13387" i="8"/>
  <c r="H13391" i="8"/>
  <c r="H13399" i="8"/>
  <c r="H13407" i="8"/>
  <c r="H13411" i="8"/>
  <c r="H13419" i="8"/>
  <c r="H13427" i="8"/>
  <c r="H13435" i="8"/>
  <c r="H13447" i="8"/>
  <c r="H13455" i="8"/>
  <c r="H13471" i="8"/>
  <c r="H13479" i="8"/>
  <c r="H13487" i="8"/>
  <c r="H13491" i="8"/>
  <c r="H13495" i="8"/>
  <c r="H13499" i="8"/>
  <c r="H13503" i="8"/>
  <c r="H13507" i="8"/>
  <c r="H13522" i="8"/>
  <c r="H13530" i="8"/>
  <c r="H13538" i="8"/>
  <c r="H13546" i="8"/>
  <c r="H13554" i="8"/>
  <c r="H13558" i="8"/>
  <c r="H13562" i="8"/>
  <c r="H13566" i="8"/>
  <c r="H13574" i="8"/>
  <c r="H13578" i="8"/>
  <c r="H13582" i="8"/>
  <c r="H13586" i="8"/>
  <c r="H13590" i="8"/>
  <c r="H13594" i="8"/>
  <c r="H13598" i="8"/>
  <c r="H13602" i="8"/>
  <c r="H13395" i="8"/>
  <c r="H13403" i="8"/>
  <c r="H13415" i="8"/>
  <c r="H13423" i="8"/>
  <c r="H13431" i="8"/>
  <c r="H13439" i="8"/>
  <c r="H13443" i="8"/>
  <c r="H13451" i="8"/>
  <c r="H13459" i="8"/>
  <c r="H13463" i="8"/>
  <c r="H13467" i="8"/>
  <c r="H13475" i="8"/>
  <c r="H13483" i="8"/>
  <c r="H13383" i="8"/>
  <c r="H13581" i="8"/>
  <c r="H13585" i="8"/>
  <c r="H13589" i="8"/>
  <c r="H13593" i="8"/>
  <c r="H13597" i="8"/>
  <c r="H13601" i="8"/>
  <c r="H13605" i="8"/>
  <c r="H13603" i="8"/>
  <c r="H13521" i="8"/>
  <c r="H13525" i="8"/>
  <c r="H13529" i="8"/>
  <c r="H13533" i="8"/>
  <c r="H13537" i="8"/>
  <c r="H13541" i="8"/>
  <c r="H13545" i="8"/>
  <c r="H13549" i="8"/>
  <c r="H13553" i="8"/>
  <c r="H13557" i="8"/>
  <c r="H13561" i="8"/>
  <c r="H13565" i="8"/>
  <c r="H13569" i="8"/>
  <c r="H13573" i="8"/>
  <c r="H13577" i="8"/>
  <c r="H13524" i="8"/>
  <c r="H13528" i="8"/>
  <c r="H13532" i="8"/>
  <c r="H13536" i="8"/>
  <c r="H13540" i="8"/>
  <c r="H13544" i="8"/>
  <c r="H13548" i="8"/>
  <c r="H13552" i="8"/>
  <c r="H13556" i="8"/>
  <c r="H13560" i="8"/>
  <c r="H13564" i="8"/>
  <c r="H13568" i="8"/>
  <c r="H13572" i="8"/>
  <c r="H13576" i="8"/>
  <c r="H13580" i="8"/>
  <c r="H13584" i="8"/>
  <c r="H13588" i="8"/>
  <c r="H13592" i="8"/>
  <c r="H13596" i="8"/>
  <c r="H13600" i="8"/>
  <c r="H13523" i="8"/>
  <c r="H13527" i="8"/>
  <c r="H13531" i="8"/>
  <c r="H13535" i="8"/>
  <c r="H13539" i="8"/>
  <c r="H13543" i="8"/>
  <c r="H13547" i="8"/>
  <c r="H13551" i="8"/>
  <c r="H13555" i="8"/>
  <c r="H13559" i="8"/>
  <c r="H13563" i="8"/>
  <c r="H13567" i="8"/>
  <c r="H13571" i="8"/>
  <c r="H13575" i="8"/>
  <c r="H13579" i="8"/>
  <c r="H13583" i="8"/>
  <c r="H13587" i="8"/>
  <c r="H13591" i="8"/>
  <c r="H13595" i="8"/>
  <c r="H13599" i="8"/>
  <c r="E7" i="9"/>
  <c r="AE16" i="17" l="1"/>
  <c r="AD17" i="17" s="1"/>
  <c r="E10" i="3"/>
  <c r="E9" i="3"/>
  <c r="E8" i="3"/>
  <c r="E7" i="3"/>
  <c r="E6" i="3"/>
  <c r="E5" i="3"/>
  <c r="E4" i="3"/>
  <c r="E3" i="3"/>
  <c r="E6" i="9"/>
  <c r="E5" i="9"/>
  <c r="E4" i="9"/>
  <c r="E3" i="9"/>
  <c r="E9" i="11"/>
  <c r="E8" i="11"/>
  <c r="E7" i="11"/>
  <c r="E6" i="11"/>
  <c r="E5" i="11"/>
  <c r="E4" i="11"/>
  <c r="E3" i="11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3" i="12"/>
  <c r="G587" i="5"/>
  <c r="I587" i="5" s="1"/>
  <c r="G586" i="5"/>
  <c r="I586" i="5" s="1"/>
  <c r="G585" i="5"/>
  <c r="I585" i="5" s="1"/>
  <c r="G584" i="5"/>
  <c r="I584" i="5" s="1"/>
  <c r="G583" i="5"/>
  <c r="I583" i="5" s="1"/>
  <c r="G582" i="5"/>
  <c r="I582" i="5" s="1"/>
  <c r="G581" i="5"/>
  <c r="I581" i="5" s="1"/>
  <c r="G580" i="5"/>
  <c r="I580" i="5" s="1"/>
  <c r="G579" i="5"/>
  <c r="I579" i="5" s="1"/>
  <c r="G578" i="5"/>
  <c r="I578" i="5" s="1"/>
  <c r="G577" i="5"/>
  <c r="I577" i="5" s="1"/>
  <c r="G576" i="5"/>
  <c r="I576" i="5" s="1"/>
  <c r="G575" i="5"/>
  <c r="I575" i="5" s="1"/>
  <c r="G574" i="5"/>
  <c r="I574" i="5" s="1"/>
  <c r="G573" i="5"/>
  <c r="I573" i="5" s="1"/>
  <c r="G572" i="5"/>
  <c r="I572" i="5" s="1"/>
  <c r="G571" i="5"/>
  <c r="I571" i="5" s="1"/>
  <c r="G570" i="5"/>
  <c r="I570" i="5" s="1"/>
  <c r="G569" i="5"/>
  <c r="I569" i="5" s="1"/>
  <c r="G568" i="5"/>
  <c r="I568" i="5" s="1"/>
  <c r="G567" i="5"/>
  <c r="I567" i="5" s="1"/>
  <c r="G566" i="5"/>
  <c r="I566" i="5" s="1"/>
  <c r="G565" i="5"/>
  <c r="I565" i="5" s="1"/>
  <c r="G564" i="5"/>
  <c r="I564" i="5" s="1"/>
  <c r="G563" i="5"/>
  <c r="I563" i="5" s="1"/>
  <c r="G562" i="5"/>
  <c r="I562" i="5" s="1"/>
  <c r="G561" i="5"/>
  <c r="I561" i="5" s="1"/>
  <c r="G560" i="5"/>
  <c r="I560" i="5" s="1"/>
  <c r="G559" i="5"/>
  <c r="I559" i="5" s="1"/>
  <c r="G558" i="5"/>
  <c r="I558" i="5" s="1"/>
  <c r="G557" i="5"/>
  <c r="I557" i="5" s="1"/>
  <c r="G556" i="5"/>
  <c r="I556" i="5" s="1"/>
  <c r="G555" i="5"/>
  <c r="I555" i="5" s="1"/>
  <c r="G554" i="5"/>
  <c r="I554" i="5" s="1"/>
  <c r="G553" i="5"/>
  <c r="I553" i="5" s="1"/>
  <c r="G552" i="5"/>
  <c r="I552" i="5" s="1"/>
  <c r="G551" i="5"/>
  <c r="I551" i="5" s="1"/>
  <c r="G550" i="5"/>
  <c r="I550" i="5" s="1"/>
  <c r="G549" i="5"/>
  <c r="I549" i="5" s="1"/>
  <c r="G548" i="5"/>
  <c r="I548" i="5" s="1"/>
  <c r="G547" i="5"/>
  <c r="I547" i="5" s="1"/>
  <c r="G546" i="5"/>
  <c r="I546" i="5" s="1"/>
  <c r="G545" i="5"/>
  <c r="I545" i="5" s="1"/>
  <c r="G544" i="5"/>
  <c r="I544" i="5" s="1"/>
  <c r="G543" i="5"/>
  <c r="I543" i="5" s="1"/>
  <c r="G542" i="5"/>
  <c r="I542" i="5" s="1"/>
  <c r="G541" i="5"/>
  <c r="I541" i="5" s="1"/>
  <c r="G540" i="5"/>
  <c r="I540" i="5" s="1"/>
  <c r="G539" i="5"/>
  <c r="I539" i="5" s="1"/>
  <c r="G538" i="5"/>
  <c r="I538" i="5" s="1"/>
  <c r="G537" i="5"/>
  <c r="I537" i="5" s="1"/>
  <c r="G536" i="5"/>
  <c r="I536" i="5" s="1"/>
  <c r="G535" i="5"/>
  <c r="I535" i="5" s="1"/>
  <c r="G534" i="5"/>
  <c r="I534" i="5" s="1"/>
  <c r="G533" i="5"/>
  <c r="I533" i="5" s="1"/>
  <c r="G532" i="5"/>
  <c r="I532" i="5" s="1"/>
  <c r="G531" i="5"/>
  <c r="I531" i="5" s="1"/>
  <c r="G530" i="5"/>
  <c r="I530" i="5" s="1"/>
  <c r="G529" i="5"/>
  <c r="I529" i="5" s="1"/>
  <c r="G528" i="5"/>
  <c r="I528" i="5" s="1"/>
  <c r="G527" i="5"/>
  <c r="I527" i="5" s="1"/>
  <c r="G526" i="5"/>
  <c r="I526" i="5" s="1"/>
  <c r="G525" i="5"/>
  <c r="I525" i="5" s="1"/>
  <c r="G524" i="5"/>
  <c r="I524" i="5" s="1"/>
  <c r="G523" i="5"/>
  <c r="I523" i="5" s="1"/>
  <c r="G522" i="5"/>
  <c r="I522" i="5" s="1"/>
  <c r="G521" i="5"/>
  <c r="I521" i="5" s="1"/>
  <c r="G520" i="5"/>
  <c r="I520" i="5" s="1"/>
  <c r="G519" i="5"/>
  <c r="I519" i="5" s="1"/>
  <c r="G518" i="5"/>
  <c r="I518" i="5" s="1"/>
  <c r="G517" i="5"/>
  <c r="I517" i="5" s="1"/>
  <c r="G516" i="5"/>
  <c r="I516" i="5" s="1"/>
  <c r="G515" i="5"/>
  <c r="I515" i="5" s="1"/>
  <c r="G514" i="5"/>
  <c r="I514" i="5" s="1"/>
  <c r="G513" i="5"/>
  <c r="I513" i="5" s="1"/>
  <c r="G512" i="5"/>
  <c r="I512" i="5" s="1"/>
  <c r="G511" i="5"/>
  <c r="I511" i="5" s="1"/>
  <c r="G510" i="5"/>
  <c r="I510" i="5" s="1"/>
  <c r="G509" i="5"/>
  <c r="I509" i="5" s="1"/>
  <c r="G508" i="5"/>
  <c r="I508" i="5" s="1"/>
  <c r="G507" i="5"/>
  <c r="I507" i="5" s="1"/>
  <c r="G506" i="5"/>
  <c r="I506" i="5" s="1"/>
  <c r="G505" i="5"/>
  <c r="I505" i="5" s="1"/>
  <c r="G504" i="5"/>
  <c r="I504" i="5" s="1"/>
  <c r="G503" i="5"/>
  <c r="I503" i="5" s="1"/>
  <c r="G502" i="5"/>
  <c r="I502" i="5" s="1"/>
  <c r="G501" i="5"/>
  <c r="I501" i="5" s="1"/>
  <c r="G500" i="5"/>
  <c r="I500" i="5" s="1"/>
  <c r="G499" i="5"/>
  <c r="I499" i="5" s="1"/>
  <c r="G498" i="5"/>
  <c r="I498" i="5" s="1"/>
  <c r="G497" i="5"/>
  <c r="I497" i="5" s="1"/>
  <c r="G496" i="5"/>
  <c r="I496" i="5" s="1"/>
  <c r="G495" i="5"/>
  <c r="I495" i="5" s="1"/>
  <c r="G494" i="5"/>
  <c r="I494" i="5" s="1"/>
  <c r="G493" i="5"/>
  <c r="I493" i="5" s="1"/>
  <c r="G492" i="5"/>
  <c r="I492" i="5" s="1"/>
  <c r="G491" i="5"/>
  <c r="I491" i="5" s="1"/>
  <c r="G490" i="5"/>
  <c r="I490" i="5" s="1"/>
  <c r="G489" i="5"/>
  <c r="I489" i="5" s="1"/>
  <c r="G488" i="5"/>
  <c r="I488" i="5" s="1"/>
  <c r="G487" i="5"/>
  <c r="I487" i="5" s="1"/>
  <c r="G486" i="5"/>
  <c r="I486" i="5" s="1"/>
  <c r="G485" i="5"/>
  <c r="I485" i="5" s="1"/>
  <c r="G484" i="5"/>
  <c r="I484" i="5" s="1"/>
  <c r="G483" i="5"/>
  <c r="I483" i="5" s="1"/>
  <c r="G482" i="5"/>
  <c r="I482" i="5" s="1"/>
  <c r="G481" i="5"/>
  <c r="I481" i="5" s="1"/>
  <c r="G480" i="5"/>
  <c r="I480" i="5" s="1"/>
  <c r="G479" i="5"/>
  <c r="I479" i="5" s="1"/>
  <c r="G478" i="5"/>
  <c r="I478" i="5" s="1"/>
  <c r="G477" i="5"/>
  <c r="I477" i="5" s="1"/>
  <c r="G476" i="5"/>
  <c r="I476" i="5" s="1"/>
  <c r="G475" i="5"/>
  <c r="I475" i="5" s="1"/>
  <c r="G474" i="5"/>
  <c r="I474" i="5" s="1"/>
  <c r="G473" i="5"/>
  <c r="I473" i="5" s="1"/>
  <c r="G472" i="5"/>
  <c r="I472" i="5" s="1"/>
  <c r="G471" i="5"/>
  <c r="I471" i="5" s="1"/>
  <c r="G470" i="5"/>
  <c r="I470" i="5" s="1"/>
  <c r="G469" i="5"/>
  <c r="I469" i="5" s="1"/>
  <c r="G468" i="5"/>
  <c r="I468" i="5" s="1"/>
  <c r="G467" i="5"/>
  <c r="I467" i="5" s="1"/>
  <c r="G466" i="5"/>
  <c r="I466" i="5" s="1"/>
  <c r="G465" i="5"/>
  <c r="I465" i="5" s="1"/>
  <c r="G464" i="5"/>
  <c r="I464" i="5" s="1"/>
  <c r="G463" i="5"/>
  <c r="I463" i="5" s="1"/>
  <c r="G462" i="5"/>
  <c r="I462" i="5" s="1"/>
  <c r="G461" i="5"/>
  <c r="I461" i="5" s="1"/>
  <c r="G460" i="5"/>
  <c r="I460" i="5" s="1"/>
  <c r="G459" i="5"/>
  <c r="I459" i="5" s="1"/>
  <c r="G458" i="5"/>
  <c r="I458" i="5" s="1"/>
  <c r="G457" i="5"/>
  <c r="I457" i="5" s="1"/>
  <c r="G456" i="5"/>
  <c r="I456" i="5" s="1"/>
  <c r="G455" i="5"/>
  <c r="I455" i="5" s="1"/>
  <c r="G454" i="5"/>
  <c r="I454" i="5" s="1"/>
  <c r="G453" i="5"/>
  <c r="I453" i="5" s="1"/>
  <c r="G452" i="5"/>
  <c r="I452" i="5" s="1"/>
  <c r="G451" i="5"/>
  <c r="I451" i="5" s="1"/>
  <c r="G450" i="5"/>
  <c r="I450" i="5" s="1"/>
  <c r="G449" i="5"/>
  <c r="I449" i="5" s="1"/>
  <c r="G448" i="5"/>
  <c r="I448" i="5" s="1"/>
  <c r="G447" i="5"/>
  <c r="I447" i="5" s="1"/>
  <c r="G446" i="5"/>
  <c r="I446" i="5" s="1"/>
  <c r="G445" i="5"/>
  <c r="I445" i="5" s="1"/>
  <c r="G444" i="5"/>
  <c r="I444" i="5" s="1"/>
  <c r="G443" i="5"/>
  <c r="I443" i="5" s="1"/>
  <c r="G442" i="5"/>
  <c r="I442" i="5" s="1"/>
  <c r="G441" i="5"/>
  <c r="I441" i="5" s="1"/>
  <c r="G440" i="5"/>
  <c r="I440" i="5" s="1"/>
  <c r="G439" i="5"/>
  <c r="I439" i="5" s="1"/>
  <c r="G438" i="5"/>
  <c r="I438" i="5" s="1"/>
  <c r="G437" i="5"/>
  <c r="I437" i="5" s="1"/>
  <c r="G436" i="5"/>
  <c r="I436" i="5" s="1"/>
  <c r="G435" i="5"/>
  <c r="I435" i="5" s="1"/>
  <c r="G434" i="5"/>
  <c r="I434" i="5" s="1"/>
  <c r="G433" i="5"/>
  <c r="I433" i="5" s="1"/>
  <c r="G432" i="5"/>
  <c r="I432" i="5" s="1"/>
  <c r="G431" i="5"/>
  <c r="I431" i="5" s="1"/>
  <c r="G430" i="5"/>
  <c r="I430" i="5" s="1"/>
  <c r="G429" i="5"/>
  <c r="I429" i="5" s="1"/>
  <c r="G428" i="5"/>
  <c r="I428" i="5" s="1"/>
  <c r="G427" i="5"/>
  <c r="I427" i="5" s="1"/>
  <c r="G426" i="5"/>
  <c r="I426" i="5" s="1"/>
  <c r="G425" i="5"/>
  <c r="I425" i="5" s="1"/>
  <c r="G424" i="5"/>
  <c r="I424" i="5" s="1"/>
  <c r="G423" i="5"/>
  <c r="I423" i="5" s="1"/>
  <c r="G422" i="5"/>
  <c r="I422" i="5" s="1"/>
  <c r="G421" i="5"/>
  <c r="I421" i="5" s="1"/>
  <c r="G420" i="5"/>
  <c r="I420" i="5" s="1"/>
  <c r="G419" i="5"/>
  <c r="I419" i="5" s="1"/>
  <c r="G418" i="5"/>
  <c r="I418" i="5" s="1"/>
  <c r="G417" i="5"/>
  <c r="I417" i="5" s="1"/>
  <c r="G416" i="5"/>
  <c r="I416" i="5" s="1"/>
  <c r="G415" i="5"/>
  <c r="I415" i="5" s="1"/>
  <c r="G414" i="5"/>
  <c r="I414" i="5" s="1"/>
  <c r="G413" i="5"/>
  <c r="I413" i="5" s="1"/>
  <c r="G412" i="5"/>
  <c r="I412" i="5" s="1"/>
  <c r="G411" i="5"/>
  <c r="I411" i="5" s="1"/>
  <c r="G410" i="5"/>
  <c r="I410" i="5" s="1"/>
  <c r="G409" i="5"/>
  <c r="I409" i="5" s="1"/>
  <c r="G408" i="5"/>
  <c r="I408" i="5" s="1"/>
  <c r="G407" i="5"/>
  <c r="I407" i="5" s="1"/>
  <c r="G406" i="5"/>
  <c r="I406" i="5" s="1"/>
  <c r="G405" i="5"/>
  <c r="I405" i="5" s="1"/>
  <c r="G404" i="5"/>
  <c r="I404" i="5" s="1"/>
  <c r="G403" i="5"/>
  <c r="I403" i="5" s="1"/>
  <c r="G402" i="5"/>
  <c r="I402" i="5" s="1"/>
  <c r="G401" i="5"/>
  <c r="I401" i="5" s="1"/>
  <c r="G400" i="5"/>
  <c r="I400" i="5" s="1"/>
  <c r="G399" i="5"/>
  <c r="I399" i="5" s="1"/>
  <c r="G398" i="5"/>
  <c r="I398" i="5" s="1"/>
  <c r="G397" i="5"/>
  <c r="I397" i="5" s="1"/>
  <c r="G396" i="5"/>
  <c r="I396" i="5" s="1"/>
  <c r="G395" i="5"/>
  <c r="I395" i="5" s="1"/>
  <c r="G394" i="5"/>
  <c r="I394" i="5" s="1"/>
  <c r="G393" i="5"/>
  <c r="I393" i="5" s="1"/>
  <c r="G392" i="5"/>
  <c r="I392" i="5" s="1"/>
  <c r="G391" i="5"/>
  <c r="I391" i="5" s="1"/>
  <c r="G390" i="5"/>
  <c r="I390" i="5" s="1"/>
  <c r="G389" i="5"/>
  <c r="I389" i="5" s="1"/>
  <c r="G388" i="5"/>
  <c r="I388" i="5" s="1"/>
  <c r="G387" i="5"/>
  <c r="I387" i="5" s="1"/>
  <c r="G386" i="5"/>
  <c r="I386" i="5" s="1"/>
  <c r="G385" i="5"/>
  <c r="I385" i="5" s="1"/>
  <c r="G384" i="5"/>
  <c r="I384" i="5" s="1"/>
  <c r="G383" i="5"/>
  <c r="I383" i="5" s="1"/>
  <c r="G382" i="5"/>
  <c r="I382" i="5" s="1"/>
  <c r="G381" i="5"/>
  <c r="I381" i="5" s="1"/>
  <c r="G380" i="5"/>
  <c r="I380" i="5" s="1"/>
  <c r="D587" i="5"/>
  <c r="E587" i="5" s="1"/>
  <c r="D586" i="5"/>
  <c r="E586" i="5" s="1"/>
  <c r="D585" i="5"/>
  <c r="E585" i="5" s="1"/>
  <c r="D584" i="5"/>
  <c r="E584" i="5" s="1"/>
  <c r="D583" i="5"/>
  <c r="E583" i="5" s="1"/>
  <c r="D582" i="5"/>
  <c r="E582" i="5" s="1"/>
  <c r="D581" i="5"/>
  <c r="E581" i="5" s="1"/>
  <c r="D580" i="5"/>
  <c r="E580" i="5" s="1"/>
  <c r="D579" i="5"/>
  <c r="E579" i="5" s="1"/>
  <c r="D578" i="5"/>
  <c r="E578" i="5" s="1"/>
  <c r="D577" i="5"/>
  <c r="E577" i="5" s="1"/>
  <c r="D576" i="5"/>
  <c r="E576" i="5" s="1"/>
  <c r="D575" i="5"/>
  <c r="E575" i="5" s="1"/>
  <c r="D574" i="5"/>
  <c r="E574" i="5" s="1"/>
  <c r="D573" i="5"/>
  <c r="E573" i="5" s="1"/>
  <c r="D572" i="5"/>
  <c r="E572" i="5" s="1"/>
  <c r="D571" i="5"/>
  <c r="E571" i="5" s="1"/>
  <c r="D570" i="5"/>
  <c r="E570" i="5" s="1"/>
  <c r="D569" i="5"/>
  <c r="E569" i="5" s="1"/>
  <c r="D568" i="5"/>
  <c r="E568" i="5" s="1"/>
  <c r="D567" i="5"/>
  <c r="E567" i="5" s="1"/>
  <c r="D566" i="5"/>
  <c r="E566" i="5" s="1"/>
  <c r="D565" i="5"/>
  <c r="E565" i="5" s="1"/>
  <c r="D564" i="5"/>
  <c r="E564" i="5" s="1"/>
  <c r="D563" i="5"/>
  <c r="E563" i="5" s="1"/>
  <c r="D562" i="5"/>
  <c r="E562" i="5" s="1"/>
  <c r="D561" i="5"/>
  <c r="E561" i="5" s="1"/>
  <c r="D560" i="5"/>
  <c r="E560" i="5" s="1"/>
  <c r="D559" i="5"/>
  <c r="E559" i="5" s="1"/>
  <c r="D558" i="5"/>
  <c r="E558" i="5" s="1"/>
  <c r="D557" i="5"/>
  <c r="E557" i="5" s="1"/>
  <c r="D556" i="5"/>
  <c r="E556" i="5" s="1"/>
  <c r="D555" i="5"/>
  <c r="E555" i="5" s="1"/>
  <c r="D554" i="5"/>
  <c r="E554" i="5" s="1"/>
  <c r="D553" i="5"/>
  <c r="E553" i="5" s="1"/>
  <c r="D552" i="5"/>
  <c r="E552" i="5" s="1"/>
  <c r="D551" i="5"/>
  <c r="E551" i="5" s="1"/>
  <c r="D550" i="5"/>
  <c r="E550" i="5" s="1"/>
  <c r="D549" i="5"/>
  <c r="E549" i="5" s="1"/>
  <c r="D548" i="5"/>
  <c r="E548" i="5" s="1"/>
  <c r="D547" i="5"/>
  <c r="E547" i="5" s="1"/>
  <c r="D546" i="5"/>
  <c r="E546" i="5" s="1"/>
  <c r="D545" i="5"/>
  <c r="E545" i="5" s="1"/>
  <c r="D544" i="5"/>
  <c r="E544" i="5" s="1"/>
  <c r="D543" i="5"/>
  <c r="E543" i="5" s="1"/>
  <c r="D542" i="5"/>
  <c r="E542" i="5" s="1"/>
  <c r="D541" i="5"/>
  <c r="E541" i="5" s="1"/>
  <c r="D540" i="5"/>
  <c r="E540" i="5" s="1"/>
  <c r="D539" i="5"/>
  <c r="E539" i="5" s="1"/>
  <c r="D538" i="5"/>
  <c r="E538" i="5" s="1"/>
  <c r="D537" i="5"/>
  <c r="E537" i="5" s="1"/>
  <c r="D536" i="5"/>
  <c r="E536" i="5" s="1"/>
  <c r="D535" i="5"/>
  <c r="E535" i="5" s="1"/>
  <c r="D534" i="5"/>
  <c r="E534" i="5" s="1"/>
  <c r="D533" i="5"/>
  <c r="E533" i="5" s="1"/>
  <c r="D532" i="5"/>
  <c r="E532" i="5" s="1"/>
  <c r="D531" i="5"/>
  <c r="E531" i="5" s="1"/>
  <c r="D530" i="5"/>
  <c r="E530" i="5" s="1"/>
  <c r="D529" i="5"/>
  <c r="E529" i="5" s="1"/>
  <c r="D528" i="5"/>
  <c r="E528" i="5" s="1"/>
  <c r="D527" i="5"/>
  <c r="E527" i="5" s="1"/>
  <c r="D526" i="5"/>
  <c r="E526" i="5" s="1"/>
  <c r="D525" i="5"/>
  <c r="E525" i="5" s="1"/>
  <c r="D524" i="5"/>
  <c r="E524" i="5" s="1"/>
  <c r="D523" i="5"/>
  <c r="E523" i="5" s="1"/>
  <c r="D522" i="5"/>
  <c r="E522" i="5" s="1"/>
  <c r="D521" i="5"/>
  <c r="E521" i="5" s="1"/>
  <c r="D520" i="5"/>
  <c r="E520" i="5" s="1"/>
  <c r="D519" i="5"/>
  <c r="E519" i="5" s="1"/>
  <c r="D518" i="5"/>
  <c r="E518" i="5" s="1"/>
  <c r="D517" i="5"/>
  <c r="E517" i="5" s="1"/>
  <c r="D516" i="5"/>
  <c r="E516" i="5" s="1"/>
  <c r="D515" i="5"/>
  <c r="E515" i="5" s="1"/>
  <c r="D514" i="5"/>
  <c r="E514" i="5" s="1"/>
  <c r="D513" i="5"/>
  <c r="E513" i="5" s="1"/>
  <c r="D512" i="5"/>
  <c r="E512" i="5" s="1"/>
  <c r="D511" i="5"/>
  <c r="E511" i="5" s="1"/>
  <c r="D510" i="5"/>
  <c r="E510" i="5" s="1"/>
  <c r="D509" i="5"/>
  <c r="E509" i="5" s="1"/>
  <c r="D508" i="5"/>
  <c r="E508" i="5" s="1"/>
  <c r="D507" i="5"/>
  <c r="E507" i="5" s="1"/>
  <c r="D506" i="5"/>
  <c r="E506" i="5" s="1"/>
  <c r="D505" i="5"/>
  <c r="E505" i="5" s="1"/>
  <c r="D504" i="5"/>
  <c r="E504" i="5" s="1"/>
  <c r="D503" i="5"/>
  <c r="E503" i="5" s="1"/>
  <c r="D502" i="5"/>
  <c r="E502" i="5" s="1"/>
  <c r="D501" i="5"/>
  <c r="E501" i="5" s="1"/>
  <c r="D500" i="5"/>
  <c r="E500" i="5" s="1"/>
  <c r="D499" i="5"/>
  <c r="E499" i="5" s="1"/>
  <c r="D498" i="5"/>
  <c r="E498" i="5" s="1"/>
  <c r="D497" i="5"/>
  <c r="E497" i="5" s="1"/>
  <c r="D496" i="5"/>
  <c r="E496" i="5" s="1"/>
  <c r="D495" i="5"/>
  <c r="E495" i="5" s="1"/>
  <c r="D494" i="5"/>
  <c r="E494" i="5" s="1"/>
  <c r="D493" i="5"/>
  <c r="E493" i="5" s="1"/>
  <c r="D492" i="5"/>
  <c r="E492" i="5" s="1"/>
  <c r="D491" i="5"/>
  <c r="E491" i="5" s="1"/>
  <c r="D490" i="5"/>
  <c r="E490" i="5" s="1"/>
  <c r="D489" i="5"/>
  <c r="E489" i="5" s="1"/>
  <c r="D488" i="5"/>
  <c r="E488" i="5" s="1"/>
  <c r="D487" i="5"/>
  <c r="E487" i="5" s="1"/>
  <c r="D486" i="5"/>
  <c r="E486" i="5" s="1"/>
  <c r="D485" i="5"/>
  <c r="E485" i="5" s="1"/>
  <c r="D484" i="5"/>
  <c r="E484" i="5" s="1"/>
  <c r="D483" i="5"/>
  <c r="E483" i="5" s="1"/>
  <c r="D482" i="5"/>
  <c r="E482" i="5" s="1"/>
  <c r="D481" i="5"/>
  <c r="E481" i="5" s="1"/>
  <c r="D480" i="5"/>
  <c r="E480" i="5" s="1"/>
  <c r="D479" i="5"/>
  <c r="E479" i="5" s="1"/>
  <c r="D478" i="5"/>
  <c r="E478" i="5" s="1"/>
  <c r="D477" i="5"/>
  <c r="E477" i="5" s="1"/>
  <c r="D476" i="5"/>
  <c r="E476" i="5" s="1"/>
  <c r="D475" i="5"/>
  <c r="E475" i="5" s="1"/>
  <c r="D474" i="5"/>
  <c r="E474" i="5" s="1"/>
  <c r="D473" i="5"/>
  <c r="E473" i="5" s="1"/>
  <c r="D472" i="5"/>
  <c r="E472" i="5" s="1"/>
  <c r="D471" i="5"/>
  <c r="E471" i="5" s="1"/>
  <c r="D470" i="5"/>
  <c r="E470" i="5" s="1"/>
  <c r="D469" i="5"/>
  <c r="E469" i="5" s="1"/>
  <c r="D468" i="5"/>
  <c r="E468" i="5" s="1"/>
  <c r="D467" i="5"/>
  <c r="E467" i="5" s="1"/>
  <c r="D466" i="5"/>
  <c r="E466" i="5" s="1"/>
  <c r="D465" i="5"/>
  <c r="E465" i="5" s="1"/>
  <c r="D464" i="5"/>
  <c r="E464" i="5" s="1"/>
  <c r="D463" i="5"/>
  <c r="E463" i="5" s="1"/>
  <c r="D462" i="5"/>
  <c r="E462" i="5" s="1"/>
  <c r="D461" i="5"/>
  <c r="E461" i="5" s="1"/>
  <c r="D460" i="5"/>
  <c r="E460" i="5" s="1"/>
  <c r="D459" i="5"/>
  <c r="E459" i="5" s="1"/>
  <c r="D458" i="5"/>
  <c r="E458" i="5" s="1"/>
  <c r="D457" i="5"/>
  <c r="E457" i="5" s="1"/>
  <c r="D456" i="5"/>
  <c r="E456" i="5" s="1"/>
  <c r="D455" i="5"/>
  <c r="E455" i="5" s="1"/>
  <c r="D454" i="5"/>
  <c r="E454" i="5" s="1"/>
  <c r="D453" i="5"/>
  <c r="E453" i="5" s="1"/>
  <c r="D452" i="5"/>
  <c r="E452" i="5" s="1"/>
  <c r="D451" i="5"/>
  <c r="E451" i="5" s="1"/>
  <c r="D450" i="5"/>
  <c r="E450" i="5" s="1"/>
  <c r="D449" i="5"/>
  <c r="E449" i="5" s="1"/>
  <c r="D448" i="5"/>
  <c r="E448" i="5" s="1"/>
  <c r="D447" i="5"/>
  <c r="E447" i="5" s="1"/>
  <c r="D446" i="5"/>
  <c r="E446" i="5" s="1"/>
  <c r="D445" i="5"/>
  <c r="E445" i="5" s="1"/>
  <c r="D444" i="5"/>
  <c r="E444" i="5" s="1"/>
  <c r="D443" i="5"/>
  <c r="E443" i="5" s="1"/>
  <c r="D442" i="5"/>
  <c r="E442" i="5" s="1"/>
  <c r="D441" i="5"/>
  <c r="E441" i="5" s="1"/>
  <c r="D440" i="5"/>
  <c r="E440" i="5" s="1"/>
  <c r="D439" i="5"/>
  <c r="E439" i="5" s="1"/>
  <c r="D438" i="5"/>
  <c r="E438" i="5" s="1"/>
  <c r="D437" i="5"/>
  <c r="E437" i="5" s="1"/>
  <c r="D436" i="5"/>
  <c r="E436" i="5" s="1"/>
  <c r="D435" i="5"/>
  <c r="E435" i="5" s="1"/>
  <c r="D434" i="5"/>
  <c r="E434" i="5" s="1"/>
  <c r="D433" i="5"/>
  <c r="E433" i="5" s="1"/>
  <c r="D432" i="5"/>
  <c r="E432" i="5" s="1"/>
  <c r="D431" i="5"/>
  <c r="E431" i="5" s="1"/>
  <c r="D430" i="5"/>
  <c r="E430" i="5" s="1"/>
  <c r="D429" i="5"/>
  <c r="E429" i="5" s="1"/>
  <c r="D428" i="5"/>
  <c r="E428" i="5" s="1"/>
  <c r="D427" i="5"/>
  <c r="E427" i="5" s="1"/>
  <c r="D426" i="5"/>
  <c r="E426" i="5" s="1"/>
  <c r="D425" i="5"/>
  <c r="E425" i="5" s="1"/>
  <c r="D424" i="5"/>
  <c r="E424" i="5" s="1"/>
  <c r="D423" i="5"/>
  <c r="E423" i="5" s="1"/>
  <c r="D422" i="5"/>
  <c r="E422" i="5" s="1"/>
  <c r="D421" i="5"/>
  <c r="E421" i="5" s="1"/>
  <c r="D420" i="5"/>
  <c r="E420" i="5" s="1"/>
  <c r="D419" i="5"/>
  <c r="E419" i="5" s="1"/>
  <c r="D418" i="5"/>
  <c r="E418" i="5" s="1"/>
  <c r="D417" i="5"/>
  <c r="E417" i="5" s="1"/>
  <c r="D416" i="5"/>
  <c r="E416" i="5" s="1"/>
  <c r="D415" i="5"/>
  <c r="E415" i="5" s="1"/>
  <c r="D414" i="5"/>
  <c r="E414" i="5" s="1"/>
  <c r="D413" i="5"/>
  <c r="E413" i="5" s="1"/>
  <c r="D412" i="5"/>
  <c r="E412" i="5" s="1"/>
  <c r="D411" i="5"/>
  <c r="E411" i="5" s="1"/>
  <c r="D410" i="5"/>
  <c r="E410" i="5" s="1"/>
  <c r="D409" i="5"/>
  <c r="E409" i="5" s="1"/>
  <c r="D408" i="5"/>
  <c r="E408" i="5" s="1"/>
  <c r="D407" i="5"/>
  <c r="E407" i="5" s="1"/>
  <c r="D406" i="5"/>
  <c r="E406" i="5" s="1"/>
  <c r="D405" i="5"/>
  <c r="E405" i="5" s="1"/>
  <c r="D404" i="5"/>
  <c r="E404" i="5" s="1"/>
  <c r="D403" i="5"/>
  <c r="E403" i="5" s="1"/>
  <c r="D402" i="5"/>
  <c r="E402" i="5" s="1"/>
  <c r="D401" i="5"/>
  <c r="E401" i="5" s="1"/>
  <c r="D400" i="5"/>
  <c r="E400" i="5" s="1"/>
  <c r="D399" i="5"/>
  <c r="E399" i="5" s="1"/>
  <c r="D398" i="5"/>
  <c r="E398" i="5" s="1"/>
  <c r="D397" i="5"/>
  <c r="E397" i="5" s="1"/>
  <c r="D396" i="5"/>
  <c r="E396" i="5" s="1"/>
  <c r="D395" i="5"/>
  <c r="E395" i="5" s="1"/>
  <c r="D394" i="5"/>
  <c r="E394" i="5" s="1"/>
  <c r="D393" i="5"/>
  <c r="E393" i="5" s="1"/>
  <c r="D392" i="5"/>
  <c r="E392" i="5" s="1"/>
  <c r="D391" i="5"/>
  <c r="E391" i="5" s="1"/>
  <c r="D390" i="5"/>
  <c r="E390" i="5" s="1"/>
  <c r="D389" i="5"/>
  <c r="E389" i="5" s="1"/>
  <c r="D388" i="5"/>
  <c r="E388" i="5" s="1"/>
  <c r="D387" i="5"/>
  <c r="E387" i="5" s="1"/>
  <c r="D386" i="5"/>
  <c r="E386" i="5" s="1"/>
  <c r="D385" i="5"/>
  <c r="E385" i="5" s="1"/>
  <c r="D384" i="5"/>
  <c r="E384" i="5" s="1"/>
  <c r="D383" i="5"/>
  <c r="E383" i="5" s="1"/>
  <c r="D382" i="5"/>
  <c r="E382" i="5" s="1"/>
  <c r="D381" i="5"/>
  <c r="E381" i="5" s="1"/>
  <c r="D380" i="5"/>
  <c r="E380" i="5" s="1"/>
  <c r="I3037" i="15"/>
  <c r="I3036" i="15"/>
  <c r="I3035" i="15"/>
  <c r="I3034" i="15"/>
  <c r="I3033" i="15"/>
  <c r="I3032" i="15"/>
  <c r="I3031" i="15"/>
  <c r="I3030" i="15"/>
  <c r="I3029" i="15"/>
  <c r="I3028" i="15"/>
  <c r="I3027" i="15"/>
  <c r="I3026" i="15"/>
  <c r="I3025" i="15"/>
  <c r="I3024" i="15"/>
  <c r="I3023" i="15"/>
  <c r="I3022" i="15"/>
  <c r="I3021" i="15"/>
  <c r="I3020" i="15"/>
  <c r="I3019" i="15"/>
  <c r="I3018" i="15"/>
  <c r="I3017" i="15"/>
  <c r="I3016" i="15"/>
  <c r="I3015" i="15"/>
  <c r="I3014" i="15"/>
  <c r="I3013" i="15"/>
  <c r="I3012" i="15"/>
  <c r="I3011" i="15"/>
  <c r="I3010" i="15"/>
  <c r="I3009" i="15"/>
  <c r="I3008" i="15"/>
  <c r="I3007" i="15"/>
  <c r="I3006" i="15"/>
  <c r="I3005" i="15"/>
  <c r="I3004" i="15"/>
  <c r="I3003" i="15"/>
  <c r="I3002" i="15"/>
  <c r="I3001" i="15"/>
  <c r="I3000" i="15"/>
  <c r="I2999" i="15"/>
  <c r="I2998" i="15"/>
  <c r="I2997" i="15"/>
  <c r="I2996" i="15"/>
  <c r="I2995" i="15"/>
  <c r="I2994" i="15"/>
  <c r="I2993" i="15"/>
  <c r="I2992" i="15"/>
  <c r="I2991" i="15"/>
  <c r="I2990" i="15"/>
  <c r="I2989" i="15"/>
  <c r="I2988" i="15"/>
  <c r="I2987" i="15"/>
  <c r="I2986" i="15"/>
  <c r="I2985" i="15"/>
  <c r="I2984" i="15"/>
  <c r="I2983" i="15"/>
  <c r="I2982" i="15"/>
  <c r="I2981" i="15"/>
  <c r="I2980" i="15"/>
  <c r="I2979" i="15"/>
  <c r="I2978" i="15"/>
  <c r="I2977" i="15"/>
  <c r="I2976" i="15"/>
  <c r="I2975" i="15"/>
  <c r="I2974" i="15"/>
  <c r="I2973" i="15"/>
  <c r="I2972" i="15"/>
  <c r="I2971" i="15"/>
  <c r="I2970" i="15"/>
  <c r="I2969" i="15"/>
  <c r="I2968" i="15"/>
  <c r="I2967" i="15"/>
  <c r="I2966" i="15"/>
  <c r="I2965" i="15"/>
  <c r="I2964" i="15"/>
  <c r="I2963" i="15"/>
  <c r="I2962" i="15"/>
  <c r="I2961" i="15"/>
  <c r="I2960" i="15"/>
  <c r="I2959" i="15"/>
  <c r="I2958" i="15"/>
  <c r="I2957" i="15"/>
  <c r="I2956" i="15"/>
  <c r="I2955" i="15"/>
  <c r="I2954" i="15"/>
  <c r="I2953" i="15"/>
  <c r="I2952" i="15"/>
  <c r="I2951" i="15"/>
  <c r="I2950" i="15"/>
  <c r="I2949" i="15"/>
  <c r="I2948" i="15"/>
  <c r="I2947" i="15"/>
  <c r="I2946" i="15"/>
  <c r="I2945" i="15"/>
  <c r="I2944" i="15"/>
  <c r="I2943" i="15"/>
  <c r="I2942" i="15"/>
  <c r="I2941" i="15"/>
  <c r="I2940" i="15"/>
  <c r="I2939" i="15"/>
  <c r="I2938" i="15"/>
  <c r="I2937" i="15"/>
  <c r="I2936" i="15"/>
  <c r="I2935" i="15"/>
  <c r="I2934" i="15"/>
  <c r="I2933" i="15"/>
  <c r="I2932" i="15"/>
  <c r="I2931" i="15"/>
  <c r="I2930" i="15"/>
  <c r="I2929" i="15"/>
  <c r="I2928" i="15"/>
  <c r="I2927" i="15"/>
  <c r="I2926" i="15"/>
  <c r="I2925" i="15"/>
  <c r="I2924" i="15"/>
  <c r="I2923" i="15"/>
  <c r="I2922" i="15"/>
  <c r="I2921" i="15"/>
  <c r="I2920" i="15"/>
  <c r="I2919" i="15"/>
  <c r="I2918" i="15"/>
  <c r="I2917" i="15"/>
  <c r="I2916" i="15"/>
  <c r="I2915" i="15"/>
  <c r="I2914" i="15"/>
  <c r="I2913" i="15"/>
  <c r="I2912" i="15"/>
  <c r="I2911" i="15"/>
  <c r="I2910" i="15"/>
  <c r="I2909" i="15"/>
  <c r="I2908" i="15"/>
  <c r="I2907" i="15"/>
  <c r="I2906" i="15"/>
  <c r="I2905" i="15"/>
  <c r="I2904" i="15"/>
  <c r="I2903" i="15"/>
  <c r="I2902" i="15"/>
  <c r="I2901" i="15"/>
  <c r="I2900" i="15"/>
  <c r="I2899" i="15"/>
  <c r="I2898" i="15"/>
  <c r="I2897" i="15"/>
  <c r="I2896" i="15"/>
  <c r="I2895" i="15"/>
  <c r="I2894" i="15"/>
  <c r="I2893" i="15"/>
  <c r="I2892" i="15"/>
  <c r="I2891" i="15"/>
  <c r="I2890" i="15"/>
  <c r="I2889" i="15"/>
  <c r="I2888" i="15"/>
  <c r="I2887" i="15"/>
  <c r="I2886" i="15"/>
  <c r="I2885" i="15"/>
  <c r="I2884" i="15"/>
  <c r="I2883" i="15"/>
  <c r="I2882" i="15"/>
  <c r="I2881" i="15"/>
  <c r="I2880" i="15"/>
  <c r="I2879" i="15"/>
  <c r="I2878" i="15"/>
  <c r="I2877" i="15"/>
  <c r="I2876" i="15"/>
  <c r="I2875" i="15"/>
  <c r="I2874" i="15"/>
  <c r="I2873" i="15"/>
  <c r="I2872" i="15"/>
  <c r="I2871" i="15"/>
  <c r="I2870" i="15"/>
  <c r="I2869" i="15"/>
  <c r="I2868" i="15"/>
  <c r="I2867" i="15"/>
  <c r="I2866" i="15"/>
  <c r="I2865" i="15"/>
  <c r="I2864" i="15"/>
  <c r="I2863" i="15"/>
  <c r="I2862" i="15"/>
  <c r="I2861" i="15"/>
  <c r="I2860" i="15"/>
  <c r="I2859" i="15"/>
  <c r="I2858" i="15"/>
  <c r="I2857" i="15"/>
  <c r="I2856" i="15"/>
  <c r="I2855" i="15"/>
  <c r="I2854" i="15"/>
  <c r="I2853" i="15"/>
  <c r="I2852" i="15"/>
  <c r="I2851" i="15"/>
  <c r="I2850" i="15"/>
  <c r="I2849" i="15"/>
  <c r="I2848" i="15"/>
  <c r="I2847" i="15"/>
  <c r="I2846" i="15"/>
  <c r="I2845" i="15"/>
  <c r="I2844" i="15"/>
  <c r="I2843" i="15"/>
  <c r="I2842" i="15"/>
  <c r="I2841" i="15"/>
  <c r="I2840" i="15"/>
  <c r="I2839" i="15"/>
  <c r="I2838" i="15"/>
  <c r="I2837" i="15"/>
  <c r="I2836" i="15"/>
  <c r="I2835" i="15"/>
  <c r="I2834" i="15"/>
  <c r="I2833" i="15"/>
  <c r="I2832" i="15"/>
  <c r="I2831" i="15"/>
  <c r="I2830" i="15"/>
  <c r="I2829" i="15"/>
  <c r="I2828" i="15"/>
  <c r="I2827" i="15"/>
  <c r="I2826" i="15"/>
  <c r="I2825" i="15"/>
  <c r="I2824" i="15"/>
  <c r="I2823" i="15"/>
  <c r="I2822" i="15"/>
  <c r="I2821" i="15"/>
  <c r="I2820" i="15"/>
  <c r="I2819" i="15"/>
  <c r="I2818" i="15"/>
  <c r="I2817" i="15"/>
  <c r="I2816" i="15"/>
  <c r="I2815" i="15"/>
  <c r="I2814" i="15"/>
  <c r="I2813" i="15"/>
  <c r="I2812" i="15"/>
  <c r="I2811" i="15"/>
  <c r="I2810" i="15"/>
  <c r="I2809" i="15"/>
  <c r="I2808" i="15"/>
  <c r="I2807" i="15"/>
  <c r="I2806" i="15"/>
  <c r="I2805" i="15"/>
  <c r="I2804" i="15"/>
  <c r="I2803" i="15"/>
  <c r="I2802" i="15"/>
  <c r="I2801" i="15"/>
  <c r="I2800" i="15"/>
  <c r="I2799" i="15"/>
  <c r="I2798" i="15"/>
  <c r="I2797" i="15"/>
  <c r="I2796" i="15"/>
  <c r="I2795" i="15"/>
  <c r="I2794" i="15"/>
  <c r="I2793" i="15"/>
  <c r="I2792" i="15"/>
  <c r="I2791" i="15"/>
  <c r="I2790" i="15"/>
  <c r="I2789" i="15"/>
  <c r="I2788" i="15"/>
  <c r="I2787" i="15"/>
  <c r="I2786" i="15"/>
  <c r="I2785" i="15"/>
  <c r="I2784" i="15"/>
  <c r="I2783" i="15"/>
  <c r="I2782" i="15"/>
  <c r="I2781" i="15"/>
  <c r="I2780" i="15"/>
  <c r="I2779" i="15"/>
  <c r="I2778" i="15"/>
  <c r="I2777" i="15"/>
  <c r="I2776" i="15"/>
  <c r="I2775" i="15"/>
  <c r="I2774" i="15"/>
  <c r="I2773" i="15"/>
  <c r="I2772" i="15"/>
  <c r="I2771" i="15"/>
  <c r="I2770" i="15"/>
  <c r="I2769" i="15"/>
  <c r="I2768" i="15"/>
  <c r="I2767" i="15"/>
  <c r="I2766" i="15"/>
  <c r="I2765" i="15"/>
  <c r="I2764" i="15"/>
  <c r="I2763" i="15"/>
  <c r="I2762" i="15"/>
  <c r="I2761" i="15"/>
  <c r="I2760" i="15"/>
  <c r="I2759" i="15"/>
  <c r="I2758" i="15"/>
  <c r="I2757" i="15"/>
  <c r="I2756" i="15"/>
  <c r="I2755" i="15"/>
  <c r="I2754" i="15"/>
  <c r="I2753" i="15"/>
  <c r="I2752" i="15"/>
  <c r="I2751" i="15"/>
  <c r="I2750" i="15"/>
  <c r="I2749" i="15"/>
  <c r="I2748" i="15"/>
  <c r="I2747" i="15"/>
  <c r="I2746" i="15"/>
  <c r="I2745" i="15"/>
  <c r="I2744" i="15"/>
  <c r="I2743" i="15"/>
  <c r="I2742" i="15"/>
  <c r="I2741" i="15"/>
  <c r="I2740" i="15"/>
  <c r="I2739" i="15"/>
  <c r="I2738" i="15"/>
  <c r="I2737" i="15"/>
  <c r="I2736" i="15"/>
  <c r="I2735" i="15"/>
  <c r="I2734" i="15"/>
  <c r="I2733" i="15"/>
  <c r="I2732" i="15"/>
  <c r="I2731" i="15"/>
  <c r="I2730" i="15"/>
  <c r="I2729" i="15"/>
  <c r="I2728" i="15"/>
  <c r="I2727" i="15"/>
  <c r="I2726" i="15"/>
  <c r="I2725" i="15"/>
  <c r="I2724" i="15"/>
  <c r="I2723" i="15"/>
  <c r="I2722" i="15"/>
  <c r="I2721" i="15"/>
  <c r="I2720" i="15"/>
  <c r="I2719" i="15"/>
  <c r="I2718" i="15"/>
  <c r="I2717" i="15"/>
  <c r="I2716" i="15"/>
  <c r="I2715" i="15"/>
  <c r="I2714" i="15"/>
  <c r="I2713" i="15"/>
  <c r="I2712" i="15"/>
  <c r="I2711" i="15"/>
  <c r="I2710" i="15"/>
  <c r="I2709" i="15"/>
  <c r="I2708" i="15"/>
  <c r="I2707" i="15"/>
  <c r="I2706" i="15"/>
  <c r="I2705" i="15"/>
  <c r="I2704" i="15"/>
  <c r="I2703" i="15"/>
  <c r="I2702" i="15"/>
  <c r="I2701" i="15"/>
  <c r="I2700" i="15"/>
  <c r="I2699" i="15"/>
  <c r="I2698" i="15"/>
  <c r="I2697" i="15"/>
  <c r="I2696" i="15"/>
  <c r="I2695" i="15"/>
  <c r="I2694" i="15"/>
  <c r="I2693" i="15"/>
  <c r="I2692" i="15"/>
  <c r="I2691" i="15"/>
  <c r="I2690" i="15"/>
  <c r="I2689" i="15"/>
  <c r="I2688" i="15"/>
  <c r="I2687" i="15"/>
  <c r="I2686" i="15"/>
  <c r="I2685" i="15"/>
  <c r="I2684" i="15"/>
  <c r="I2683" i="15"/>
  <c r="I2682" i="15"/>
  <c r="I2681" i="15"/>
  <c r="I2680" i="15"/>
  <c r="I2679" i="15"/>
  <c r="I2678" i="15"/>
  <c r="I2677" i="15"/>
  <c r="I2676" i="15"/>
  <c r="I2675" i="15"/>
  <c r="I2674" i="15"/>
  <c r="I2673" i="15"/>
  <c r="I2672" i="15"/>
  <c r="I2671" i="15"/>
  <c r="I2670" i="15"/>
  <c r="I2669" i="15"/>
  <c r="I2668" i="15"/>
  <c r="I2667" i="15"/>
  <c r="I2666" i="15"/>
  <c r="I2665" i="15"/>
  <c r="I2664" i="15"/>
  <c r="I2663" i="15"/>
  <c r="I2662" i="15"/>
  <c r="I2661" i="15"/>
  <c r="I2660" i="15"/>
  <c r="I2659" i="15"/>
  <c r="I2658" i="15"/>
  <c r="I2657" i="15"/>
  <c r="I2656" i="15"/>
  <c r="I2655" i="15"/>
  <c r="I2654" i="15"/>
  <c r="I2653" i="15"/>
  <c r="I2652" i="15"/>
  <c r="I2651" i="15"/>
  <c r="I2650" i="15"/>
  <c r="I2649" i="15"/>
  <c r="I2648" i="15"/>
  <c r="I2647" i="15"/>
  <c r="I2646" i="15"/>
  <c r="I2645" i="15"/>
  <c r="I2644" i="15"/>
  <c r="I2643" i="15"/>
  <c r="I2642" i="15"/>
  <c r="I2641" i="15"/>
  <c r="I2640" i="15"/>
  <c r="I2639" i="15"/>
  <c r="I2638" i="15"/>
  <c r="I2637" i="15"/>
  <c r="I2636" i="15"/>
  <c r="I2635" i="15"/>
  <c r="I2634" i="15"/>
  <c r="I2633" i="15"/>
  <c r="I2632" i="15"/>
  <c r="I2631" i="15"/>
  <c r="I2630" i="15"/>
  <c r="I2629" i="15"/>
  <c r="I2628" i="15"/>
  <c r="I2627" i="15"/>
  <c r="I2626" i="15"/>
  <c r="I2625" i="15"/>
  <c r="I2624" i="15"/>
  <c r="I2623" i="15"/>
  <c r="I2622" i="15"/>
  <c r="I2621" i="15"/>
  <c r="I2620" i="15"/>
  <c r="I2619" i="15"/>
  <c r="I2618" i="15"/>
  <c r="I2617" i="15"/>
  <c r="I2616" i="15"/>
  <c r="I2615" i="15"/>
  <c r="I2614" i="15"/>
  <c r="I2613" i="15"/>
  <c r="I2612" i="15"/>
  <c r="I2611" i="15"/>
  <c r="I2610" i="15"/>
  <c r="I2609" i="15"/>
  <c r="I2608" i="15"/>
  <c r="I2607" i="15"/>
  <c r="I2606" i="15"/>
  <c r="I2605" i="15"/>
  <c r="I2604" i="15"/>
  <c r="I2603" i="15"/>
  <c r="I2602" i="15"/>
  <c r="I2601" i="15"/>
  <c r="I2600" i="15"/>
  <c r="I2599" i="15"/>
  <c r="I2598" i="15"/>
  <c r="I2597" i="15"/>
  <c r="I2596" i="15"/>
  <c r="I2595" i="15"/>
  <c r="I2594" i="15"/>
  <c r="I2593" i="15"/>
  <c r="I2592" i="15"/>
  <c r="I2591" i="15"/>
  <c r="I2590" i="15"/>
  <c r="I2589" i="15"/>
  <c r="I2588" i="15"/>
  <c r="I2587" i="15"/>
  <c r="I2586" i="15"/>
  <c r="I2585" i="15"/>
  <c r="I2584" i="15"/>
  <c r="I2583" i="15"/>
  <c r="I2582" i="15"/>
  <c r="I2581" i="15"/>
  <c r="I2580" i="15"/>
  <c r="I2579" i="15"/>
  <c r="I2578" i="15"/>
  <c r="I2577" i="15"/>
  <c r="I2576" i="15"/>
  <c r="I2575" i="15"/>
  <c r="I2574" i="15"/>
  <c r="I2573" i="15"/>
  <c r="I2572" i="15"/>
  <c r="I2571" i="15"/>
  <c r="I2570" i="15"/>
  <c r="I2569" i="15"/>
  <c r="I2568" i="15"/>
  <c r="I2567" i="15"/>
  <c r="I2566" i="15"/>
  <c r="I2565" i="15"/>
  <c r="I2564" i="15"/>
  <c r="I2563" i="15"/>
  <c r="I2562" i="15"/>
  <c r="I2561" i="15"/>
  <c r="I2560" i="15"/>
  <c r="I2559" i="15"/>
  <c r="I2558" i="15"/>
  <c r="I2557" i="15"/>
  <c r="I2556" i="15"/>
  <c r="I2555" i="15"/>
  <c r="I2554" i="15"/>
  <c r="I2553" i="15"/>
  <c r="I2552" i="15"/>
  <c r="I2551" i="15"/>
  <c r="I2550" i="15"/>
  <c r="I2549" i="15"/>
  <c r="I2548" i="15"/>
  <c r="I2547" i="15"/>
  <c r="I2546" i="15"/>
  <c r="I2545" i="15"/>
  <c r="I2544" i="15"/>
  <c r="I2543" i="15"/>
  <c r="I2542" i="15"/>
  <c r="I2541" i="15"/>
  <c r="I2540" i="15"/>
  <c r="I2539" i="15"/>
  <c r="I2538" i="15"/>
  <c r="I2537" i="15"/>
  <c r="I2536" i="15"/>
  <c r="I2535" i="15"/>
  <c r="I2534" i="15"/>
  <c r="I2533" i="15"/>
  <c r="I2532" i="15"/>
  <c r="I2531" i="15"/>
  <c r="I2530" i="15"/>
  <c r="I2529" i="15"/>
  <c r="I2528" i="15"/>
  <c r="I2527" i="15"/>
  <c r="I2526" i="15"/>
  <c r="I2525" i="15"/>
  <c r="I2524" i="15"/>
  <c r="I2523" i="15"/>
  <c r="I2522" i="15"/>
  <c r="I2521" i="15"/>
  <c r="I2520" i="15"/>
  <c r="I2519" i="15"/>
  <c r="I2518" i="15"/>
  <c r="I2517" i="15"/>
  <c r="I2516" i="15"/>
  <c r="I2515" i="15"/>
  <c r="I2514" i="15"/>
  <c r="I2513" i="15"/>
  <c r="I2512" i="15"/>
  <c r="I2511" i="15"/>
  <c r="I2510" i="15"/>
  <c r="I2509" i="15"/>
  <c r="I2508" i="15"/>
  <c r="I2507" i="15"/>
  <c r="I2506" i="15"/>
  <c r="I2505" i="15"/>
  <c r="I2504" i="15"/>
  <c r="I2503" i="15"/>
  <c r="I2502" i="15"/>
  <c r="I2501" i="15"/>
  <c r="I2500" i="15"/>
  <c r="I2499" i="15"/>
  <c r="I2498" i="15"/>
  <c r="I2497" i="15"/>
  <c r="I2496" i="15"/>
  <c r="I2495" i="15"/>
  <c r="I2494" i="15"/>
  <c r="I2493" i="15"/>
  <c r="I2492" i="15"/>
  <c r="I2491" i="15"/>
  <c r="I2490" i="15"/>
  <c r="I2489" i="15"/>
  <c r="I2488" i="15"/>
  <c r="I2487" i="15"/>
  <c r="I2486" i="15"/>
  <c r="I2485" i="15"/>
  <c r="I2484" i="15"/>
  <c r="I2483" i="15"/>
  <c r="I2482" i="15"/>
  <c r="I2481" i="15"/>
  <c r="I2480" i="15"/>
  <c r="I2479" i="15"/>
  <c r="I2478" i="15"/>
  <c r="I2477" i="15"/>
  <c r="I2476" i="15"/>
  <c r="I2475" i="15"/>
  <c r="I2474" i="15"/>
  <c r="I2473" i="15"/>
  <c r="I2472" i="15"/>
  <c r="I2471" i="15"/>
  <c r="I2470" i="15"/>
  <c r="I2469" i="15"/>
  <c r="I2468" i="15"/>
  <c r="I2467" i="15"/>
  <c r="I2466" i="15"/>
  <c r="I2465" i="15"/>
  <c r="I2464" i="15"/>
  <c r="I2463" i="15"/>
  <c r="I2462" i="15"/>
  <c r="I2461" i="15"/>
  <c r="I2460" i="15"/>
  <c r="I2459" i="15"/>
  <c r="I2458" i="15"/>
  <c r="I2457" i="15"/>
  <c r="I2456" i="15"/>
  <c r="I2455" i="15"/>
  <c r="I2454" i="15"/>
  <c r="I2453" i="15"/>
  <c r="I2452" i="15"/>
  <c r="I2451" i="15"/>
  <c r="I2450" i="15"/>
  <c r="I2449" i="15"/>
  <c r="I2448" i="15"/>
  <c r="I2447" i="15"/>
  <c r="I2446" i="15"/>
  <c r="I2445" i="15"/>
  <c r="I2444" i="15"/>
  <c r="I2443" i="15"/>
  <c r="I2442" i="15"/>
  <c r="I2441" i="15"/>
  <c r="I2440" i="15"/>
  <c r="I2439" i="15"/>
  <c r="I2438" i="15"/>
  <c r="I2437" i="15"/>
  <c r="I2436" i="15"/>
  <c r="I2435" i="15"/>
  <c r="I2434" i="15"/>
  <c r="I2433" i="15"/>
  <c r="I2432" i="15"/>
  <c r="I2431" i="15"/>
  <c r="I2430" i="15"/>
  <c r="I2429" i="15"/>
  <c r="I2428" i="15"/>
  <c r="I2427" i="15"/>
  <c r="I2426" i="15"/>
  <c r="I2425" i="15"/>
  <c r="I2424" i="15"/>
  <c r="I2423" i="15"/>
  <c r="I2422" i="15"/>
  <c r="I2421" i="15"/>
  <c r="I2420" i="15"/>
  <c r="I2419" i="15"/>
  <c r="I2418" i="15"/>
  <c r="I2417" i="15"/>
  <c r="I2416" i="15"/>
  <c r="I2415" i="15"/>
  <c r="I2414" i="15"/>
  <c r="I2413" i="15"/>
  <c r="I2412" i="15"/>
  <c r="I2411" i="15"/>
  <c r="I2410" i="15"/>
  <c r="I2409" i="15"/>
  <c r="I2408" i="15"/>
  <c r="I2407" i="15"/>
  <c r="I2406" i="15"/>
  <c r="I2405" i="15"/>
  <c r="I2404" i="15"/>
  <c r="I2403" i="15"/>
  <c r="I2402" i="15"/>
  <c r="I2401" i="15"/>
  <c r="I2400" i="15"/>
  <c r="I2399" i="15"/>
  <c r="I2398" i="15"/>
  <c r="I2397" i="15"/>
  <c r="I2396" i="15"/>
  <c r="I2395" i="15"/>
  <c r="I2394" i="15"/>
  <c r="I2393" i="15"/>
  <c r="I2392" i="15"/>
  <c r="I2391" i="15"/>
  <c r="I2390" i="15"/>
  <c r="I2389" i="15"/>
  <c r="I2388" i="15"/>
  <c r="I2387" i="15"/>
  <c r="I2386" i="15"/>
  <c r="I2385" i="15"/>
  <c r="I2384" i="15"/>
  <c r="I2383" i="15"/>
  <c r="I2382" i="15"/>
  <c r="I2381" i="15"/>
  <c r="I2380" i="15"/>
  <c r="I2379" i="15"/>
  <c r="I2378" i="15"/>
  <c r="I2377" i="15"/>
  <c r="I2376" i="15"/>
  <c r="I2375" i="15"/>
  <c r="I2374" i="15"/>
  <c r="I2373" i="15"/>
  <c r="I2372" i="15"/>
  <c r="I2371" i="15"/>
  <c r="I2370" i="15"/>
  <c r="I2369" i="15"/>
  <c r="I2368" i="15"/>
  <c r="I2367" i="15"/>
  <c r="I2366" i="15"/>
  <c r="I2365" i="15"/>
  <c r="I2364" i="15"/>
  <c r="I2363" i="15"/>
  <c r="I2362" i="15"/>
  <c r="I2361" i="15"/>
  <c r="I2360" i="15"/>
  <c r="I2359" i="15"/>
  <c r="I2358" i="15"/>
  <c r="I2357" i="15"/>
  <c r="I2356" i="15"/>
  <c r="I2355" i="15"/>
  <c r="I2354" i="15"/>
  <c r="I2353" i="15"/>
  <c r="I2352" i="15"/>
  <c r="I2351" i="15"/>
  <c r="I2350" i="15"/>
  <c r="I2349" i="15"/>
  <c r="I2348" i="15"/>
  <c r="I2347" i="15"/>
  <c r="I2346" i="15"/>
  <c r="I2345" i="15"/>
  <c r="I2344" i="15"/>
  <c r="I2343" i="15"/>
  <c r="I2342" i="15"/>
  <c r="I2341" i="15"/>
  <c r="I2340" i="15"/>
  <c r="I2339" i="15"/>
  <c r="I2338" i="15"/>
  <c r="I2337" i="15"/>
  <c r="I2336" i="15"/>
  <c r="I2335" i="15"/>
  <c r="I2334" i="15"/>
  <c r="I2333" i="15"/>
  <c r="I2332" i="15"/>
  <c r="I2331" i="15"/>
  <c r="I2330" i="15"/>
  <c r="I2329" i="15"/>
  <c r="I2328" i="15"/>
  <c r="I2327" i="15"/>
  <c r="I2326" i="15"/>
  <c r="I2325" i="15"/>
  <c r="I2324" i="15"/>
  <c r="I2323" i="15"/>
  <c r="I2322" i="15"/>
  <c r="I2321" i="15"/>
  <c r="I2320" i="15"/>
  <c r="I2319" i="15"/>
  <c r="I2318" i="15"/>
  <c r="I2317" i="15"/>
  <c r="I2316" i="15"/>
  <c r="I2315" i="15"/>
  <c r="I2314" i="15"/>
  <c r="I2313" i="15"/>
  <c r="I2312" i="15"/>
  <c r="I2311" i="15"/>
  <c r="I2310" i="15"/>
  <c r="I2309" i="15"/>
  <c r="I2308" i="15"/>
  <c r="I2307" i="15"/>
  <c r="I2306" i="15"/>
  <c r="I2305" i="15"/>
  <c r="I2304" i="15"/>
  <c r="I2303" i="15"/>
  <c r="I2302" i="15"/>
  <c r="I2301" i="15"/>
  <c r="I2300" i="15"/>
  <c r="I2299" i="15"/>
  <c r="I2298" i="15"/>
  <c r="I2297" i="15"/>
  <c r="I2296" i="15"/>
  <c r="I2295" i="15"/>
  <c r="I2294" i="15"/>
  <c r="I2293" i="15"/>
  <c r="I2292" i="15"/>
  <c r="I2291" i="15"/>
  <c r="I2290" i="15"/>
  <c r="I2289" i="15"/>
  <c r="I2288" i="15"/>
  <c r="I2287" i="15"/>
  <c r="I2286" i="15"/>
  <c r="I2285" i="15"/>
  <c r="I2284" i="15"/>
  <c r="I2283" i="15"/>
  <c r="I2282" i="15"/>
  <c r="I2281" i="15"/>
  <c r="I2280" i="15"/>
  <c r="I2279" i="15"/>
  <c r="I2278" i="15"/>
  <c r="I2277" i="15"/>
  <c r="I2276" i="15"/>
  <c r="I2275" i="15"/>
  <c r="I2274" i="15"/>
  <c r="I2273" i="15"/>
  <c r="I2272" i="15"/>
  <c r="I2271" i="15"/>
  <c r="I2270" i="15"/>
  <c r="I2269" i="15"/>
  <c r="I2268" i="15"/>
  <c r="I2267" i="15"/>
  <c r="I2266" i="15"/>
  <c r="I2265" i="15"/>
  <c r="I2264" i="15"/>
  <c r="I2263" i="15"/>
  <c r="I2262" i="15"/>
  <c r="I2261" i="15"/>
  <c r="I2260" i="15"/>
  <c r="I2259" i="15"/>
  <c r="I2258" i="15"/>
  <c r="I2257" i="15"/>
  <c r="I2256" i="15"/>
  <c r="I2255" i="15"/>
  <c r="I2254" i="15"/>
  <c r="I2253" i="15"/>
  <c r="I2252" i="15"/>
  <c r="I2251" i="15"/>
  <c r="I2250" i="15"/>
  <c r="I2249" i="15"/>
  <c r="I2248" i="15"/>
  <c r="I2247" i="15"/>
  <c r="I2246" i="15"/>
  <c r="I2245" i="15"/>
  <c r="I2244" i="15"/>
  <c r="I2243" i="15"/>
  <c r="I2242" i="15"/>
  <c r="I2241" i="15"/>
  <c r="I2240" i="15"/>
  <c r="I2239" i="15"/>
  <c r="I2238" i="15"/>
  <c r="I2237" i="15"/>
  <c r="I2236" i="15"/>
  <c r="I2235" i="15"/>
  <c r="I2234" i="15"/>
  <c r="I2233" i="15"/>
  <c r="I2232" i="15"/>
  <c r="I2231" i="15"/>
  <c r="I2230" i="15"/>
  <c r="I2229" i="15"/>
  <c r="I2228" i="15"/>
  <c r="I2227" i="15"/>
  <c r="I2226" i="15"/>
  <c r="I2225" i="15"/>
  <c r="I2224" i="15"/>
  <c r="I2223" i="15"/>
  <c r="I2222" i="15"/>
  <c r="I2221" i="15"/>
  <c r="I2220" i="15"/>
  <c r="I2219" i="15"/>
  <c r="I2218" i="15"/>
  <c r="I2217" i="15"/>
  <c r="I2216" i="15"/>
  <c r="I2215" i="15"/>
  <c r="I2214" i="15"/>
  <c r="I2213" i="15"/>
  <c r="I2212" i="15"/>
  <c r="I2211" i="15"/>
  <c r="I2210" i="15"/>
  <c r="I2209" i="15"/>
  <c r="I2208" i="15"/>
  <c r="I2207" i="15"/>
  <c r="I2206" i="15"/>
  <c r="I2205" i="15"/>
  <c r="I2204" i="15"/>
  <c r="I2203" i="15"/>
  <c r="I2202" i="15"/>
  <c r="I2201" i="15"/>
  <c r="I2200" i="15"/>
  <c r="I2199" i="15"/>
  <c r="I2198" i="15"/>
  <c r="I2197" i="15"/>
  <c r="I2196" i="15"/>
  <c r="I2195" i="15"/>
  <c r="I2194" i="15"/>
  <c r="I2193" i="15"/>
  <c r="I2192" i="15"/>
  <c r="I2191" i="15"/>
  <c r="I2190" i="15"/>
  <c r="I2189" i="15"/>
  <c r="I2188" i="15"/>
  <c r="I2187" i="15"/>
  <c r="I2186" i="15"/>
  <c r="I2185" i="15"/>
  <c r="I2184" i="15"/>
  <c r="I2183" i="15"/>
  <c r="I2182" i="15"/>
  <c r="I2181" i="15"/>
  <c r="I2180" i="15"/>
  <c r="I2179" i="15"/>
  <c r="I2178" i="15"/>
  <c r="I2177" i="15"/>
  <c r="I2176" i="15"/>
  <c r="I2175" i="15"/>
  <c r="I2174" i="15"/>
  <c r="I2173" i="15"/>
  <c r="I2172" i="15"/>
  <c r="I2171" i="15"/>
  <c r="I2170" i="15"/>
  <c r="I2169" i="15"/>
  <c r="I2168" i="15"/>
  <c r="I2167" i="15"/>
  <c r="I2166" i="15"/>
  <c r="I2165" i="15"/>
  <c r="I2164" i="15"/>
  <c r="I2163" i="15"/>
  <c r="I2162" i="15"/>
  <c r="I2161" i="15"/>
  <c r="I2160" i="15"/>
  <c r="I2159" i="15"/>
  <c r="I2158" i="15"/>
  <c r="I2157" i="15"/>
  <c r="I2156" i="15"/>
  <c r="I2155" i="15"/>
  <c r="I2154" i="15"/>
  <c r="I2153" i="15"/>
  <c r="I2152" i="15"/>
  <c r="I2151" i="15"/>
  <c r="I2150" i="15"/>
  <c r="I2149" i="15"/>
  <c r="I2148" i="15"/>
  <c r="I2147" i="15"/>
  <c r="I2146" i="15"/>
  <c r="I2145" i="15"/>
  <c r="I2144" i="15"/>
  <c r="I2143" i="15"/>
  <c r="I2142" i="15"/>
  <c r="I2141" i="15"/>
  <c r="I2140" i="15"/>
  <c r="I2139" i="15"/>
  <c r="I2138" i="15"/>
  <c r="I2137" i="15"/>
  <c r="I2136" i="15"/>
  <c r="I2135" i="15"/>
  <c r="I2134" i="15"/>
  <c r="I2133" i="15"/>
  <c r="I2132" i="15"/>
  <c r="I2131" i="15"/>
  <c r="I2130" i="15"/>
  <c r="I2129" i="15"/>
  <c r="I2128" i="15"/>
  <c r="I2127" i="15"/>
  <c r="I2126" i="15"/>
  <c r="I2125" i="15"/>
  <c r="I2124" i="15"/>
  <c r="I2123" i="15"/>
  <c r="I2122" i="15"/>
  <c r="I2121" i="15"/>
  <c r="I2120" i="15"/>
  <c r="I2119" i="15"/>
  <c r="I2118" i="15"/>
  <c r="I2117" i="15"/>
  <c r="I2116" i="15"/>
  <c r="I2115" i="15"/>
  <c r="I2114" i="15"/>
  <c r="I2113" i="15"/>
  <c r="I2112" i="15"/>
  <c r="I2111" i="15"/>
  <c r="I2110" i="15"/>
  <c r="I2109" i="15"/>
  <c r="I2108" i="15"/>
  <c r="I2107" i="15"/>
  <c r="I2106" i="15"/>
  <c r="I2105" i="15"/>
  <c r="I2104" i="15"/>
  <c r="I2103" i="15"/>
  <c r="I2102" i="15"/>
  <c r="I2101" i="15"/>
  <c r="I2100" i="15"/>
  <c r="I2099" i="15"/>
  <c r="I2098" i="15"/>
  <c r="I2097" i="15"/>
  <c r="I2096" i="15"/>
  <c r="I2095" i="15"/>
  <c r="I2094" i="15"/>
  <c r="I2093" i="15"/>
  <c r="I2092" i="15"/>
  <c r="I2091" i="15"/>
  <c r="I2090" i="15"/>
  <c r="I2089" i="15"/>
  <c r="I2088" i="15"/>
  <c r="I2087" i="15"/>
  <c r="I2086" i="15"/>
  <c r="I2085" i="15"/>
  <c r="I2084" i="15"/>
  <c r="I2083" i="15"/>
  <c r="I2082" i="15"/>
  <c r="I2081" i="15"/>
  <c r="I2080" i="15"/>
  <c r="I2079" i="15"/>
  <c r="I2078" i="15"/>
  <c r="I2077" i="15"/>
  <c r="I2076" i="15"/>
  <c r="I2075" i="15"/>
  <c r="I2074" i="15"/>
  <c r="I2073" i="15"/>
  <c r="I2072" i="15"/>
  <c r="I2071" i="15"/>
  <c r="I2070" i="15"/>
  <c r="I2069" i="15"/>
  <c r="I2068" i="15"/>
  <c r="I2067" i="15"/>
  <c r="I2066" i="15"/>
  <c r="I2065" i="15"/>
  <c r="I2064" i="15"/>
  <c r="I2063" i="15"/>
  <c r="I2062" i="15"/>
  <c r="I2061" i="15"/>
  <c r="I2060" i="15"/>
  <c r="I2059" i="15"/>
  <c r="I2058" i="15"/>
  <c r="I2057" i="15"/>
  <c r="I2056" i="15"/>
  <c r="I2055" i="15"/>
  <c r="I2054" i="15"/>
  <c r="I2053" i="15"/>
  <c r="I2052" i="15"/>
  <c r="I2051" i="15"/>
  <c r="I2050" i="15"/>
  <c r="I2049" i="15"/>
  <c r="I2048" i="15"/>
  <c r="I2047" i="15"/>
  <c r="I2046" i="15"/>
  <c r="I2045" i="15"/>
  <c r="I2044" i="15"/>
  <c r="I2043" i="15"/>
  <c r="I2042" i="15"/>
  <c r="I2041" i="15"/>
  <c r="I2040" i="15"/>
  <c r="I2039" i="15"/>
  <c r="I2038" i="15"/>
  <c r="I2037" i="15"/>
  <c r="I2036" i="15"/>
  <c r="I2035" i="15"/>
  <c r="I2034" i="15"/>
  <c r="I2033" i="15"/>
  <c r="I2032" i="15"/>
  <c r="I2031" i="15"/>
  <c r="I2030" i="15"/>
  <c r="I2029" i="15"/>
  <c r="I2028" i="15"/>
  <c r="I2027" i="15"/>
  <c r="I2026" i="15"/>
  <c r="I2025" i="15"/>
  <c r="I2024" i="15"/>
  <c r="I2023" i="15"/>
  <c r="I2022" i="15"/>
  <c r="I2021" i="15"/>
  <c r="I2020" i="15"/>
  <c r="I2019" i="15"/>
  <c r="I2018" i="15"/>
  <c r="I2017" i="15"/>
  <c r="I2016" i="15"/>
  <c r="I2015" i="15"/>
  <c r="I2014" i="15"/>
  <c r="I2013" i="15"/>
  <c r="I2012" i="15"/>
  <c r="I2011" i="15"/>
  <c r="I2010" i="15"/>
  <c r="I2009" i="15"/>
  <c r="I2008" i="15"/>
  <c r="I2007" i="15"/>
  <c r="I2006" i="15"/>
  <c r="I2005" i="15"/>
  <c r="I2004" i="15"/>
  <c r="I2003" i="15"/>
  <c r="I2002" i="15"/>
  <c r="I2001" i="15"/>
  <c r="I2000" i="15"/>
  <c r="I1999" i="15"/>
  <c r="I1998" i="15"/>
  <c r="I1997" i="15"/>
  <c r="I1996" i="15"/>
  <c r="I1995" i="15"/>
  <c r="I1994" i="15"/>
  <c r="I1993" i="15"/>
  <c r="I1992" i="15"/>
  <c r="I1991" i="15"/>
  <c r="I1990" i="15"/>
  <c r="I1989" i="15"/>
  <c r="I1988" i="15"/>
  <c r="I1987" i="15"/>
  <c r="I1986" i="15"/>
  <c r="I1985" i="15"/>
  <c r="I1984" i="15"/>
  <c r="I1983" i="15"/>
  <c r="I1982" i="15"/>
  <c r="I1981" i="15"/>
  <c r="I1980" i="15"/>
  <c r="I1979" i="15"/>
  <c r="I1978" i="15"/>
  <c r="I1977" i="15"/>
  <c r="I1976" i="15"/>
  <c r="I1975" i="15"/>
  <c r="I1974" i="15"/>
  <c r="I1973" i="15"/>
  <c r="I1972" i="15"/>
  <c r="I1971" i="15"/>
  <c r="I1970" i="15"/>
  <c r="I1969" i="15"/>
  <c r="I1968" i="15"/>
  <c r="I1967" i="15"/>
  <c r="I1966" i="15"/>
  <c r="I1965" i="15"/>
  <c r="I1964" i="15"/>
  <c r="I1963" i="15"/>
  <c r="I1962" i="15"/>
  <c r="I1961" i="15"/>
  <c r="I1960" i="15"/>
  <c r="I1959" i="15"/>
  <c r="I1958" i="15"/>
  <c r="I1957" i="15"/>
  <c r="I1956" i="15"/>
  <c r="I1955" i="15"/>
  <c r="I1954" i="15"/>
  <c r="I1953" i="15"/>
  <c r="I1952" i="15"/>
  <c r="I1951" i="15"/>
  <c r="I1950" i="15"/>
  <c r="I1949" i="15"/>
  <c r="I1948" i="15"/>
  <c r="I1947" i="15"/>
  <c r="I1946" i="15"/>
  <c r="I1945" i="15"/>
  <c r="I1944" i="15"/>
  <c r="I1943" i="15"/>
  <c r="I1942" i="15"/>
  <c r="I1941" i="15"/>
  <c r="I1940" i="15"/>
  <c r="I1939" i="15"/>
  <c r="I1938" i="15"/>
  <c r="I1937" i="15"/>
  <c r="I1936" i="15"/>
  <c r="I1935" i="15"/>
  <c r="I1934" i="15"/>
  <c r="I1933" i="15"/>
  <c r="I1932" i="15"/>
  <c r="I1931" i="15"/>
  <c r="I1930" i="15"/>
  <c r="I1929" i="15"/>
  <c r="I1928" i="15"/>
  <c r="I1927" i="15"/>
  <c r="I1926" i="15"/>
  <c r="I1925" i="15"/>
  <c r="I1924" i="15"/>
  <c r="I1923" i="15"/>
  <c r="I1922" i="15"/>
  <c r="I1921" i="15"/>
  <c r="I1920" i="15"/>
  <c r="I1919" i="15"/>
  <c r="I1918" i="15"/>
  <c r="I1917" i="15"/>
  <c r="I1916" i="15"/>
  <c r="I1915" i="15"/>
  <c r="I1914" i="15"/>
  <c r="I1913" i="15"/>
  <c r="I1912" i="15"/>
  <c r="I1911" i="15"/>
  <c r="I1910" i="15"/>
  <c r="I1909" i="15"/>
  <c r="I1908" i="15"/>
  <c r="I1907" i="15"/>
  <c r="I1906" i="15"/>
  <c r="I1905" i="15"/>
  <c r="I1904" i="15"/>
  <c r="I1903" i="15"/>
  <c r="I1902" i="15"/>
  <c r="I1901" i="15"/>
  <c r="I1900" i="15"/>
  <c r="I1899" i="15"/>
  <c r="I1898" i="15"/>
  <c r="I1897" i="15"/>
  <c r="I1896" i="15"/>
  <c r="I1895" i="15"/>
  <c r="I1894" i="15"/>
  <c r="I1893" i="15"/>
  <c r="I1892" i="15"/>
  <c r="I1891" i="15"/>
  <c r="I1890" i="15"/>
  <c r="I1889" i="15"/>
  <c r="I1888" i="15"/>
  <c r="I1887" i="15"/>
  <c r="I1886" i="15"/>
  <c r="I1885" i="15"/>
  <c r="I1884" i="15"/>
  <c r="I1883" i="15"/>
  <c r="I1882" i="15"/>
  <c r="I1881" i="15"/>
  <c r="I1880" i="15"/>
  <c r="I1879" i="15"/>
  <c r="I1878" i="15"/>
  <c r="I1877" i="15"/>
  <c r="I1876" i="15"/>
  <c r="I1875" i="15"/>
  <c r="I1874" i="15"/>
  <c r="I1873" i="15"/>
  <c r="I1872" i="15"/>
  <c r="I1871" i="15"/>
  <c r="I1870" i="15"/>
  <c r="I1869" i="15"/>
  <c r="I1868" i="15"/>
  <c r="I1867" i="15"/>
  <c r="I1866" i="15"/>
  <c r="I1865" i="15"/>
  <c r="I1864" i="15"/>
  <c r="I1863" i="15"/>
  <c r="I1862" i="15"/>
  <c r="I1861" i="15"/>
  <c r="I1860" i="15"/>
  <c r="I1859" i="15"/>
  <c r="I1858" i="15"/>
  <c r="I1857" i="15"/>
  <c r="I1856" i="15"/>
  <c r="I1855" i="15"/>
  <c r="I1854" i="15"/>
  <c r="I1853" i="15"/>
  <c r="I1852" i="15"/>
  <c r="I1851" i="15"/>
  <c r="I1850" i="15"/>
  <c r="I1849" i="15"/>
  <c r="I1848" i="15"/>
  <c r="I1847" i="15"/>
  <c r="I1846" i="15"/>
  <c r="I1845" i="15"/>
  <c r="I1844" i="15"/>
  <c r="I1843" i="15"/>
  <c r="I1842" i="15"/>
  <c r="I1841" i="15"/>
  <c r="I1840" i="15"/>
  <c r="I1839" i="15"/>
  <c r="I1838" i="15"/>
  <c r="I1837" i="15"/>
  <c r="I1836" i="15"/>
  <c r="I1835" i="15"/>
  <c r="I1834" i="15"/>
  <c r="I1833" i="15"/>
  <c r="I1832" i="15"/>
  <c r="I1831" i="15"/>
  <c r="I1830" i="15"/>
  <c r="I1829" i="15"/>
  <c r="I1828" i="15"/>
  <c r="I1827" i="15"/>
  <c r="I1826" i="15"/>
  <c r="I1825" i="15"/>
  <c r="I1824" i="15"/>
  <c r="I1823" i="15"/>
  <c r="I1822" i="15"/>
  <c r="I1821" i="15"/>
  <c r="I1820" i="15"/>
  <c r="I1819" i="15"/>
  <c r="I1818" i="15"/>
  <c r="I1817" i="15"/>
  <c r="I1816" i="15"/>
  <c r="I1815" i="15"/>
  <c r="I1814" i="15"/>
  <c r="I1813" i="15"/>
  <c r="I1812" i="15"/>
  <c r="I1811" i="15"/>
  <c r="I1810" i="15"/>
  <c r="I1809" i="15"/>
  <c r="I1808" i="15"/>
  <c r="I1807" i="15"/>
  <c r="I1806" i="15"/>
  <c r="I1805" i="15"/>
  <c r="I1804" i="15"/>
  <c r="I1803" i="15"/>
  <c r="I1802" i="15"/>
  <c r="I1801" i="15"/>
  <c r="I1800" i="15"/>
  <c r="I1799" i="15"/>
  <c r="I1798" i="15"/>
  <c r="I1797" i="15"/>
  <c r="I1796" i="15"/>
  <c r="I1795" i="15"/>
  <c r="I1794" i="15"/>
  <c r="I1793" i="15"/>
  <c r="I1792" i="15"/>
  <c r="I1791" i="15"/>
  <c r="I1790" i="15"/>
  <c r="I1789" i="15"/>
  <c r="I1788" i="15"/>
  <c r="I1787" i="15"/>
  <c r="I1786" i="15"/>
  <c r="I1785" i="15"/>
  <c r="I1784" i="15"/>
  <c r="I1783" i="15"/>
  <c r="I1782" i="15"/>
  <c r="I1781" i="15"/>
  <c r="I1780" i="15"/>
  <c r="I1779" i="15"/>
  <c r="I1778" i="15"/>
  <c r="I1777" i="15"/>
  <c r="I1776" i="15"/>
  <c r="I1775" i="15"/>
  <c r="I1774" i="15"/>
  <c r="I1773" i="15"/>
  <c r="I1772" i="15"/>
  <c r="I1771" i="15"/>
  <c r="I1770" i="15"/>
  <c r="I1769" i="15"/>
  <c r="I1768" i="15"/>
  <c r="I1767" i="15"/>
  <c r="I1766" i="15"/>
  <c r="I1765" i="15"/>
  <c r="I1764" i="15"/>
  <c r="I1763" i="15"/>
  <c r="I1762" i="15"/>
  <c r="I1761" i="15"/>
  <c r="I1760" i="15"/>
  <c r="I1759" i="15"/>
  <c r="I1758" i="15"/>
  <c r="I1757" i="15"/>
  <c r="I1756" i="15"/>
  <c r="I1755" i="15"/>
  <c r="I1754" i="15"/>
  <c r="I1753" i="15"/>
  <c r="I1752" i="15"/>
  <c r="I1751" i="15"/>
  <c r="I1750" i="15"/>
  <c r="I1749" i="15"/>
  <c r="I1748" i="15"/>
  <c r="I1747" i="15"/>
  <c r="I1746" i="15"/>
  <c r="I1745" i="15"/>
  <c r="I1744" i="15"/>
  <c r="I1743" i="15"/>
  <c r="I1742" i="15"/>
  <c r="I1741" i="15"/>
  <c r="I1740" i="15"/>
  <c r="I1739" i="15"/>
  <c r="I1738" i="15"/>
  <c r="I1737" i="15"/>
  <c r="I1736" i="15"/>
  <c r="I1735" i="15"/>
  <c r="I1734" i="15"/>
  <c r="I1733" i="15"/>
  <c r="I1732" i="15"/>
  <c r="I1731" i="15"/>
  <c r="I1730" i="15"/>
  <c r="I1729" i="15"/>
  <c r="I1728" i="15"/>
  <c r="I1727" i="15"/>
  <c r="I1726" i="15"/>
  <c r="I1725" i="15"/>
  <c r="I1724" i="15"/>
  <c r="I1723" i="15"/>
  <c r="I1722" i="15"/>
  <c r="I1721" i="15"/>
  <c r="I1720" i="15"/>
  <c r="I1719" i="15"/>
  <c r="I1718" i="15"/>
  <c r="I1717" i="15"/>
  <c r="I1716" i="15"/>
  <c r="I1715" i="15"/>
  <c r="I1714" i="15"/>
  <c r="I1713" i="15"/>
  <c r="I1712" i="15"/>
  <c r="I1711" i="15"/>
  <c r="I1710" i="15"/>
  <c r="I1709" i="15"/>
  <c r="I1708" i="15"/>
  <c r="I1707" i="15"/>
  <c r="I1706" i="15"/>
  <c r="I1705" i="15"/>
  <c r="I1704" i="15"/>
  <c r="I1703" i="15"/>
  <c r="I1702" i="15"/>
  <c r="I1701" i="15"/>
  <c r="I1700" i="15"/>
  <c r="I1699" i="15"/>
  <c r="I1698" i="15"/>
  <c r="I1697" i="15"/>
  <c r="I1696" i="15"/>
  <c r="I1695" i="15"/>
  <c r="I1694" i="15"/>
  <c r="I1693" i="15"/>
  <c r="I1692" i="15"/>
  <c r="I1691" i="15"/>
  <c r="I1690" i="15"/>
  <c r="I1689" i="15"/>
  <c r="I1688" i="15"/>
  <c r="I1687" i="15"/>
  <c r="I1686" i="15"/>
  <c r="I1685" i="15"/>
  <c r="I1684" i="15"/>
  <c r="I1683" i="15"/>
  <c r="I1682" i="15"/>
  <c r="I1681" i="15"/>
  <c r="I1680" i="15"/>
  <c r="I1679" i="15"/>
  <c r="I1678" i="15"/>
  <c r="I1677" i="15"/>
  <c r="I1676" i="15"/>
  <c r="I1675" i="15"/>
  <c r="I1674" i="15"/>
  <c r="I1673" i="15"/>
  <c r="I1672" i="15"/>
  <c r="I1671" i="15"/>
  <c r="I1670" i="15"/>
  <c r="I1669" i="15"/>
  <c r="I1668" i="15"/>
  <c r="I1667" i="15"/>
  <c r="I1666" i="15"/>
  <c r="I1665" i="15"/>
  <c r="I1664" i="15"/>
  <c r="I1663" i="15"/>
  <c r="I1662" i="15"/>
  <c r="I1661" i="15"/>
  <c r="I1660" i="15"/>
  <c r="I1659" i="15"/>
  <c r="I1658" i="15"/>
  <c r="I1657" i="15"/>
  <c r="I1656" i="15"/>
  <c r="I1655" i="15"/>
  <c r="I1654" i="15"/>
  <c r="I1653" i="15"/>
  <c r="I1652" i="15"/>
  <c r="I1651" i="15"/>
  <c r="I1650" i="15"/>
  <c r="I1649" i="15"/>
  <c r="I1648" i="15"/>
  <c r="I1647" i="15"/>
  <c r="I1646" i="15"/>
  <c r="I1645" i="15"/>
  <c r="I1644" i="15"/>
  <c r="I1643" i="15"/>
  <c r="I1642" i="15"/>
  <c r="I1641" i="15"/>
  <c r="I1640" i="15"/>
  <c r="I1639" i="15"/>
  <c r="I1638" i="15"/>
  <c r="I1637" i="15"/>
  <c r="I1636" i="15"/>
  <c r="I1635" i="15"/>
  <c r="I1634" i="15"/>
  <c r="I1633" i="15"/>
  <c r="I1632" i="15"/>
  <c r="I1631" i="15"/>
  <c r="I1630" i="15"/>
  <c r="I1629" i="15"/>
  <c r="I1628" i="15"/>
  <c r="I1627" i="15"/>
  <c r="I1626" i="15"/>
  <c r="I1625" i="15"/>
  <c r="I1624" i="15"/>
  <c r="I1623" i="15"/>
  <c r="I1622" i="15"/>
  <c r="I1621" i="15"/>
  <c r="I1620" i="15"/>
  <c r="I1619" i="15"/>
  <c r="I1618" i="15"/>
  <c r="I1617" i="15"/>
  <c r="I1616" i="15"/>
  <c r="I1615" i="15"/>
  <c r="I1614" i="15"/>
  <c r="I1613" i="15"/>
  <c r="I1612" i="15"/>
  <c r="I1611" i="15"/>
  <c r="I1610" i="15"/>
  <c r="I1609" i="15"/>
  <c r="I1608" i="15"/>
  <c r="I1607" i="15"/>
  <c r="I1606" i="15"/>
  <c r="I1605" i="15"/>
  <c r="I1604" i="15"/>
  <c r="I1603" i="15"/>
  <c r="I1602" i="15"/>
  <c r="I1601" i="15"/>
  <c r="I1600" i="15"/>
  <c r="I1599" i="15"/>
  <c r="I1598" i="15"/>
  <c r="I1597" i="15"/>
  <c r="I1596" i="15"/>
  <c r="I1595" i="15"/>
  <c r="I1594" i="15"/>
  <c r="I1593" i="15"/>
  <c r="I1592" i="15"/>
  <c r="I1591" i="15"/>
  <c r="I1590" i="15"/>
  <c r="I1589" i="15"/>
  <c r="I1588" i="15"/>
  <c r="I1587" i="15"/>
  <c r="I1586" i="15"/>
  <c r="I1585" i="15"/>
  <c r="I1584" i="15"/>
  <c r="I1583" i="15"/>
  <c r="I1582" i="15"/>
  <c r="I1581" i="15"/>
  <c r="I1580" i="15"/>
  <c r="I1579" i="15"/>
  <c r="I1578" i="15"/>
  <c r="I1577" i="15"/>
  <c r="I1576" i="15"/>
  <c r="I1575" i="15"/>
  <c r="I1574" i="15"/>
  <c r="I1573" i="15"/>
  <c r="I1572" i="15"/>
  <c r="I1571" i="15"/>
  <c r="I1570" i="15"/>
  <c r="I1569" i="15"/>
  <c r="I1568" i="15"/>
  <c r="I1567" i="15"/>
  <c r="I1566" i="15"/>
  <c r="I1565" i="15"/>
  <c r="I1564" i="15"/>
  <c r="I1563" i="15"/>
  <c r="I1562" i="15"/>
  <c r="I1561" i="15"/>
  <c r="I1560" i="15"/>
  <c r="I1559" i="15"/>
  <c r="I1558" i="15"/>
  <c r="I1557" i="15"/>
  <c r="I1556" i="15"/>
  <c r="I1555" i="15"/>
  <c r="I1554" i="15"/>
  <c r="I1553" i="15"/>
  <c r="I1552" i="15"/>
  <c r="I1551" i="15"/>
  <c r="I1550" i="15"/>
  <c r="I1549" i="15"/>
  <c r="I1548" i="15"/>
  <c r="I1547" i="15"/>
  <c r="I1546" i="15"/>
  <c r="I1545" i="15"/>
  <c r="I1544" i="15"/>
  <c r="I1543" i="15"/>
  <c r="I1542" i="15"/>
  <c r="I1541" i="15"/>
  <c r="I1540" i="15"/>
  <c r="I1539" i="15"/>
  <c r="I1538" i="15"/>
  <c r="I1537" i="15"/>
  <c r="I1536" i="15"/>
  <c r="I1535" i="15"/>
  <c r="I1534" i="15"/>
  <c r="I1533" i="15"/>
  <c r="I1532" i="15"/>
  <c r="I1531" i="15"/>
  <c r="I1530" i="15"/>
  <c r="I1529" i="15"/>
  <c r="I1528" i="15"/>
  <c r="I1527" i="15"/>
  <c r="I1526" i="15"/>
  <c r="I1525" i="15"/>
  <c r="I1524" i="15"/>
  <c r="I1523" i="15"/>
  <c r="I1522" i="15"/>
  <c r="I1521" i="15"/>
  <c r="I1520" i="15"/>
  <c r="I1519" i="15"/>
  <c r="I1518" i="15"/>
  <c r="I1517" i="15"/>
  <c r="I1516" i="15"/>
  <c r="I1515" i="15"/>
  <c r="I1514" i="15"/>
  <c r="I1513" i="15"/>
  <c r="I1512" i="15"/>
  <c r="I1511" i="15"/>
  <c r="I1510" i="15"/>
  <c r="I1509" i="15"/>
  <c r="I1508" i="15"/>
  <c r="I1507" i="15"/>
  <c r="I1506" i="15"/>
  <c r="I1505" i="15"/>
  <c r="I1504" i="15"/>
  <c r="I1503" i="15"/>
  <c r="I1502" i="15"/>
  <c r="I1501" i="15"/>
  <c r="I1500" i="15"/>
  <c r="I1499" i="15"/>
  <c r="I1498" i="15"/>
  <c r="I1497" i="15"/>
  <c r="I1496" i="15"/>
  <c r="I1495" i="15"/>
  <c r="I1494" i="15"/>
  <c r="I1493" i="15"/>
  <c r="I1492" i="15"/>
  <c r="I1491" i="15"/>
  <c r="I1490" i="15"/>
  <c r="I1489" i="15"/>
  <c r="I1488" i="15"/>
  <c r="I1487" i="15"/>
  <c r="I1486" i="15"/>
  <c r="I1485" i="15"/>
  <c r="I1484" i="15"/>
  <c r="I1483" i="15"/>
  <c r="I1482" i="15"/>
  <c r="I1481" i="15"/>
  <c r="I1480" i="15"/>
  <c r="I1479" i="15"/>
  <c r="I1478" i="15"/>
  <c r="I1477" i="15"/>
  <c r="I1476" i="15"/>
  <c r="I1475" i="15"/>
  <c r="I1474" i="15"/>
  <c r="I1473" i="15"/>
  <c r="I1472" i="15"/>
  <c r="I1471" i="15"/>
  <c r="I1470" i="15"/>
  <c r="I1469" i="15"/>
  <c r="I1468" i="15"/>
  <c r="I1467" i="15"/>
  <c r="I1466" i="15"/>
  <c r="I1465" i="15"/>
  <c r="I1464" i="15"/>
  <c r="I1463" i="15"/>
  <c r="I1462" i="15"/>
  <c r="I1461" i="15"/>
  <c r="I1460" i="15"/>
  <c r="I1459" i="15"/>
  <c r="I1458" i="15"/>
  <c r="I1457" i="15"/>
  <c r="I1456" i="15"/>
  <c r="I1455" i="15"/>
  <c r="I1454" i="15"/>
  <c r="I1453" i="15"/>
  <c r="I1452" i="15"/>
  <c r="I1451" i="15"/>
  <c r="I1450" i="15"/>
  <c r="I1449" i="15"/>
  <c r="I1448" i="15"/>
  <c r="I1447" i="15"/>
  <c r="I1446" i="15"/>
  <c r="I1445" i="15"/>
  <c r="I1444" i="15"/>
  <c r="I1443" i="15"/>
  <c r="I1442" i="15"/>
  <c r="I1441" i="15"/>
  <c r="I1440" i="15"/>
  <c r="I1439" i="15"/>
  <c r="I1438" i="15"/>
  <c r="I1437" i="15"/>
  <c r="I1436" i="15"/>
  <c r="I1435" i="15"/>
  <c r="I1434" i="15"/>
  <c r="I1433" i="15"/>
  <c r="I1432" i="15"/>
  <c r="I1431" i="15"/>
  <c r="I1430" i="15"/>
  <c r="I1429" i="15"/>
  <c r="I1428" i="15"/>
  <c r="I1427" i="15"/>
  <c r="I1426" i="15"/>
  <c r="I1425" i="15"/>
  <c r="I1424" i="15"/>
  <c r="I1423" i="15"/>
  <c r="I1422" i="15"/>
  <c r="I1421" i="15"/>
  <c r="I1420" i="15"/>
  <c r="I1419" i="15"/>
  <c r="I1418" i="15"/>
  <c r="I1417" i="15"/>
  <c r="I1416" i="15"/>
  <c r="I1415" i="15"/>
  <c r="I1414" i="15"/>
  <c r="I1413" i="15"/>
  <c r="I1412" i="15"/>
  <c r="I1411" i="15"/>
  <c r="I1410" i="15"/>
  <c r="I1409" i="15"/>
  <c r="I1408" i="15"/>
  <c r="I1407" i="15"/>
  <c r="I1406" i="15"/>
  <c r="I1405" i="15"/>
  <c r="I1404" i="15"/>
  <c r="I1403" i="15"/>
  <c r="I1402" i="15"/>
  <c r="I1401" i="15"/>
  <c r="I1400" i="15"/>
  <c r="I1399" i="15"/>
  <c r="I1398" i="15"/>
  <c r="I1397" i="15"/>
  <c r="I1396" i="15"/>
  <c r="I1395" i="15"/>
  <c r="I1394" i="15"/>
  <c r="I1393" i="15"/>
  <c r="I1392" i="15"/>
  <c r="I1391" i="15"/>
  <c r="I1390" i="15"/>
  <c r="I1389" i="15"/>
  <c r="I1388" i="15"/>
  <c r="I1387" i="15"/>
  <c r="I1386" i="15"/>
  <c r="I1385" i="15"/>
  <c r="I1384" i="15"/>
  <c r="I1383" i="15"/>
  <c r="I1382" i="15"/>
  <c r="I1381" i="15"/>
  <c r="I1380" i="15"/>
  <c r="I1379" i="15"/>
  <c r="I1378" i="15"/>
  <c r="I1377" i="15"/>
  <c r="I1376" i="15"/>
  <c r="I1375" i="15"/>
  <c r="I1374" i="15"/>
  <c r="I1373" i="15"/>
  <c r="I1372" i="15"/>
  <c r="I1371" i="15"/>
  <c r="I1370" i="15"/>
  <c r="I1369" i="15"/>
  <c r="I1368" i="15"/>
  <c r="I1367" i="15"/>
  <c r="I1366" i="15"/>
  <c r="I1365" i="15"/>
  <c r="I1364" i="15"/>
  <c r="I1363" i="15"/>
  <c r="I1362" i="15"/>
  <c r="I1361" i="15"/>
  <c r="I1360" i="15"/>
  <c r="I1359" i="15"/>
  <c r="I1358" i="15"/>
  <c r="I1357" i="15"/>
  <c r="I1356" i="15"/>
  <c r="I1355" i="15"/>
  <c r="I1354" i="15"/>
  <c r="I1353" i="15"/>
  <c r="I1352" i="15"/>
  <c r="I1351" i="15"/>
  <c r="I1350" i="15"/>
  <c r="I1349" i="15"/>
  <c r="I1348" i="15"/>
  <c r="I1347" i="15"/>
  <c r="I1346" i="15"/>
  <c r="I1345" i="15"/>
  <c r="I1344" i="15"/>
  <c r="I1343" i="15"/>
  <c r="I1342" i="15"/>
  <c r="I1341" i="15"/>
  <c r="I1340" i="15"/>
  <c r="I1339" i="15"/>
  <c r="I1338" i="15"/>
  <c r="I1337" i="15"/>
  <c r="I1336" i="15"/>
  <c r="I1335" i="15"/>
  <c r="I1334" i="15"/>
  <c r="I1333" i="15"/>
  <c r="I1332" i="15"/>
  <c r="I1331" i="15"/>
  <c r="I1330" i="15"/>
  <c r="I1329" i="15"/>
  <c r="I1328" i="15"/>
  <c r="I1327" i="15"/>
  <c r="I1326" i="15"/>
  <c r="I1325" i="15"/>
  <c r="I1324" i="15"/>
  <c r="I1323" i="15"/>
  <c r="I1322" i="15"/>
  <c r="I1321" i="15"/>
  <c r="I1320" i="15"/>
  <c r="I1319" i="15"/>
  <c r="I1318" i="15"/>
  <c r="I1317" i="15"/>
  <c r="I1316" i="15"/>
  <c r="I1315" i="15"/>
  <c r="I1314" i="15"/>
  <c r="I1313" i="15"/>
  <c r="I1312" i="15"/>
  <c r="I1311" i="15"/>
  <c r="I1310" i="15"/>
  <c r="I1309" i="15"/>
  <c r="I1308" i="15"/>
  <c r="I1307" i="15"/>
  <c r="I1306" i="15"/>
  <c r="I1305" i="15"/>
  <c r="I1304" i="15"/>
  <c r="I1303" i="15"/>
  <c r="I1302" i="15"/>
  <c r="I1301" i="15"/>
  <c r="I1300" i="15"/>
  <c r="I1299" i="15"/>
  <c r="I1298" i="15"/>
  <c r="I1297" i="15"/>
  <c r="I1296" i="15"/>
  <c r="I1295" i="15"/>
  <c r="I1294" i="15"/>
  <c r="I1293" i="15"/>
  <c r="I1292" i="15"/>
  <c r="I1291" i="15"/>
  <c r="I1290" i="15"/>
  <c r="I1289" i="15"/>
  <c r="I1288" i="15"/>
  <c r="I1287" i="15"/>
  <c r="I1286" i="15"/>
  <c r="I1285" i="15"/>
  <c r="I1284" i="15"/>
  <c r="I1283" i="15"/>
  <c r="I1282" i="15"/>
  <c r="I1281" i="15"/>
  <c r="I1280" i="15"/>
  <c r="I1279" i="15"/>
  <c r="I1278" i="15"/>
  <c r="I1277" i="15"/>
  <c r="I1276" i="15"/>
  <c r="I1275" i="15"/>
  <c r="I1274" i="15"/>
  <c r="I1273" i="15"/>
  <c r="I1272" i="15"/>
  <c r="I1271" i="15"/>
  <c r="I1270" i="15"/>
  <c r="I1269" i="15"/>
  <c r="I1268" i="15"/>
  <c r="I1267" i="15"/>
  <c r="I1266" i="15"/>
  <c r="I1265" i="15"/>
  <c r="I1264" i="15"/>
  <c r="I1263" i="15"/>
  <c r="I1262" i="15"/>
  <c r="I1261" i="15"/>
  <c r="I1260" i="15"/>
  <c r="I1259" i="15"/>
  <c r="I1258" i="15"/>
  <c r="I1257" i="15"/>
  <c r="I1256" i="15"/>
  <c r="I1255" i="15"/>
  <c r="I1254" i="15"/>
  <c r="I1253" i="15"/>
  <c r="I1252" i="15"/>
  <c r="I1251" i="15"/>
  <c r="I1250" i="15"/>
  <c r="I1249" i="15"/>
  <c r="I1248" i="15"/>
  <c r="I1247" i="15"/>
  <c r="I1246" i="15"/>
  <c r="I1245" i="15"/>
  <c r="I1244" i="15"/>
  <c r="I1243" i="15"/>
  <c r="I1242" i="15"/>
  <c r="I1241" i="15"/>
  <c r="I1240" i="15"/>
  <c r="I1239" i="15"/>
  <c r="I1238" i="15"/>
  <c r="I1237" i="15"/>
  <c r="I1236" i="15"/>
  <c r="I1235" i="15"/>
  <c r="I1234" i="15"/>
  <c r="I1233" i="15"/>
  <c r="I1232" i="15"/>
  <c r="I1231" i="15"/>
  <c r="I1230" i="15"/>
  <c r="I1229" i="15"/>
  <c r="I1228" i="15"/>
  <c r="I1227" i="15"/>
  <c r="I1226" i="15"/>
  <c r="I1225" i="15"/>
  <c r="I1224" i="15"/>
  <c r="I1223" i="15"/>
  <c r="I1222" i="15"/>
  <c r="I1221" i="15"/>
  <c r="I1220" i="15"/>
  <c r="I1219" i="15"/>
  <c r="I1218" i="15"/>
  <c r="I1217" i="15"/>
  <c r="I1216" i="15"/>
  <c r="I1215" i="15"/>
  <c r="I1214" i="15"/>
  <c r="I1213" i="15"/>
  <c r="I1212" i="15"/>
  <c r="I1211" i="15"/>
  <c r="I1210" i="15"/>
  <c r="I1209" i="15"/>
  <c r="I1208" i="15"/>
  <c r="I1207" i="15"/>
  <c r="I1206" i="15"/>
  <c r="I1205" i="15"/>
  <c r="I1204" i="15"/>
  <c r="I1203" i="15"/>
  <c r="I1202" i="15"/>
  <c r="I1201" i="15"/>
  <c r="I1200" i="15"/>
  <c r="I1199" i="15"/>
  <c r="I1198" i="15"/>
  <c r="I1197" i="15"/>
  <c r="I1196" i="15"/>
  <c r="I1195" i="15"/>
  <c r="I1194" i="15"/>
  <c r="I1193" i="15"/>
  <c r="I1192" i="15"/>
  <c r="I1191" i="15"/>
  <c r="I1190" i="15"/>
  <c r="I1189" i="15"/>
  <c r="I1188" i="15"/>
  <c r="I1187" i="15"/>
  <c r="I1186" i="15"/>
  <c r="I1185" i="15"/>
  <c r="I1184" i="15"/>
  <c r="I1183" i="15"/>
  <c r="I1182" i="15"/>
  <c r="I1181" i="15"/>
  <c r="I1180" i="15"/>
  <c r="I1179" i="15"/>
  <c r="I1178" i="15"/>
  <c r="I1177" i="15"/>
  <c r="I1176" i="15"/>
  <c r="I1175" i="15"/>
  <c r="I1174" i="15"/>
  <c r="I1173" i="15"/>
  <c r="I1172" i="15"/>
  <c r="I1171" i="15"/>
  <c r="I1170" i="15"/>
  <c r="I1169" i="15"/>
  <c r="I1168" i="15"/>
  <c r="I1167" i="15"/>
  <c r="I1166" i="15"/>
  <c r="I1165" i="15"/>
  <c r="I1164" i="15"/>
  <c r="I1163" i="15"/>
  <c r="I1162" i="15"/>
  <c r="I1161" i="15"/>
  <c r="I1160" i="15"/>
  <c r="I1159" i="15"/>
  <c r="I1158" i="15"/>
  <c r="I1157" i="15"/>
  <c r="I1156" i="15"/>
  <c r="I1155" i="15"/>
  <c r="I1154" i="15"/>
  <c r="I1153" i="15"/>
  <c r="I1152" i="15"/>
  <c r="I1151" i="15"/>
  <c r="I1150" i="15"/>
  <c r="I1149" i="15"/>
  <c r="I1148" i="15"/>
  <c r="I1147" i="15"/>
  <c r="I1146" i="15"/>
  <c r="I1145" i="15"/>
  <c r="I1144" i="15"/>
  <c r="I1143" i="15"/>
  <c r="I1142" i="15"/>
  <c r="I1141" i="15"/>
  <c r="I1140" i="15"/>
  <c r="I1139" i="15"/>
  <c r="I1138" i="15"/>
  <c r="I1137" i="15"/>
  <c r="I1136" i="15"/>
  <c r="I1135" i="15"/>
  <c r="I1134" i="15"/>
  <c r="I1133" i="15"/>
  <c r="I1132" i="15"/>
  <c r="I1131" i="15"/>
  <c r="I1130" i="15"/>
  <c r="I1129" i="15"/>
  <c r="I1128" i="15"/>
  <c r="I1127" i="15"/>
  <c r="I1126" i="15"/>
  <c r="I1125" i="15"/>
  <c r="I1124" i="15"/>
  <c r="I1123" i="15"/>
  <c r="I1122" i="15"/>
  <c r="I1121" i="15"/>
  <c r="I1120" i="15"/>
  <c r="I1119" i="15"/>
  <c r="I1118" i="15"/>
  <c r="I1117" i="15"/>
  <c r="I1116" i="15"/>
  <c r="I1115" i="15"/>
  <c r="I1114" i="15"/>
  <c r="I1113" i="15"/>
  <c r="I1112" i="15"/>
  <c r="I1111" i="15"/>
  <c r="I1110" i="15"/>
  <c r="I1109" i="15"/>
  <c r="I1108" i="15"/>
  <c r="I1107" i="15"/>
  <c r="I1106" i="15"/>
  <c r="I1105" i="15"/>
  <c r="I1104" i="15"/>
  <c r="I1103" i="15"/>
  <c r="I1102" i="15"/>
  <c r="I1101" i="15"/>
  <c r="I1100" i="15"/>
  <c r="I1099" i="15"/>
  <c r="I1098" i="15"/>
  <c r="I1097" i="15"/>
  <c r="I1096" i="15"/>
  <c r="I1095" i="15"/>
  <c r="I1094" i="15"/>
  <c r="I1093" i="15"/>
  <c r="I1092" i="15"/>
  <c r="I1091" i="15"/>
  <c r="I1090" i="15"/>
  <c r="I1089" i="15"/>
  <c r="I1088" i="15"/>
  <c r="I1087" i="15"/>
  <c r="I1086" i="15"/>
  <c r="I1085" i="15"/>
  <c r="I1084" i="15"/>
  <c r="I1083" i="15"/>
  <c r="I1082" i="15"/>
  <c r="I1081" i="15"/>
  <c r="I1080" i="15"/>
  <c r="I1079" i="15"/>
  <c r="I1078" i="15"/>
  <c r="I1077" i="15"/>
  <c r="I1076" i="15"/>
  <c r="I1075" i="15"/>
  <c r="I1074" i="15"/>
  <c r="I1073" i="15"/>
  <c r="I1072" i="15"/>
  <c r="I1071" i="15"/>
  <c r="I1070" i="15"/>
  <c r="I1069" i="15"/>
  <c r="I1068" i="15"/>
  <c r="I1067" i="15"/>
  <c r="I1066" i="15"/>
  <c r="I1065" i="15"/>
  <c r="I1064" i="15"/>
  <c r="I1063" i="15"/>
  <c r="I1062" i="15"/>
  <c r="I1061" i="15"/>
  <c r="I1060" i="15"/>
  <c r="I1059" i="15"/>
  <c r="I1058" i="15"/>
  <c r="I1057" i="15"/>
  <c r="I1056" i="15"/>
  <c r="I1055" i="15"/>
  <c r="I1054" i="15"/>
  <c r="I1053" i="15"/>
  <c r="I1052" i="15"/>
  <c r="I1051" i="15"/>
  <c r="I1050" i="15"/>
  <c r="I1049" i="15"/>
  <c r="I1048" i="15"/>
  <c r="I1047" i="15"/>
  <c r="I1046" i="15"/>
  <c r="I1045" i="15"/>
  <c r="I1044" i="15"/>
  <c r="I1043" i="15"/>
  <c r="I1042" i="15"/>
  <c r="I1041" i="15"/>
  <c r="I1040" i="15"/>
  <c r="I1039" i="15"/>
  <c r="I1038" i="15"/>
  <c r="I1037" i="15"/>
  <c r="I1036" i="15"/>
  <c r="I1035" i="15"/>
  <c r="I1034" i="15"/>
  <c r="I1033" i="15"/>
  <c r="I1032" i="15"/>
  <c r="I1031" i="15"/>
  <c r="I1030" i="15"/>
  <c r="I1029" i="15"/>
  <c r="I1028" i="15"/>
  <c r="I1027" i="15"/>
  <c r="I1026" i="15"/>
  <c r="I1025" i="15"/>
  <c r="I1024" i="15"/>
  <c r="I1023" i="15"/>
  <c r="I1022" i="15"/>
  <c r="I1021" i="15"/>
  <c r="I1020" i="15"/>
  <c r="I1019" i="15"/>
  <c r="I1018" i="15"/>
  <c r="I1017" i="15"/>
  <c r="I1016" i="15"/>
  <c r="I1015" i="15"/>
  <c r="I1014" i="15"/>
  <c r="I1013" i="15"/>
  <c r="I1012" i="15"/>
  <c r="I1011" i="15"/>
  <c r="I1010" i="15"/>
  <c r="I1009" i="15"/>
  <c r="I1008" i="15"/>
  <c r="I1007" i="15"/>
  <c r="I1006" i="15"/>
  <c r="I1005" i="15"/>
  <c r="I1004" i="15"/>
  <c r="I1003" i="15"/>
  <c r="I1002" i="15"/>
  <c r="I1001" i="15"/>
  <c r="I1000" i="15"/>
  <c r="I999" i="15"/>
  <c r="I998" i="15"/>
  <c r="I997" i="15"/>
  <c r="I996" i="15"/>
  <c r="I995" i="15"/>
  <c r="I994" i="15"/>
  <c r="I993" i="15"/>
  <c r="I992" i="15"/>
  <c r="I991" i="15"/>
  <c r="I990" i="15"/>
  <c r="I989" i="15"/>
  <c r="I988" i="15"/>
  <c r="I987" i="15"/>
  <c r="I986" i="15"/>
  <c r="I985" i="15"/>
  <c r="I984" i="15"/>
  <c r="I983" i="15"/>
  <c r="I982" i="15"/>
  <c r="I981" i="15"/>
  <c r="I980" i="15"/>
  <c r="I979" i="15"/>
  <c r="I978" i="15"/>
  <c r="I977" i="15"/>
  <c r="I976" i="15"/>
  <c r="I975" i="15"/>
  <c r="I974" i="15"/>
  <c r="I973" i="15"/>
  <c r="I972" i="15"/>
  <c r="I971" i="15"/>
  <c r="I970" i="15"/>
  <c r="I969" i="15"/>
  <c r="I968" i="15"/>
  <c r="I967" i="15"/>
  <c r="I966" i="15"/>
  <c r="I965" i="15"/>
  <c r="I964" i="15"/>
  <c r="I963" i="15"/>
  <c r="I962" i="15"/>
  <c r="I961" i="15"/>
  <c r="I960" i="15"/>
  <c r="I959" i="15"/>
  <c r="I958" i="15"/>
  <c r="I957" i="15"/>
  <c r="I956" i="15"/>
  <c r="I955" i="15"/>
  <c r="I954" i="15"/>
  <c r="I953" i="15"/>
  <c r="I952" i="15"/>
  <c r="I951" i="15"/>
  <c r="I950" i="15"/>
  <c r="I949" i="15"/>
  <c r="I948" i="15"/>
  <c r="I947" i="15"/>
  <c r="I946" i="15"/>
  <c r="I945" i="15"/>
  <c r="I944" i="15"/>
  <c r="I943" i="15"/>
  <c r="I942" i="15"/>
  <c r="I941" i="15"/>
  <c r="I940" i="15"/>
  <c r="I939" i="15"/>
  <c r="I938" i="15"/>
  <c r="I937" i="15"/>
  <c r="I936" i="15"/>
  <c r="I935" i="15"/>
  <c r="I934" i="15"/>
  <c r="I933" i="15"/>
  <c r="I932" i="15"/>
  <c r="I931" i="15"/>
  <c r="I930" i="15"/>
  <c r="I929" i="15"/>
  <c r="I928" i="15"/>
  <c r="I927" i="15"/>
  <c r="I926" i="15"/>
  <c r="I925" i="15"/>
  <c r="I924" i="15"/>
  <c r="I923" i="15"/>
  <c r="I922" i="15"/>
  <c r="I921" i="15"/>
  <c r="I920" i="15"/>
  <c r="I919" i="15"/>
  <c r="I918" i="15"/>
  <c r="I917" i="15"/>
  <c r="I916" i="15"/>
  <c r="I915" i="15"/>
  <c r="I914" i="15"/>
  <c r="I913" i="15"/>
  <c r="I912" i="15"/>
  <c r="I911" i="15"/>
  <c r="I910" i="15"/>
  <c r="I909" i="15"/>
  <c r="I908" i="15"/>
  <c r="I907" i="15"/>
  <c r="I906" i="15"/>
  <c r="I905" i="15"/>
  <c r="I904" i="15"/>
  <c r="I903" i="15"/>
  <c r="I902" i="15"/>
  <c r="I901" i="15"/>
  <c r="I900" i="15"/>
  <c r="I899" i="15"/>
  <c r="I898" i="15"/>
  <c r="I897" i="15"/>
  <c r="I896" i="15"/>
  <c r="I895" i="15"/>
  <c r="I894" i="15"/>
  <c r="I893" i="15"/>
  <c r="I892" i="15"/>
  <c r="I891" i="15"/>
  <c r="I890" i="15"/>
  <c r="I889" i="15"/>
  <c r="I888" i="15"/>
  <c r="I887" i="15"/>
  <c r="I886" i="15"/>
  <c r="I885" i="15"/>
  <c r="I884" i="15"/>
  <c r="I883" i="15"/>
  <c r="I882" i="15"/>
  <c r="I881" i="15"/>
  <c r="I880" i="15"/>
  <c r="I879" i="15"/>
  <c r="I878" i="15"/>
  <c r="I877" i="15"/>
  <c r="I876" i="15"/>
  <c r="I875" i="15"/>
  <c r="I874" i="15"/>
  <c r="I873" i="15"/>
  <c r="I872" i="15"/>
  <c r="I871" i="15"/>
  <c r="I870" i="15"/>
  <c r="I869" i="15"/>
  <c r="I868" i="15"/>
  <c r="I867" i="15"/>
  <c r="I866" i="15"/>
  <c r="I865" i="15"/>
  <c r="I864" i="15"/>
  <c r="I863" i="15"/>
  <c r="I862" i="15"/>
  <c r="I861" i="15"/>
  <c r="I860" i="15"/>
  <c r="I859" i="15"/>
  <c r="I858" i="15"/>
  <c r="I857" i="15"/>
  <c r="I856" i="15"/>
  <c r="I855" i="15"/>
  <c r="I854" i="15"/>
  <c r="I853" i="15"/>
  <c r="I852" i="15"/>
  <c r="I851" i="15"/>
  <c r="I850" i="15"/>
  <c r="I849" i="15"/>
  <c r="I848" i="15"/>
  <c r="I847" i="15"/>
  <c r="I846" i="15"/>
  <c r="I845" i="15"/>
  <c r="I844" i="15"/>
  <c r="I843" i="15"/>
  <c r="I842" i="15"/>
  <c r="I841" i="15"/>
  <c r="I840" i="15"/>
  <c r="I839" i="15"/>
  <c r="I838" i="15"/>
  <c r="I837" i="15"/>
  <c r="I836" i="15"/>
  <c r="I835" i="15"/>
  <c r="I834" i="15"/>
  <c r="I833" i="15"/>
  <c r="I832" i="15"/>
  <c r="I831" i="15"/>
  <c r="I830" i="15"/>
  <c r="I829" i="15"/>
  <c r="I828" i="15"/>
  <c r="I827" i="15"/>
  <c r="I826" i="15"/>
  <c r="I825" i="15"/>
  <c r="I824" i="15"/>
  <c r="I823" i="15"/>
  <c r="I822" i="15"/>
  <c r="I821" i="15"/>
  <c r="I820" i="15"/>
  <c r="I819" i="15"/>
  <c r="I818" i="15"/>
  <c r="I817" i="15"/>
  <c r="I816" i="15"/>
  <c r="I815" i="15"/>
  <c r="I814" i="15"/>
  <c r="I813" i="15"/>
  <c r="I812" i="15"/>
  <c r="I811" i="15"/>
  <c r="I810" i="15"/>
  <c r="I809" i="15"/>
  <c r="I808" i="15"/>
  <c r="I807" i="15"/>
  <c r="I806" i="15"/>
  <c r="I805" i="15"/>
  <c r="I804" i="15"/>
  <c r="I803" i="15"/>
  <c r="I802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715" i="15"/>
  <c r="I714" i="15"/>
  <c r="I713" i="15"/>
  <c r="I712" i="15"/>
  <c r="I711" i="15"/>
  <c r="I710" i="15"/>
  <c r="I709" i="15"/>
  <c r="I708" i="15"/>
  <c r="I707" i="15"/>
  <c r="I706" i="15"/>
  <c r="I705" i="15"/>
  <c r="I704" i="15"/>
  <c r="I703" i="15"/>
  <c r="I702" i="15"/>
  <c r="I701" i="15"/>
  <c r="I700" i="15"/>
  <c r="I699" i="15"/>
  <c r="I698" i="15"/>
  <c r="I697" i="15"/>
  <c r="I696" i="15"/>
  <c r="I695" i="15"/>
  <c r="I694" i="15"/>
  <c r="I693" i="15"/>
  <c r="I692" i="15"/>
  <c r="I691" i="15"/>
  <c r="I690" i="15"/>
  <c r="I689" i="15"/>
  <c r="I688" i="15"/>
  <c r="I687" i="15"/>
  <c r="I686" i="15"/>
  <c r="I685" i="15"/>
  <c r="I684" i="15"/>
  <c r="I683" i="15"/>
  <c r="I682" i="15"/>
  <c r="I681" i="15"/>
  <c r="I680" i="15"/>
  <c r="I679" i="15"/>
  <c r="I678" i="15"/>
  <c r="I677" i="15"/>
  <c r="I676" i="15"/>
  <c r="I675" i="15"/>
  <c r="I674" i="15"/>
  <c r="I673" i="15"/>
  <c r="I672" i="15"/>
  <c r="I671" i="15"/>
  <c r="I670" i="15"/>
  <c r="I669" i="15"/>
  <c r="I668" i="15"/>
  <c r="I667" i="15"/>
  <c r="I666" i="15"/>
  <c r="I665" i="15"/>
  <c r="I664" i="15"/>
  <c r="I663" i="15"/>
  <c r="I662" i="15"/>
  <c r="I661" i="15"/>
  <c r="I660" i="15"/>
  <c r="I659" i="15"/>
  <c r="I658" i="15"/>
  <c r="I657" i="15"/>
  <c r="I656" i="15"/>
  <c r="I655" i="15"/>
  <c r="I654" i="15"/>
  <c r="I653" i="15"/>
  <c r="I652" i="15"/>
  <c r="I651" i="15"/>
  <c r="I650" i="15"/>
  <c r="I649" i="15"/>
  <c r="I648" i="15"/>
  <c r="I647" i="15"/>
  <c r="I646" i="15"/>
  <c r="I645" i="15"/>
  <c r="I644" i="15"/>
  <c r="I643" i="15"/>
  <c r="I642" i="15"/>
  <c r="I641" i="15"/>
  <c r="I640" i="15"/>
  <c r="I639" i="15"/>
  <c r="I638" i="15"/>
  <c r="I637" i="15"/>
  <c r="I636" i="15"/>
  <c r="I635" i="15"/>
  <c r="I634" i="15"/>
  <c r="I633" i="15"/>
  <c r="I632" i="15"/>
  <c r="I631" i="15"/>
  <c r="I630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64" i="15"/>
  <c r="I563" i="15"/>
  <c r="I562" i="15"/>
  <c r="I561" i="15"/>
  <c r="I560" i="15"/>
  <c r="I559" i="15"/>
  <c r="I558" i="15"/>
  <c r="I557" i="15"/>
  <c r="I556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I488" i="15"/>
  <c r="I487" i="15"/>
  <c r="I486" i="15"/>
  <c r="I485" i="15"/>
  <c r="I484" i="15"/>
  <c r="I483" i="15"/>
  <c r="I482" i="15"/>
  <c r="I481" i="15"/>
  <c r="I480" i="15"/>
  <c r="I479" i="15"/>
  <c r="I478" i="15"/>
  <c r="I477" i="15"/>
  <c r="I476" i="15"/>
  <c r="I475" i="15"/>
  <c r="I474" i="15"/>
  <c r="I473" i="15"/>
  <c r="I472" i="15"/>
  <c r="I471" i="15"/>
  <c r="I470" i="15"/>
  <c r="I469" i="15"/>
  <c r="I468" i="15"/>
  <c r="I467" i="15"/>
  <c r="I466" i="15"/>
  <c r="I465" i="15"/>
  <c r="I464" i="15"/>
  <c r="I463" i="15"/>
  <c r="I462" i="15"/>
  <c r="I461" i="15"/>
  <c r="I460" i="15"/>
  <c r="I459" i="15"/>
  <c r="I458" i="15"/>
  <c r="I457" i="15"/>
  <c r="I456" i="15"/>
  <c r="I455" i="15"/>
  <c r="I454" i="15"/>
  <c r="I453" i="15"/>
  <c r="I452" i="15"/>
  <c r="I451" i="15"/>
  <c r="I450" i="15"/>
  <c r="I449" i="15"/>
  <c r="I448" i="15"/>
  <c r="I447" i="15"/>
  <c r="I446" i="15"/>
  <c r="I445" i="15"/>
  <c r="I444" i="15"/>
  <c r="I443" i="15"/>
  <c r="I442" i="15"/>
  <c r="I441" i="15"/>
  <c r="I440" i="15"/>
  <c r="I439" i="15"/>
  <c r="I438" i="15"/>
  <c r="I437" i="15"/>
  <c r="I436" i="15"/>
  <c r="I435" i="15"/>
  <c r="I434" i="15"/>
  <c r="I433" i="15"/>
  <c r="I432" i="15"/>
  <c r="I431" i="15"/>
  <c r="I430" i="15"/>
  <c r="I429" i="15"/>
  <c r="I428" i="15"/>
  <c r="I427" i="15"/>
  <c r="I426" i="15"/>
  <c r="I425" i="15"/>
  <c r="I424" i="15"/>
  <c r="I423" i="15"/>
  <c r="I422" i="15"/>
  <c r="I421" i="15"/>
  <c r="I420" i="15"/>
  <c r="I419" i="15"/>
  <c r="I418" i="15"/>
  <c r="I417" i="15"/>
  <c r="I416" i="15"/>
  <c r="I415" i="15"/>
  <c r="I414" i="15"/>
  <c r="I413" i="15"/>
  <c r="I412" i="15"/>
  <c r="I411" i="15"/>
  <c r="I410" i="15"/>
  <c r="I409" i="15"/>
  <c r="I408" i="15"/>
  <c r="I407" i="15"/>
  <c r="I406" i="15"/>
  <c r="I405" i="15"/>
  <c r="I404" i="15"/>
  <c r="I403" i="15"/>
  <c r="I402" i="15"/>
  <c r="I401" i="15"/>
  <c r="I400" i="15"/>
  <c r="I399" i="15"/>
  <c r="I398" i="15"/>
  <c r="I397" i="15"/>
  <c r="I396" i="15"/>
  <c r="I395" i="15"/>
  <c r="I394" i="15"/>
  <c r="I393" i="15"/>
  <c r="I392" i="15"/>
  <c r="I391" i="15"/>
  <c r="I390" i="15"/>
  <c r="I389" i="15"/>
  <c r="I388" i="15"/>
  <c r="I387" i="15"/>
  <c r="I386" i="15"/>
  <c r="I385" i="15"/>
  <c r="I384" i="15"/>
  <c r="I383" i="15"/>
  <c r="I382" i="15"/>
  <c r="I381" i="15"/>
  <c r="I380" i="15"/>
  <c r="I379" i="15"/>
  <c r="I378" i="15"/>
  <c r="I377" i="15"/>
  <c r="I376" i="15"/>
  <c r="I375" i="15"/>
  <c r="I374" i="15"/>
  <c r="I373" i="15"/>
  <c r="I372" i="15"/>
  <c r="I371" i="15"/>
  <c r="I370" i="15"/>
  <c r="I369" i="15"/>
  <c r="I368" i="15"/>
  <c r="I367" i="15"/>
  <c r="I366" i="15"/>
  <c r="I365" i="15"/>
  <c r="I364" i="15"/>
  <c r="I363" i="15"/>
  <c r="I362" i="15"/>
  <c r="I361" i="15"/>
  <c r="I360" i="15"/>
  <c r="I359" i="15"/>
  <c r="I358" i="15"/>
  <c r="I357" i="15"/>
  <c r="I356" i="15"/>
  <c r="I355" i="15"/>
  <c r="I354" i="15"/>
  <c r="I353" i="15"/>
  <c r="I352" i="15"/>
  <c r="I351" i="15"/>
  <c r="I350" i="15"/>
  <c r="I349" i="15"/>
  <c r="I348" i="15"/>
  <c r="I347" i="15"/>
  <c r="I346" i="15"/>
  <c r="I345" i="15"/>
  <c r="I344" i="15"/>
  <c r="I343" i="15"/>
  <c r="I342" i="15"/>
  <c r="I341" i="15"/>
  <c r="I340" i="15"/>
  <c r="I339" i="15"/>
  <c r="I338" i="15"/>
  <c r="I337" i="15"/>
  <c r="I336" i="15"/>
  <c r="I335" i="15"/>
  <c r="I334" i="15"/>
  <c r="I333" i="15"/>
  <c r="I332" i="15"/>
  <c r="I331" i="15"/>
  <c r="I330" i="15"/>
  <c r="I329" i="15"/>
  <c r="I328" i="15"/>
  <c r="I327" i="15"/>
  <c r="I326" i="15"/>
  <c r="I325" i="15"/>
  <c r="I324" i="15"/>
  <c r="I323" i="15"/>
  <c r="I322" i="15"/>
  <c r="I321" i="15"/>
  <c r="I320" i="15"/>
  <c r="I319" i="15"/>
  <c r="I318" i="15"/>
  <c r="I317" i="15"/>
  <c r="I316" i="15"/>
  <c r="I315" i="15"/>
  <c r="I314" i="15"/>
  <c r="I313" i="15"/>
  <c r="I312" i="15"/>
  <c r="I311" i="15"/>
  <c r="I310" i="15"/>
  <c r="I309" i="15"/>
  <c r="I308" i="15"/>
  <c r="I307" i="15"/>
  <c r="I306" i="15"/>
  <c r="I305" i="15"/>
  <c r="I304" i="15"/>
  <c r="I303" i="15"/>
  <c r="I302" i="15"/>
  <c r="I301" i="15"/>
  <c r="I300" i="15"/>
  <c r="I299" i="15"/>
  <c r="I298" i="15"/>
  <c r="I297" i="15"/>
  <c r="I296" i="15"/>
  <c r="I295" i="15"/>
  <c r="I294" i="15"/>
  <c r="I293" i="15"/>
  <c r="I292" i="15"/>
  <c r="I291" i="15"/>
  <c r="I290" i="15"/>
  <c r="I289" i="15"/>
  <c r="I288" i="15"/>
  <c r="I287" i="15"/>
  <c r="I286" i="15"/>
  <c r="I285" i="15"/>
  <c r="I284" i="15"/>
  <c r="I283" i="15"/>
  <c r="I282" i="15"/>
  <c r="I281" i="15"/>
  <c r="I280" i="15"/>
  <c r="I279" i="15"/>
  <c r="I278" i="15"/>
  <c r="I277" i="15"/>
  <c r="I276" i="15"/>
  <c r="I275" i="15"/>
  <c r="I274" i="15"/>
  <c r="I273" i="15"/>
  <c r="I272" i="15"/>
  <c r="I271" i="15"/>
  <c r="I270" i="15"/>
  <c r="I269" i="15"/>
  <c r="I268" i="15"/>
  <c r="I267" i="15"/>
  <c r="I266" i="15"/>
  <c r="I265" i="15"/>
  <c r="I264" i="15"/>
  <c r="I263" i="15"/>
  <c r="I262" i="15"/>
  <c r="I261" i="15"/>
  <c r="I260" i="15"/>
  <c r="I259" i="15"/>
  <c r="I258" i="15"/>
  <c r="I257" i="15"/>
  <c r="I256" i="15"/>
  <c r="I255" i="15"/>
  <c r="I254" i="15"/>
  <c r="I253" i="15"/>
  <c r="I252" i="15"/>
  <c r="I251" i="15"/>
  <c r="I250" i="15"/>
  <c r="I249" i="15"/>
  <c r="I248" i="15"/>
  <c r="I247" i="15"/>
  <c r="I246" i="15"/>
  <c r="I245" i="15"/>
  <c r="I244" i="15"/>
  <c r="I243" i="15"/>
  <c r="I242" i="15"/>
  <c r="I241" i="15"/>
  <c r="I240" i="15"/>
  <c r="I239" i="15"/>
  <c r="I238" i="15"/>
  <c r="I237" i="15"/>
  <c r="I236" i="15"/>
  <c r="I235" i="15"/>
  <c r="I234" i="15"/>
  <c r="I233" i="15"/>
  <c r="I232" i="15"/>
  <c r="I231" i="15"/>
  <c r="I230" i="15"/>
  <c r="I229" i="15"/>
  <c r="I228" i="15"/>
  <c r="I227" i="15"/>
  <c r="I226" i="15"/>
  <c r="I225" i="15"/>
  <c r="I224" i="15"/>
  <c r="I223" i="15"/>
  <c r="I222" i="15"/>
  <c r="I221" i="15"/>
  <c r="I220" i="15"/>
  <c r="I219" i="15"/>
  <c r="I218" i="15"/>
  <c r="I217" i="15"/>
  <c r="I216" i="15"/>
  <c r="I215" i="15"/>
  <c r="I214" i="15"/>
  <c r="I213" i="15"/>
  <c r="I212" i="15"/>
  <c r="I211" i="15"/>
  <c r="I210" i="15"/>
  <c r="I209" i="15"/>
  <c r="I208" i="15"/>
  <c r="I207" i="15"/>
  <c r="I206" i="15"/>
  <c r="I205" i="15"/>
  <c r="I204" i="15"/>
  <c r="I203" i="15"/>
  <c r="I202" i="15"/>
  <c r="I201" i="15"/>
  <c r="I200" i="15"/>
  <c r="I199" i="15"/>
  <c r="I198" i="15"/>
  <c r="I197" i="15"/>
  <c r="I196" i="15"/>
  <c r="I195" i="15"/>
  <c r="I194" i="15"/>
  <c r="I193" i="15"/>
  <c r="I192" i="15"/>
  <c r="I191" i="15"/>
  <c r="I190" i="15"/>
  <c r="I189" i="15"/>
  <c r="I188" i="15"/>
  <c r="I187" i="15"/>
  <c r="I186" i="15"/>
  <c r="I185" i="15"/>
  <c r="I184" i="15"/>
  <c r="I183" i="15"/>
  <c r="I182" i="15"/>
  <c r="I181" i="15"/>
  <c r="I180" i="15"/>
  <c r="I179" i="15"/>
  <c r="I178" i="15"/>
  <c r="I177" i="15"/>
  <c r="I176" i="15"/>
  <c r="I175" i="15"/>
  <c r="I174" i="15"/>
  <c r="I173" i="15"/>
  <c r="I172" i="15"/>
  <c r="I171" i="15"/>
  <c r="I170" i="15"/>
  <c r="I169" i="15"/>
  <c r="I168" i="15"/>
  <c r="I167" i="15"/>
  <c r="I166" i="15"/>
  <c r="I165" i="15"/>
  <c r="I164" i="15"/>
  <c r="I163" i="15"/>
  <c r="I162" i="15"/>
  <c r="I161" i="15"/>
  <c r="I160" i="15"/>
  <c r="I159" i="15"/>
  <c r="I158" i="15"/>
  <c r="I157" i="15"/>
  <c r="I156" i="15"/>
  <c r="I155" i="15"/>
  <c r="I154" i="15"/>
  <c r="I153" i="15"/>
  <c r="I152" i="15"/>
  <c r="I151" i="15"/>
  <c r="I150" i="15"/>
  <c r="I149" i="15"/>
  <c r="I148" i="15"/>
  <c r="I147" i="15"/>
  <c r="I146" i="15"/>
  <c r="I145" i="15"/>
  <c r="I144" i="15"/>
  <c r="I143" i="15"/>
  <c r="I142" i="15"/>
  <c r="I141" i="15"/>
  <c r="I140" i="15"/>
  <c r="I139" i="15"/>
  <c r="I138" i="15"/>
  <c r="I137" i="15"/>
  <c r="I136" i="15"/>
  <c r="I135" i="15"/>
  <c r="I134" i="15"/>
  <c r="I133" i="15"/>
  <c r="I132" i="15"/>
  <c r="I131" i="15"/>
  <c r="I130" i="15"/>
  <c r="I129" i="15"/>
  <c r="I128" i="15"/>
  <c r="I127" i="15"/>
  <c r="I126" i="15"/>
  <c r="I125" i="15"/>
  <c r="I124" i="15"/>
  <c r="I123" i="15"/>
  <c r="I122" i="15"/>
  <c r="I121" i="15"/>
  <c r="I120" i="15"/>
  <c r="I119" i="15"/>
  <c r="I118" i="15"/>
  <c r="I117" i="15"/>
  <c r="I116" i="15"/>
  <c r="I115" i="15"/>
  <c r="I114" i="15"/>
  <c r="I113" i="15"/>
  <c r="I112" i="15"/>
  <c r="I111" i="15"/>
  <c r="I110" i="15"/>
  <c r="I109" i="15"/>
  <c r="I108" i="15"/>
  <c r="I107" i="15"/>
  <c r="I106" i="15"/>
  <c r="I105" i="15"/>
  <c r="I104" i="15"/>
  <c r="I103" i="15"/>
  <c r="I102" i="15"/>
  <c r="I101" i="15"/>
  <c r="I100" i="15"/>
  <c r="I99" i="15"/>
  <c r="I98" i="15"/>
  <c r="I97" i="15"/>
  <c r="I96" i="15"/>
  <c r="I95" i="15"/>
  <c r="I94" i="15"/>
  <c r="I93" i="15"/>
  <c r="I92" i="15"/>
  <c r="I91" i="15"/>
  <c r="I90" i="15"/>
  <c r="I89" i="15"/>
  <c r="I88" i="15"/>
  <c r="I87" i="15"/>
  <c r="I86" i="15"/>
  <c r="I85" i="15"/>
  <c r="I84" i="15"/>
  <c r="I83" i="15"/>
  <c r="I82" i="15"/>
  <c r="I81" i="15"/>
  <c r="I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K3037" i="15"/>
  <c r="K3036" i="15"/>
  <c r="K3035" i="15"/>
  <c r="K3034" i="15"/>
  <c r="K3033" i="15"/>
  <c r="K3032" i="15"/>
  <c r="K3031" i="15"/>
  <c r="K3030" i="15"/>
  <c r="K3029" i="15"/>
  <c r="K3028" i="15"/>
  <c r="K3027" i="15"/>
  <c r="K3026" i="15"/>
  <c r="K3025" i="15"/>
  <c r="K3024" i="15"/>
  <c r="K3023" i="15"/>
  <c r="K3022" i="15"/>
  <c r="K3021" i="15"/>
  <c r="K3020" i="15"/>
  <c r="K3019" i="15"/>
  <c r="K3018" i="15"/>
  <c r="K3017" i="15"/>
  <c r="K3016" i="15"/>
  <c r="K3015" i="15"/>
  <c r="K3014" i="15"/>
  <c r="K3013" i="15"/>
  <c r="K3012" i="15"/>
  <c r="K3011" i="15"/>
  <c r="K3010" i="15"/>
  <c r="K3009" i="15"/>
  <c r="K3008" i="15"/>
  <c r="K3007" i="15"/>
  <c r="K3006" i="15"/>
  <c r="K3005" i="15"/>
  <c r="K3004" i="15"/>
  <c r="K3003" i="15"/>
  <c r="K3002" i="15"/>
  <c r="K3001" i="15"/>
  <c r="K3000" i="15"/>
  <c r="K2999" i="15"/>
  <c r="K2998" i="15"/>
  <c r="K2997" i="15"/>
  <c r="K2996" i="15"/>
  <c r="K2995" i="15"/>
  <c r="K2994" i="15"/>
  <c r="K2993" i="15"/>
  <c r="K2992" i="15"/>
  <c r="K2991" i="15"/>
  <c r="K2990" i="15"/>
  <c r="K2989" i="15"/>
  <c r="K2988" i="15"/>
  <c r="K2987" i="15"/>
  <c r="K2986" i="15"/>
  <c r="K2985" i="15"/>
  <c r="K2984" i="15"/>
  <c r="K2983" i="15"/>
  <c r="K2982" i="15"/>
  <c r="K2981" i="15"/>
  <c r="K2980" i="15"/>
  <c r="K2979" i="15"/>
  <c r="K2978" i="15"/>
  <c r="K2977" i="15"/>
  <c r="K2976" i="15"/>
  <c r="K2975" i="15"/>
  <c r="K2974" i="15"/>
  <c r="K2973" i="15"/>
  <c r="K2972" i="15"/>
  <c r="K2971" i="15"/>
  <c r="K2970" i="15"/>
  <c r="K2969" i="15"/>
  <c r="K2968" i="15"/>
  <c r="K2967" i="15"/>
  <c r="K2966" i="15"/>
  <c r="K2965" i="15"/>
  <c r="K2964" i="15"/>
  <c r="K2963" i="15"/>
  <c r="K2962" i="15"/>
  <c r="K2961" i="15"/>
  <c r="K2960" i="15"/>
  <c r="K2959" i="15"/>
  <c r="K2958" i="15"/>
  <c r="K2957" i="15"/>
  <c r="K2956" i="15"/>
  <c r="K2955" i="15"/>
  <c r="K2954" i="15"/>
  <c r="K2953" i="15"/>
  <c r="K2952" i="15"/>
  <c r="K2951" i="15"/>
  <c r="K2950" i="15"/>
  <c r="K2949" i="15"/>
  <c r="K2948" i="15"/>
  <c r="K2947" i="15"/>
  <c r="K2946" i="15"/>
  <c r="K2945" i="15"/>
  <c r="K2944" i="15"/>
  <c r="K2943" i="15"/>
  <c r="K2942" i="15"/>
  <c r="K2941" i="15"/>
  <c r="K2940" i="15"/>
  <c r="K2939" i="15"/>
  <c r="K2938" i="15"/>
  <c r="K2937" i="15"/>
  <c r="K2936" i="15"/>
  <c r="K2935" i="15"/>
  <c r="K2934" i="15"/>
  <c r="K2933" i="15"/>
  <c r="K2932" i="15"/>
  <c r="K2931" i="15"/>
  <c r="K2930" i="15"/>
  <c r="K2929" i="15"/>
  <c r="K2928" i="15"/>
  <c r="K2927" i="15"/>
  <c r="K2926" i="15"/>
  <c r="K2925" i="15"/>
  <c r="K2924" i="15"/>
  <c r="K2923" i="15"/>
  <c r="K2922" i="15"/>
  <c r="K2921" i="15"/>
  <c r="K2920" i="15"/>
  <c r="K2919" i="15"/>
  <c r="K2918" i="15"/>
  <c r="K2917" i="15"/>
  <c r="K2916" i="15"/>
  <c r="K2915" i="15"/>
  <c r="K2914" i="15"/>
  <c r="K2913" i="15"/>
  <c r="K2912" i="15"/>
  <c r="K2911" i="15"/>
  <c r="K2910" i="15"/>
  <c r="K2909" i="15"/>
  <c r="K2908" i="15"/>
  <c r="K2907" i="15"/>
  <c r="K2906" i="15"/>
  <c r="K2905" i="15"/>
  <c r="K2904" i="15"/>
  <c r="K2903" i="15"/>
  <c r="K2902" i="15"/>
  <c r="K2901" i="15"/>
  <c r="K2900" i="15"/>
  <c r="K2899" i="15"/>
  <c r="K2898" i="15"/>
  <c r="K2897" i="15"/>
  <c r="K2896" i="15"/>
  <c r="K2895" i="15"/>
  <c r="K2894" i="15"/>
  <c r="K2893" i="15"/>
  <c r="K2892" i="15"/>
  <c r="K2891" i="15"/>
  <c r="K2890" i="15"/>
  <c r="K2889" i="15"/>
  <c r="K2888" i="15"/>
  <c r="K2887" i="15"/>
  <c r="K2886" i="15"/>
  <c r="K2885" i="15"/>
  <c r="K2884" i="15"/>
  <c r="K2883" i="15"/>
  <c r="K2882" i="15"/>
  <c r="K2881" i="15"/>
  <c r="K2880" i="15"/>
  <c r="K2879" i="15"/>
  <c r="K2878" i="15"/>
  <c r="K2877" i="15"/>
  <c r="K2876" i="15"/>
  <c r="K2875" i="15"/>
  <c r="K2874" i="15"/>
  <c r="K2873" i="15"/>
  <c r="K2872" i="15"/>
  <c r="K2871" i="15"/>
  <c r="K2870" i="15"/>
  <c r="K2869" i="15"/>
  <c r="K2868" i="15"/>
  <c r="K2867" i="15"/>
  <c r="K2866" i="15"/>
  <c r="K2865" i="15"/>
  <c r="K2864" i="15"/>
  <c r="K2863" i="15"/>
  <c r="K2862" i="15"/>
  <c r="K2861" i="15"/>
  <c r="K2860" i="15"/>
  <c r="K2859" i="15"/>
  <c r="K2858" i="15"/>
  <c r="K2857" i="15"/>
  <c r="K2856" i="15"/>
  <c r="K2855" i="15"/>
  <c r="K2854" i="15"/>
  <c r="K2853" i="15"/>
  <c r="K2852" i="15"/>
  <c r="K2851" i="15"/>
  <c r="K2850" i="15"/>
  <c r="K2849" i="15"/>
  <c r="K2848" i="15"/>
  <c r="K2847" i="15"/>
  <c r="K2846" i="15"/>
  <c r="K2845" i="15"/>
  <c r="K2844" i="15"/>
  <c r="K2843" i="15"/>
  <c r="K2842" i="15"/>
  <c r="K2841" i="15"/>
  <c r="K2840" i="15"/>
  <c r="K2839" i="15"/>
  <c r="K2838" i="15"/>
  <c r="K2837" i="15"/>
  <c r="K2836" i="15"/>
  <c r="K2835" i="15"/>
  <c r="K2834" i="15"/>
  <c r="K2833" i="15"/>
  <c r="K2832" i="15"/>
  <c r="K2831" i="15"/>
  <c r="K2830" i="15"/>
  <c r="K2829" i="15"/>
  <c r="K2828" i="15"/>
  <c r="K2827" i="15"/>
  <c r="K2826" i="15"/>
  <c r="K2825" i="15"/>
  <c r="K2824" i="15"/>
  <c r="K2823" i="15"/>
  <c r="K2822" i="15"/>
  <c r="K2821" i="15"/>
  <c r="K2820" i="15"/>
  <c r="K2819" i="15"/>
  <c r="K2818" i="15"/>
  <c r="K2817" i="15"/>
  <c r="K2816" i="15"/>
  <c r="K2815" i="15"/>
  <c r="K2814" i="15"/>
  <c r="K2813" i="15"/>
  <c r="K2812" i="15"/>
  <c r="K2811" i="15"/>
  <c r="K2810" i="15"/>
  <c r="K2809" i="15"/>
  <c r="K2808" i="15"/>
  <c r="K2807" i="15"/>
  <c r="K2806" i="15"/>
  <c r="K2805" i="15"/>
  <c r="K2804" i="15"/>
  <c r="K2803" i="15"/>
  <c r="K2802" i="15"/>
  <c r="K2801" i="15"/>
  <c r="K2800" i="15"/>
  <c r="K2799" i="15"/>
  <c r="K2798" i="15"/>
  <c r="K2797" i="15"/>
  <c r="K2796" i="15"/>
  <c r="K2795" i="15"/>
  <c r="K2794" i="15"/>
  <c r="K2793" i="15"/>
  <c r="K2792" i="15"/>
  <c r="K2791" i="15"/>
  <c r="K2790" i="15"/>
  <c r="K2789" i="15"/>
  <c r="K2788" i="15"/>
  <c r="K2787" i="15"/>
  <c r="K2786" i="15"/>
  <c r="K2785" i="15"/>
  <c r="K2784" i="15"/>
  <c r="K2783" i="15"/>
  <c r="K2782" i="15"/>
  <c r="K2781" i="15"/>
  <c r="K2780" i="15"/>
  <c r="K2779" i="15"/>
  <c r="K2778" i="15"/>
  <c r="K2777" i="15"/>
  <c r="K2776" i="15"/>
  <c r="K2775" i="15"/>
  <c r="K2774" i="15"/>
  <c r="K2773" i="15"/>
  <c r="K2772" i="15"/>
  <c r="K2771" i="15"/>
  <c r="K2770" i="15"/>
  <c r="K2769" i="15"/>
  <c r="K2768" i="15"/>
  <c r="K2767" i="15"/>
  <c r="K2766" i="15"/>
  <c r="K2765" i="15"/>
  <c r="K2764" i="15"/>
  <c r="K2763" i="15"/>
  <c r="K2762" i="15"/>
  <c r="K2761" i="15"/>
  <c r="K2760" i="15"/>
  <c r="K2759" i="15"/>
  <c r="K2758" i="15"/>
  <c r="K2757" i="15"/>
  <c r="K2756" i="15"/>
  <c r="K2755" i="15"/>
  <c r="K2754" i="15"/>
  <c r="K2753" i="15"/>
  <c r="K2752" i="15"/>
  <c r="K2751" i="15"/>
  <c r="K2750" i="15"/>
  <c r="K2749" i="15"/>
  <c r="K2748" i="15"/>
  <c r="K2747" i="15"/>
  <c r="K2746" i="15"/>
  <c r="K2745" i="15"/>
  <c r="K2744" i="15"/>
  <c r="K2743" i="15"/>
  <c r="K2742" i="15"/>
  <c r="K2741" i="15"/>
  <c r="K2740" i="15"/>
  <c r="K2739" i="15"/>
  <c r="K2738" i="15"/>
  <c r="K2737" i="15"/>
  <c r="K2736" i="15"/>
  <c r="K2735" i="15"/>
  <c r="K2734" i="15"/>
  <c r="K2733" i="15"/>
  <c r="K2732" i="15"/>
  <c r="K2731" i="15"/>
  <c r="K2730" i="15"/>
  <c r="K2729" i="15"/>
  <c r="K2728" i="15"/>
  <c r="K2727" i="15"/>
  <c r="K2726" i="15"/>
  <c r="K2725" i="15"/>
  <c r="K2724" i="15"/>
  <c r="K2723" i="15"/>
  <c r="K2722" i="15"/>
  <c r="K2721" i="15"/>
  <c r="K2720" i="15"/>
  <c r="K2719" i="15"/>
  <c r="K2718" i="15"/>
  <c r="K2717" i="15"/>
  <c r="K2716" i="15"/>
  <c r="K2715" i="15"/>
  <c r="K2714" i="15"/>
  <c r="K2713" i="15"/>
  <c r="K2712" i="15"/>
  <c r="K2711" i="15"/>
  <c r="K2710" i="15"/>
  <c r="K2709" i="15"/>
  <c r="K2708" i="15"/>
  <c r="K2707" i="15"/>
  <c r="K2706" i="15"/>
  <c r="K2705" i="15"/>
  <c r="K2704" i="15"/>
  <c r="K2703" i="15"/>
  <c r="K2702" i="15"/>
  <c r="K2701" i="15"/>
  <c r="K2700" i="15"/>
  <c r="K2699" i="15"/>
  <c r="K2698" i="15"/>
  <c r="K2697" i="15"/>
  <c r="K2696" i="15"/>
  <c r="K2695" i="15"/>
  <c r="K2694" i="15"/>
  <c r="K2693" i="15"/>
  <c r="K2692" i="15"/>
  <c r="K2691" i="15"/>
  <c r="K2690" i="15"/>
  <c r="K2689" i="15"/>
  <c r="K2688" i="15"/>
  <c r="K2687" i="15"/>
  <c r="K2686" i="15"/>
  <c r="K2685" i="15"/>
  <c r="K2684" i="15"/>
  <c r="K2683" i="15"/>
  <c r="K2682" i="15"/>
  <c r="K2681" i="15"/>
  <c r="K2680" i="15"/>
  <c r="K2679" i="15"/>
  <c r="K2678" i="15"/>
  <c r="K2677" i="15"/>
  <c r="K2676" i="15"/>
  <c r="K2675" i="15"/>
  <c r="K2674" i="15"/>
  <c r="K2673" i="15"/>
  <c r="K2672" i="15"/>
  <c r="K2671" i="15"/>
  <c r="K2670" i="15"/>
  <c r="K2669" i="15"/>
  <c r="K2668" i="15"/>
  <c r="K2667" i="15"/>
  <c r="K2666" i="15"/>
  <c r="K2665" i="15"/>
  <c r="K2664" i="15"/>
  <c r="K2663" i="15"/>
  <c r="K2662" i="15"/>
  <c r="K2661" i="15"/>
  <c r="K2660" i="15"/>
  <c r="K2659" i="15"/>
  <c r="K2658" i="15"/>
  <c r="K2657" i="15"/>
  <c r="K2656" i="15"/>
  <c r="K2655" i="15"/>
  <c r="K2654" i="15"/>
  <c r="K2653" i="15"/>
  <c r="K2652" i="15"/>
  <c r="K2651" i="15"/>
  <c r="K2650" i="15"/>
  <c r="K2649" i="15"/>
  <c r="K2648" i="15"/>
  <c r="K2647" i="15"/>
  <c r="K2646" i="15"/>
  <c r="K2645" i="15"/>
  <c r="K2644" i="15"/>
  <c r="K2643" i="15"/>
  <c r="K2642" i="15"/>
  <c r="K2641" i="15"/>
  <c r="K2640" i="15"/>
  <c r="K2639" i="15"/>
  <c r="K2638" i="15"/>
  <c r="K2637" i="15"/>
  <c r="K2636" i="15"/>
  <c r="K2635" i="15"/>
  <c r="K2634" i="15"/>
  <c r="K2633" i="15"/>
  <c r="K2632" i="15"/>
  <c r="K2631" i="15"/>
  <c r="K2630" i="15"/>
  <c r="K2629" i="15"/>
  <c r="K2628" i="15"/>
  <c r="K2627" i="15"/>
  <c r="K2626" i="15"/>
  <c r="K2625" i="15"/>
  <c r="K2624" i="15"/>
  <c r="K2623" i="15"/>
  <c r="K2622" i="15"/>
  <c r="K2621" i="15"/>
  <c r="K2620" i="15"/>
  <c r="K2619" i="15"/>
  <c r="K2618" i="15"/>
  <c r="K2617" i="15"/>
  <c r="K2616" i="15"/>
  <c r="K2615" i="15"/>
  <c r="K2614" i="15"/>
  <c r="K2613" i="15"/>
  <c r="K2612" i="15"/>
  <c r="K2611" i="15"/>
  <c r="K2610" i="15"/>
  <c r="K2609" i="15"/>
  <c r="K2608" i="15"/>
  <c r="K2607" i="15"/>
  <c r="K2606" i="15"/>
  <c r="K2605" i="15"/>
  <c r="K2604" i="15"/>
  <c r="K2603" i="15"/>
  <c r="K2602" i="15"/>
  <c r="K2601" i="15"/>
  <c r="K2600" i="15"/>
  <c r="K2599" i="15"/>
  <c r="K2598" i="15"/>
  <c r="K2597" i="15"/>
  <c r="K2596" i="15"/>
  <c r="K2595" i="15"/>
  <c r="K2594" i="15"/>
  <c r="K2593" i="15"/>
  <c r="K2592" i="15"/>
  <c r="K2591" i="15"/>
  <c r="K2590" i="15"/>
  <c r="K2589" i="15"/>
  <c r="K2588" i="15"/>
  <c r="K2587" i="15"/>
  <c r="K2586" i="15"/>
  <c r="K2585" i="15"/>
  <c r="K2584" i="15"/>
  <c r="K2583" i="15"/>
  <c r="K2582" i="15"/>
  <c r="K2581" i="15"/>
  <c r="K2580" i="15"/>
  <c r="K2579" i="15"/>
  <c r="K2578" i="15"/>
  <c r="K2577" i="15"/>
  <c r="K2576" i="15"/>
  <c r="K2575" i="15"/>
  <c r="K2574" i="15"/>
  <c r="K2573" i="15"/>
  <c r="K2572" i="15"/>
  <c r="K2571" i="15"/>
  <c r="K2570" i="15"/>
  <c r="K2569" i="15"/>
  <c r="K2568" i="15"/>
  <c r="K2567" i="15"/>
  <c r="K2566" i="15"/>
  <c r="K2565" i="15"/>
  <c r="K2564" i="15"/>
  <c r="K2563" i="15"/>
  <c r="K2562" i="15"/>
  <c r="K2561" i="15"/>
  <c r="K2560" i="15"/>
  <c r="K2559" i="15"/>
  <c r="K2558" i="15"/>
  <c r="K2557" i="15"/>
  <c r="K2556" i="15"/>
  <c r="K2555" i="15"/>
  <c r="K2554" i="15"/>
  <c r="K2553" i="15"/>
  <c r="K2552" i="15"/>
  <c r="K2551" i="15"/>
  <c r="K2550" i="15"/>
  <c r="K2549" i="15"/>
  <c r="K2548" i="15"/>
  <c r="K2547" i="15"/>
  <c r="K2546" i="15"/>
  <c r="K2545" i="15"/>
  <c r="K2544" i="15"/>
  <c r="K2543" i="15"/>
  <c r="K2542" i="15"/>
  <c r="K2541" i="15"/>
  <c r="K2540" i="15"/>
  <c r="K2539" i="15"/>
  <c r="K2538" i="15"/>
  <c r="K2537" i="15"/>
  <c r="K2536" i="15"/>
  <c r="K2535" i="15"/>
  <c r="K2534" i="15"/>
  <c r="K2533" i="15"/>
  <c r="K2532" i="15"/>
  <c r="K2531" i="15"/>
  <c r="K2530" i="15"/>
  <c r="K2529" i="15"/>
  <c r="K2528" i="15"/>
  <c r="K2527" i="15"/>
  <c r="K2526" i="15"/>
  <c r="K2525" i="15"/>
  <c r="K2524" i="15"/>
  <c r="K2523" i="15"/>
  <c r="K2522" i="15"/>
  <c r="K2521" i="15"/>
  <c r="K2520" i="15"/>
  <c r="K2519" i="15"/>
  <c r="K2518" i="15"/>
  <c r="K2517" i="15"/>
  <c r="K2516" i="15"/>
  <c r="K2515" i="15"/>
  <c r="K2514" i="15"/>
  <c r="K2513" i="15"/>
  <c r="K2512" i="15"/>
  <c r="K2511" i="15"/>
  <c r="K2510" i="15"/>
  <c r="K2509" i="15"/>
  <c r="K2508" i="15"/>
  <c r="K2507" i="15"/>
  <c r="K2506" i="15"/>
  <c r="K2505" i="15"/>
  <c r="K2504" i="15"/>
  <c r="K2503" i="15"/>
  <c r="K2502" i="15"/>
  <c r="K2501" i="15"/>
  <c r="K2500" i="15"/>
  <c r="K2499" i="15"/>
  <c r="K2498" i="15"/>
  <c r="K2497" i="15"/>
  <c r="K2496" i="15"/>
  <c r="K2495" i="15"/>
  <c r="K2494" i="15"/>
  <c r="K2493" i="15"/>
  <c r="K2492" i="15"/>
  <c r="K2491" i="15"/>
  <c r="K2490" i="15"/>
  <c r="K2489" i="15"/>
  <c r="K2488" i="15"/>
  <c r="K2487" i="15"/>
  <c r="K2486" i="15"/>
  <c r="K2485" i="15"/>
  <c r="K2484" i="15"/>
  <c r="K2483" i="15"/>
  <c r="K2482" i="15"/>
  <c r="K2481" i="15"/>
  <c r="K2480" i="15"/>
  <c r="K2479" i="15"/>
  <c r="K2478" i="15"/>
  <c r="K2477" i="15"/>
  <c r="K2476" i="15"/>
  <c r="K2475" i="15"/>
  <c r="K2474" i="15"/>
  <c r="K2473" i="15"/>
  <c r="K2472" i="15"/>
  <c r="K2471" i="15"/>
  <c r="K2470" i="15"/>
  <c r="K2469" i="15"/>
  <c r="K2468" i="15"/>
  <c r="K2467" i="15"/>
  <c r="K2466" i="15"/>
  <c r="K2465" i="15"/>
  <c r="K2464" i="15"/>
  <c r="K2463" i="15"/>
  <c r="K2462" i="15"/>
  <c r="K2461" i="15"/>
  <c r="K2460" i="15"/>
  <c r="K2459" i="15"/>
  <c r="K2458" i="15"/>
  <c r="K2457" i="15"/>
  <c r="K2456" i="15"/>
  <c r="K2455" i="15"/>
  <c r="K2454" i="15"/>
  <c r="K2453" i="15"/>
  <c r="K2452" i="15"/>
  <c r="K2451" i="15"/>
  <c r="K2450" i="15"/>
  <c r="K2449" i="15"/>
  <c r="K2448" i="15"/>
  <c r="K2447" i="15"/>
  <c r="K2446" i="15"/>
  <c r="K2445" i="15"/>
  <c r="K2444" i="15"/>
  <c r="K2443" i="15"/>
  <c r="K2442" i="15"/>
  <c r="K2441" i="15"/>
  <c r="K2440" i="15"/>
  <c r="K2439" i="15"/>
  <c r="K2438" i="15"/>
  <c r="K2437" i="15"/>
  <c r="K2436" i="15"/>
  <c r="K2435" i="15"/>
  <c r="K2434" i="15"/>
  <c r="K2433" i="15"/>
  <c r="K2432" i="15"/>
  <c r="K2431" i="15"/>
  <c r="K2430" i="15"/>
  <c r="K2429" i="15"/>
  <c r="K2428" i="15"/>
  <c r="K2427" i="15"/>
  <c r="K2426" i="15"/>
  <c r="K2425" i="15"/>
  <c r="K2424" i="15"/>
  <c r="K2423" i="15"/>
  <c r="K2422" i="15"/>
  <c r="K2421" i="15"/>
  <c r="K2420" i="15"/>
  <c r="K2419" i="15"/>
  <c r="K2418" i="15"/>
  <c r="K2417" i="15"/>
  <c r="K2416" i="15"/>
  <c r="K2415" i="15"/>
  <c r="K2414" i="15"/>
  <c r="K2413" i="15"/>
  <c r="K2412" i="15"/>
  <c r="K2411" i="15"/>
  <c r="K2410" i="15"/>
  <c r="K2409" i="15"/>
  <c r="K2408" i="15"/>
  <c r="K2407" i="15"/>
  <c r="K2406" i="15"/>
  <c r="K2405" i="15"/>
  <c r="K2404" i="15"/>
  <c r="K2403" i="15"/>
  <c r="K2402" i="15"/>
  <c r="K2401" i="15"/>
  <c r="K2400" i="15"/>
  <c r="K2399" i="15"/>
  <c r="K2398" i="15"/>
  <c r="K2397" i="15"/>
  <c r="K2396" i="15"/>
  <c r="K2395" i="15"/>
  <c r="K2394" i="15"/>
  <c r="K2393" i="15"/>
  <c r="K2392" i="15"/>
  <c r="K2391" i="15"/>
  <c r="K2390" i="15"/>
  <c r="K2389" i="15"/>
  <c r="K2388" i="15"/>
  <c r="K2387" i="15"/>
  <c r="K2386" i="15"/>
  <c r="K2385" i="15"/>
  <c r="K2384" i="15"/>
  <c r="K2383" i="15"/>
  <c r="K2382" i="15"/>
  <c r="K2381" i="15"/>
  <c r="K2380" i="15"/>
  <c r="K2379" i="15"/>
  <c r="K2378" i="15"/>
  <c r="K2377" i="15"/>
  <c r="K2376" i="15"/>
  <c r="K2375" i="15"/>
  <c r="K2374" i="15"/>
  <c r="K2373" i="15"/>
  <c r="K2372" i="15"/>
  <c r="K2371" i="15"/>
  <c r="K2370" i="15"/>
  <c r="K2369" i="15"/>
  <c r="K2368" i="15"/>
  <c r="K2367" i="15"/>
  <c r="K2366" i="15"/>
  <c r="K2365" i="15"/>
  <c r="K2364" i="15"/>
  <c r="K2363" i="15"/>
  <c r="K2362" i="15"/>
  <c r="K2361" i="15"/>
  <c r="K2360" i="15"/>
  <c r="K2359" i="15"/>
  <c r="K2358" i="15"/>
  <c r="K2357" i="15"/>
  <c r="K2356" i="15"/>
  <c r="K2355" i="15"/>
  <c r="K2354" i="15"/>
  <c r="K2353" i="15"/>
  <c r="K2352" i="15"/>
  <c r="K2351" i="15"/>
  <c r="K2350" i="15"/>
  <c r="K2349" i="15"/>
  <c r="K2348" i="15"/>
  <c r="K2347" i="15"/>
  <c r="K2346" i="15"/>
  <c r="K2345" i="15"/>
  <c r="K2344" i="15"/>
  <c r="K2343" i="15"/>
  <c r="K2342" i="15"/>
  <c r="K2341" i="15"/>
  <c r="K2340" i="15"/>
  <c r="K2339" i="15"/>
  <c r="K2338" i="15"/>
  <c r="K2337" i="15"/>
  <c r="K2336" i="15"/>
  <c r="K2335" i="15"/>
  <c r="K2334" i="15"/>
  <c r="K2333" i="15"/>
  <c r="K2332" i="15"/>
  <c r="K2331" i="15"/>
  <c r="K2330" i="15"/>
  <c r="K2329" i="15"/>
  <c r="K2328" i="15"/>
  <c r="K2327" i="15"/>
  <c r="K2326" i="15"/>
  <c r="K2325" i="15"/>
  <c r="K2324" i="15"/>
  <c r="K2323" i="15"/>
  <c r="K2322" i="15"/>
  <c r="K2321" i="15"/>
  <c r="K2320" i="15"/>
  <c r="K2319" i="15"/>
  <c r="K2318" i="15"/>
  <c r="K2317" i="15"/>
  <c r="K2316" i="15"/>
  <c r="K2315" i="15"/>
  <c r="K2314" i="15"/>
  <c r="K2313" i="15"/>
  <c r="K2312" i="15"/>
  <c r="K2311" i="15"/>
  <c r="K2310" i="15"/>
  <c r="K2309" i="15"/>
  <c r="K2308" i="15"/>
  <c r="K2307" i="15"/>
  <c r="K2306" i="15"/>
  <c r="K2305" i="15"/>
  <c r="K2304" i="15"/>
  <c r="K2303" i="15"/>
  <c r="K2302" i="15"/>
  <c r="K2301" i="15"/>
  <c r="K2300" i="15"/>
  <c r="K2299" i="15"/>
  <c r="K2298" i="15"/>
  <c r="K2297" i="15"/>
  <c r="K2296" i="15"/>
  <c r="K2295" i="15"/>
  <c r="K2294" i="15"/>
  <c r="K2293" i="15"/>
  <c r="K2292" i="15"/>
  <c r="K2291" i="15"/>
  <c r="K2290" i="15"/>
  <c r="K2289" i="15"/>
  <c r="K2288" i="15"/>
  <c r="K2287" i="15"/>
  <c r="K2286" i="15"/>
  <c r="K2285" i="15"/>
  <c r="K2284" i="15"/>
  <c r="K2283" i="15"/>
  <c r="K2282" i="15"/>
  <c r="K2281" i="15"/>
  <c r="K2280" i="15"/>
  <c r="K2279" i="15"/>
  <c r="K2278" i="15"/>
  <c r="K2277" i="15"/>
  <c r="K2276" i="15"/>
  <c r="K2275" i="15"/>
  <c r="K2274" i="15"/>
  <c r="K2273" i="15"/>
  <c r="K2272" i="15"/>
  <c r="K2271" i="15"/>
  <c r="K2270" i="15"/>
  <c r="K2269" i="15"/>
  <c r="K2268" i="15"/>
  <c r="K2267" i="15"/>
  <c r="K2266" i="15"/>
  <c r="K2265" i="15"/>
  <c r="K2264" i="15"/>
  <c r="K2263" i="15"/>
  <c r="K2262" i="15"/>
  <c r="K2261" i="15"/>
  <c r="K2260" i="15"/>
  <c r="K2259" i="15"/>
  <c r="K2258" i="15"/>
  <c r="K2257" i="15"/>
  <c r="K2256" i="15"/>
  <c r="K2255" i="15"/>
  <c r="K2254" i="15"/>
  <c r="K2253" i="15"/>
  <c r="K2252" i="15"/>
  <c r="K2251" i="15"/>
  <c r="K2250" i="15"/>
  <c r="K2249" i="15"/>
  <c r="K2248" i="15"/>
  <c r="K2247" i="15"/>
  <c r="K2246" i="15"/>
  <c r="K2245" i="15"/>
  <c r="K2244" i="15"/>
  <c r="K2243" i="15"/>
  <c r="K2242" i="15"/>
  <c r="K2241" i="15"/>
  <c r="K2240" i="15"/>
  <c r="K2239" i="15"/>
  <c r="K2238" i="15"/>
  <c r="K2237" i="15"/>
  <c r="K2236" i="15"/>
  <c r="K2235" i="15"/>
  <c r="K2234" i="15"/>
  <c r="K2233" i="15"/>
  <c r="K2232" i="15"/>
  <c r="K2231" i="15"/>
  <c r="K2230" i="15"/>
  <c r="K2229" i="15"/>
  <c r="K2228" i="15"/>
  <c r="K2227" i="15"/>
  <c r="K2226" i="15"/>
  <c r="K2225" i="15"/>
  <c r="K2224" i="15"/>
  <c r="K2223" i="15"/>
  <c r="K2222" i="15"/>
  <c r="K2221" i="15"/>
  <c r="K2220" i="15"/>
  <c r="K2219" i="15"/>
  <c r="K2218" i="15"/>
  <c r="K2217" i="15"/>
  <c r="K2216" i="15"/>
  <c r="K2215" i="15"/>
  <c r="K2214" i="15"/>
  <c r="K2213" i="15"/>
  <c r="K2212" i="15"/>
  <c r="K2211" i="15"/>
  <c r="K2210" i="15"/>
  <c r="K2209" i="15"/>
  <c r="K2208" i="15"/>
  <c r="K2207" i="15"/>
  <c r="K2206" i="15"/>
  <c r="K2205" i="15"/>
  <c r="K2204" i="15"/>
  <c r="K2203" i="15"/>
  <c r="K2202" i="15"/>
  <c r="K2201" i="15"/>
  <c r="K2200" i="15"/>
  <c r="K2199" i="15"/>
  <c r="K2198" i="15"/>
  <c r="K2197" i="15"/>
  <c r="K2196" i="15"/>
  <c r="K2195" i="15"/>
  <c r="K2194" i="15"/>
  <c r="K2193" i="15"/>
  <c r="K2192" i="15"/>
  <c r="K2191" i="15"/>
  <c r="K2190" i="15"/>
  <c r="K2189" i="15"/>
  <c r="K2188" i="15"/>
  <c r="K2187" i="15"/>
  <c r="K2186" i="15"/>
  <c r="K2185" i="15"/>
  <c r="K2184" i="15"/>
  <c r="K2183" i="15"/>
  <c r="K2182" i="15"/>
  <c r="K2181" i="15"/>
  <c r="K2180" i="15"/>
  <c r="K2179" i="15"/>
  <c r="K2178" i="15"/>
  <c r="K2177" i="15"/>
  <c r="K2176" i="15"/>
  <c r="K2175" i="15"/>
  <c r="K2174" i="15"/>
  <c r="K2173" i="15"/>
  <c r="K2172" i="15"/>
  <c r="K2171" i="15"/>
  <c r="K2170" i="15"/>
  <c r="K2169" i="15"/>
  <c r="K2168" i="15"/>
  <c r="K2167" i="15"/>
  <c r="K2166" i="15"/>
  <c r="K2165" i="15"/>
  <c r="K2164" i="15"/>
  <c r="K2163" i="15"/>
  <c r="K2162" i="15"/>
  <c r="K2161" i="15"/>
  <c r="K2160" i="15"/>
  <c r="K2159" i="15"/>
  <c r="K2158" i="15"/>
  <c r="K2157" i="15"/>
  <c r="K2156" i="15"/>
  <c r="K2155" i="15"/>
  <c r="K2154" i="15"/>
  <c r="K2153" i="15"/>
  <c r="K2152" i="15"/>
  <c r="K2151" i="15"/>
  <c r="K2150" i="15"/>
  <c r="K2149" i="15"/>
  <c r="K2148" i="15"/>
  <c r="K2147" i="15"/>
  <c r="K2146" i="15"/>
  <c r="K2145" i="15"/>
  <c r="K2144" i="15"/>
  <c r="K2143" i="15"/>
  <c r="K2142" i="15"/>
  <c r="K2141" i="15"/>
  <c r="K2140" i="15"/>
  <c r="K2139" i="15"/>
  <c r="K2138" i="15"/>
  <c r="K2137" i="15"/>
  <c r="K2136" i="15"/>
  <c r="K2135" i="15"/>
  <c r="K2134" i="15"/>
  <c r="K2133" i="15"/>
  <c r="K2132" i="15"/>
  <c r="K2131" i="15"/>
  <c r="K2130" i="15"/>
  <c r="K2129" i="15"/>
  <c r="K2128" i="15"/>
  <c r="K2127" i="15"/>
  <c r="K2126" i="15"/>
  <c r="K2125" i="15"/>
  <c r="K2124" i="15"/>
  <c r="K2123" i="15"/>
  <c r="K2122" i="15"/>
  <c r="K2121" i="15"/>
  <c r="K2120" i="15"/>
  <c r="K2119" i="15"/>
  <c r="K2118" i="15"/>
  <c r="K2117" i="15"/>
  <c r="K2116" i="15"/>
  <c r="K2115" i="15"/>
  <c r="K2114" i="15"/>
  <c r="K2113" i="15"/>
  <c r="K2112" i="15"/>
  <c r="K2111" i="15"/>
  <c r="K2110" i="15"/>
  <c r="K2109" i="15"/>
  <c r="K2108" i="15"/>
  <c r="K2107" i="15"/>
  <c r="K2106" i="15"/>
  <c r="K2105" i="15"/>
  <c r="K2104" i="15"/>
  <c r="K2103" i="15"/>
  <c r="K2102" i="15"/>
  <c r="K2101" i="15"/>
  <c r="K2100" i="15"/>
  <c r="K2099" i="15"/>
  <c r="K2098" i="15"/>
  <c r="K2097" i="15"/>
  <c r="K2096" i="15"/>
  <c r="K2095" i="15"/>
  <c r="K2094" i="15"/>
  <c r="K2093" i="15"/>
  <c r="K2092" i="15"/>
  <c r="K2091" i="15"/>
  <c r="K2090" i="15"/>
  <c r="K2089" i="15"/>
  <c r="K2088" i="15"/>
  <c r="K2087" i="15"/>
  <c r="K2086" i="15"/>
  <c r="K2085" i="15"/>
  <c r="K2084" i="15"/>
  <c r="K2083" i="15"/>
  <c r="K2082" i="15"/>
  <c r="K2081" i="15"/>
  <c r="K2080" i="15"/>
  <c r="K2079" i="15"/>
  <c r="K2078" i="15"/>
  <c r="K2077" i="15"/>
  <c r="K2076" i="15"/>
  <c r="K2075" i="15"/>
  <c r="K2074" i="15"/>
  <c r="K2073" i="15"/>
  <c r="K2072" i="15"/>
  <c r="K2071" i="15"/>
  <c r="K2070" i="15"/>
  <c r="K2069" i="15"/>
  <c r="K2068" i="15"/>
  <c r="K2067" i="15"/>
  <c r="K2066" i="15"/>
  <c r="K2065" i="15"/>
  <c r="K2064" i="15"/>
  <c r="K2063" i="15"/>
  <c r="K2062" i="15"/>
  <c r="K2061" i="15"/>
  <c r="K2060" i="15"/>
  <c r="K2059" i="15"/>
  <c r="K2058" i="15"/>
  <c r="K2057" i="15"/>
  <c r="K2056" i="15"/>
  <c r="K2055" i="15"/>
  <c r="K2054" i="15"/>
  <c r="K2053" i="15"/>
  <c r="K2052" i="15"/>
  <c r="K2051" i="15"/>
  <c r="K2050" i="15"/>
  <c r="K2049" i="15"/>
  <c r="K2048" i="15"/>
  <c r="K2047" i="15"/>
  <c r="K2046" i="15"/>
  <c r="K2045" i="15"/>
  <c r="K2044" i="15"/>
  <c r="K2043" i="15"/>
  <c r="K2042" i="15"/>
  <c r="K2041" i="15"/>
  <c r="K2040" i="15"/>
  <c r="K2039" i="15"/>
  <c r="K2038" i="15"/>
  <c r="K2037" i="15"/>
  <c r="K2036" i="15"/>
  <c r="K2035" i="15"/>
  <c r="K2034" i="15"/>
  <c r="K2033" i="15"/>
  <c r="K2032" i="15"/>
  <c r="K2031" i="15"/>
  <c r="K2030" i="15"/>
  <c r="K2029" i="15"/>
  <c r="K2028" i="15"/>
  <c r="K2027" i="15"/>
  <c r="K2026" i="15"/>
  <c r="K2025" i="15"/>
  <c r="K2024" i="15"/>
  <c r="K2023" i="15"/>
  <c r="K2022" i="15"/>
  <c r="K2021" i="15"/>
  <c r="K2020" i="15"/>
  <c r="K2019" i="15"/>
  <c r="K2018" i="15"/>
  <c r="K2017" i="15"/>
  <c r="K2016" i="15"/>
  <c r="K2015" i="15"/>
  <c r="K2014" i="15"/>
  <c r="K2013" i="15"/>
  <c r="K2012" i="15"/>
  <c r="K2011" i="15"/>
  <c r="K2010" i="15"/>
  <c r="K2009" i="15"/>
  <c r="K2008" i="15"/>
  <c r="K2007" i="15"/>
  <c r="K2006" i="15"/>
  <c r="K2005" i="15"/>
  <c r="K2004" i="15"/>
  <c r="K2003" i="15"/>
  <c r="K2002" i="15"/>
  <c r="K2001" i="15"/>
  <c r="K2000" i="15"/>
  <c r="K1999" i="15"/>
  <c r="K1998" i="15"/>
  <c r="K1997" i="15"/>
  <c r="K1996" i="15"/>
  <c r="K1995" i="15"/>
  <c r="K1994" i="15"/>
  <c r="K1993" i="15"/>
  <c r="K1992" i="15"/>
  <c r="K1991" i="15"/>
  <c r="K1990" i="15"/>
  <c r="K1989" i="15"/>
  <c r="K1988" i="15"/>
  <c r="K1987" i="15"/>
  <c r="K1986" i="15"/>
  <c r="K1985" i="15"/>
  <c r="K1984" i="15"/>
  <c r="K1983" i="15"/>
  <c r="K1982" i="15"/>
  <c r="K1981" i="15"/>
  <c r="K1980" i="15"/>
  <c r="K1979" i="15"/>
  <c r="K1978" i="15"/>
  <c r="K1977" i="15"/>
  <c r="K1976" i="15"/>
  <c r="K1975" i="15"/>
  <c r="K1974" i="15"/>
  <c r="K1973" i="15"/>
  <c r="K1972" i="15"/>
  <c r="K1971" i="15"/>
  <c r="K1970" i="15"/>
  <c r="K1969" i="15"/>
  <c r="K1968" i="15"/>
  <c r="K1967" i="15"/>
  <c r="K1966" i="15"/>
  <c r="K1965" i="15"/>
  <c r="K1964" i="15"/>
  <c r="K1963" i="15"/>
  <c r="K1962" i="15"/>
  <c r="K1961" i="15"/>
  <c r="K1960" i="15"/>
  <c r="K1959" i="15"/>
  <c r="K1958" i="15"/>
  <c r="K1957" i="15"/>
  <c r="K1956" i="15"/>
  <c r="K1955" i="15"/>
  <c r="K1954" i="15"/>
  <c r="K1953" i="15"/>
  <c r="K1952" i="15"/>
  <c r="K1951" i="15"/>
  <c r="K1950" i="15"/>
  <c r="K1949" i="15"/>
  <c r="K1948" i="15"/>
  <c r="K1947" i="15"/>
  <c r="K1946" i="15"/>
  <c r="K1945" i="15"/>
  <c r="K1944" i="15"/>
  <c r="K1943" i="15"/>
  <c r="K1942" i="15"/>
  <c r="K1941" i="15"/>
  <c r="K1940" i="15"/>
  <c r="K1939" i="15"/>
  <c r="K1938" i="15"/>
  <c r="K1937" i="15"/>
  <c r="K1936" i="15"/>
  <c r="K1935" i="15"/>
  <c r="K1934" i="15"/>
  <c r="K1933" i="15"/>
  <c r="K1932" i="15"/>
  <c r="K1931" i="15"/>
  <c r="K1930" i="15"/>
  <c r="K1929" i="15"/>
  <c r="K1928" i="15"/>
  <c r="K1927" i="15"/>
  <c r="K1926" i="15"/>
  <c r="K1925" i="15"/>
  <c r="K1924" i="15"/>
  <c r="K1923" i="15"/>
  <c r="K1922" i="15"/>
  <c r="K1921" i="15"/>
  <c r="K1920" i="15"/>
  <c r="K1919" i="15"/>
  <c r="K1918" i="15"/>
  <c r="K1917" i="15"/>
  <c r="K1916" i="15"/>
  <c r="K1915" i="15"/>
  <c r="K1914" i="15"/>
  <c r="K1913" i="15"/>
  <c r="K1912" i="15"/>
  <c r="K1911" i="15"/>
  <c r="K1910" i="15"/>
  <c r="K1909" i="15"/>
  <c r="K1908" i="15"/>
  <c r="K1907" i="15"/>
  <c r="K1906" i="15"/>
  <c r="K1905" i="15"/>
  <c r="K1904" i="15"/>
  <c r="K1903" i="15"/>
  <c r="K1902" i="15"/>
  <c r="K1901" i="15"/>
  <c r="K1900" i="15"/>
  <c r="K1899" i="15"/>
  <c r="K1898" i="15"/>
  <c r="K1897" i="15"/>
  <c r="K1896" i="15"/>
  <c r="K1895" i="15"/>
  <c r="K1894" i="15"/>
  <c r="K1893" i="15"/>
  <c r="K1892" i="15"/>
  <c r="K1891" i="15"/>
  <c r="K1890" i="15"/>
  <c r="K1889" i="15"/>
  <c r="K1888" i="15"/>
  <c r="K1887" i="15"/>
  <c r="K1886" i="15"/>
  <c r="K1885" i="15"/>
  <c r="K1884" i="15"/>
  <c r="K1883" i="15"/>
  <c r="K1882" i="15"/>
  <c r="K1881" i="15"/>
  <c r="K1880" i="15"/>
  <c r="K1879" i="15"/>
  <c r="K1878" i="15"/>
  <c r="K1877" i="15"/>
  <c r="K1876" i="15"/>
  <c r="K1875" i="15"/>
  <c r="K1874" i="15"/>
  <c r="K1873" i="15"/>
  <c r="K1872" i="15"/>
  <c r="K1871" i="15"/>
  <c r="K1870" i="15"/>
  <c r="K1869" i="15"/>
  <c r="K1868" i="15"/>
  <c r="K1867" i="15"/>
  <c r="K1866" i="15"/>
  <c r="K1865" i="15"/>
  <c r="K1864" i="15"/>
  <c r="K1863" i="15"/>
  <c r="K1862" i="15"/>
  <c r="K1861" i="15"/>
  <c r="K1860" i="15"/>
  <c r="K1859" i="15"/>
  <c r="K1858" i="15"/>
  <c r="K1857" i="15"/>
  <c r="K1856" i="15"/>
  <c r="K1855" i="15"/>
  <c r="K1854" i="15"/>
  <c r="K1853" i="15"/>
  <c r="K1852" i="15"/>
  <c r="K1851" i="15"/>
  <c r="K1850" i="15"/>
  <c r="K1849" i="15"/>
  <c r="K1848" i="15"/>
  <c r="K1847" i="15"/>
  <c r="K1846" i="15"/>
  <c r="K1845" i="15"/>
  <c r="K1844" i="15"/>
  <c r="K1843" i="15"/>
  <c r="K1842" i="15"/>
  <c r="K1841" i="15"/>
  <c r="K1840" i="15"/>
  <c r="K1839" i="15"/>
  <c r="K1838" i="15"/>
  <c r="K1837" i="15"/>
  <c r="K1836" i="15"/>
  <c r="K1835" i="15"/>
  <c r="K1834" i="15"/>
  <c r="K1833" i="15"/>
  <c r="K1832" i="15"/>
  <c r="K1831" i="15"/>
  <c r="K1830" i="15"/>
  <c r="K1829" i="15"/>
  <c r="K1828" i="15"/>
  <c r="K1827" i="15"/>
  <c r="K1826" i="15"/>
  <c r="K1825" i="15"/>
  <c r="K1824" i="15"/>
  <c r="K1823" i="15"/>
  <c r="K1822" i="15"/>
  <c r="K1821" i="15"/>
  <c r="K1820" i="15"/>
  <c r="K1819" i="15"/>
  <c r="K1818" i="15"/>
  <c r="K1817" i="15"/>
  <c r="K1816" i="15"/>
  <c r="K1815" i="15"/>
  <c r="K1814" i="15"/>
  <c r="K1813" i="15"/>
  <c r="K1812" i="15"/>
  <c r="K1811" i="15"/>
  <c r="K1810" i="15"/>
  <c r="K1809" i="15"/>
  <c r="K1808" i="15"/>
  <c r="K1807" i="15"/>
  <c r="K1806" i="15"/>
  <c r="K1805" i="15"/>
  <c r="K1804" i="15"/>
  <c r="K1803" i="15"/>
  <c r="K1802" i="15"/>
  <c r="K1801" i="15"/>
  <c r="K1800" i="15"/>
  <c r="K1799" i="15"/>
  <c r="K1798" i="15"/>
  <c r="K1797" i="15"/>
  <c r="K1796" i="15"/>
  <c r="K1795" i="15"/>
  <c r="K1794" i="15"/>
  <c r="K1793" i="15"/>
  <c r="K1792" i="15"/>
  <c r="K1791" i="15"/>
  <c r="K1790" i="15"/>
  <c r="K1789" i="15"/>
  <c r="K1788" i="15"/>
  <c r="K1787" i="15"/>
  <c r="K1786" i="15"/>
  <c r="K1785" i="15"/>
  <c r="K1784" i="15"/>
  <c r="K1783" i="15"/>
  <c r="K1782" i="15"/>
  <c r="K1781" i="15"/>
  <c r="K1780" i="15"/>
  <c r="K1779" i="15"/>
  <c r="K1778" i="15"/>
  <c r="K1777" i="15"/>
  <c r="K1776" i="15"/>
  <c r="K1775" i="15"/>
  <c r="K1774" i="15"/>
  <c r="K1773" i="15"/>
  <c r="K1772" i="15"/>
  <c r="K1771" i="15"/>
  <c r="K1770" i="15"/>
  <c r="K1769" i="15"/>
  <c r="K1768" i="15"/>
  <c r="K1767" i="15"/>
  <c r="K1766" i="15"/>
  <c r="K1765" i="15"/>
  <c r="K1764" i="15"/>
  <c r="K1763" i="15"/>
  <c r="K1762" i="15"/>
  <c r="K1761" i="15"/>
  <c r="K1760" i="15"/>
  <c r="K1759" i="15"/>
  <c r="K1758" i="15"/>
  <c r="K1757" i="15"/>
  <c r="K1756" i="15"/>
  <c r="K1755" i="15"/>
  <c r="K1754" i="15"/>
  <c r="K1753" i="15"/>
  <c r="K1752" i="15"/>
  <c r="K1751" i="15"/>
  <c r="K1750" i="15"/>
  <c r="K1749" i="15"/>
  <c r="K1748" i="15"/>
  <c r="K1747" i="15"/>
  <c r="K1746" i="15"/>
  <c r="K1745" i="15"/>
  <c r="K1744" i="15"/>
  <c r="K1743" i="15"/>
  <c r="K1742" i="15"/>
  <c r="K1741" i="15"/>
  <c r="K1740" i="15"/>
  <c r="K1739" i="15"/>
  <c r="K1738" i="15"/>
  <c r="K1737" i="15"/>
  <c r="K1736" i="15"/>
  <c r="K1735" i="15"/>
  <c r="K1734" i="15"/>
  <c r="K1733" i="15"/>
  <c r="K1732" i="15"/>
  <c r="K1731" i="15"/>
  <c r="K1730" i="15"/>
  <c r="K1729" i="15"/>
  <c r="K1728" i="15"/>
  <c r="K1727" i="15"/>
  <c r="K1726" i="15"/>
  <c r="K1725" i="15"/>
  <c r="K1724" i="15"/>
  <c r="K1723" i="15"/>
  <c r="K1722" i="15"/>
  <c r="K1721" i="15"/>
  <c r="K1720" i="15"/>
  <c r="K1719" i="15"/>
  <c r="K1718" i="15"/>
  <c r="K1717" i="15"/>
  <c r="K1716" i="15"/>
  <c r="K1715" i="15"/>
  <c r="K1714" i="15"/>
  <c r="K1713" i="15"/>
  <c r="K1712" i="15"/>
  <c r="K1711" i="15"/>
  <c r="K1710" i="15"/>
  <c r="K1709" i="15"/>
  <c r="K1708" i="15"/>
  <c r="K1707" i="15"/>
  <c r="K1706" i="15"/>
  <c r="K1705" i="15"/>
  <c r="K1704" i="15"/>
  <c r="K1703" i="15"/>
  <c r="K1702" i="15"/>
  <c r="K1701" i="15"/>
  <c r="K1700" i="15"/>
  <c r="K1699" i="15"/>
  <c r="K1698" i="15"/>
  <c r="K1697" i="15"/>
  <c r="K1696" i="15"/>
  <c r="K1695" i="15"/>
  <c r="K1694" i="15"/>
  <c r="K1693" i="15"/>
  <c r="K1692" i="15"/>
  <c r="K1691" i="15"/>
  <c r="K1690" i="15"/>
  <c r="K1689" i="15"/>
  <c r="K1688" i="15"/>
  <c r="K1687" i="15"/>
  <c r="K1686" i="15"/>
  <c r="K1685" i="15"/>
  <c r="K1684" i="15"/>
  <c r="K1683" i="15"/>
  <c r="K1682" i="15"/>
  <c r="K1681" i="15"/>
  <c r="K1680" i="15"/>
  <c r="K1679" i="15"/>
  <c r="K1678" i="15"/>
  <c r="K1677" i="15"/>
  <c r="K1676" i="15"/>
  <c r="K1675" i="15"/>
  <c r="K1674" i="15"/>
  <c r="K1673" i="15"/>
  <c r="K1672" i="15"/>
  <c r="K1671" i="15"/>
  <c r="K1670" i="15"/>
  <c r="K1669" i="15"/>
  <c r="K1668" i="15"/>
  <c r="K1667" i="15"/>
  <c r="K1666" i="15"/>
  <c r="K1665" i="15"/>
  <c r="K1664" i="15"/>
  <c r="K1663" i="15"/>
  <c r="K1662" i="15"/>
  <c r="K1661" i="15"/>
  <c r="K1660" i="15"/>
  <c r="K1659" i="15"/>
  <c r="K1658" i="15"/>
  <c r="K1657" i="15"/>
  <c r="K1656" i="15"/>
  <c r="K1655" i="15"/>
  <c r="K1654" i="15"/>
  <c r="K1653" i="15"/>
  <c r="K1652" i="15"/>
  <c r="K1651" i="15"/>
  <c r="K1650" i="15"/>
  <c r="K1649" i="15"/>
  <c r="K1648" i="15"/>
  <c r="K1647" i="15"/>
  <c r="K1646" i="15"/>
  <c r="K1645" i="15"/>
  <c r="K1644" i="15"/>
  <c r="K1643" i="15"/>
  <c r="K1642" i="15"/>
  <c r="K1641" i="15"/>
  <c r="K1640" i="15"/>
  <c r="K1639" i="15"/>
  <c r="K1638" i="15"/>
  <c r="K1637" i="15"/>
  <c r="K1636" i="15"/>
  <c r="K1635" i="15"/>
  <c r="K1634" i="15"/>
  <c r="K1633" i="15"/>
  <c r="K1632" i="15"/>
  <c r="K1631" i="15"/>
  <c r="K1630" i="15"/>
  <c r="K1629" i="15"/>
  <c r="K1628" i="15"/>
  <c r="K1627" i="15"/>
  <c r="K1626" i="15"/>
  <c r="K1625" i="15"/>
  <c r="K1624" i="15"/>
  <c r="K1623" i="15"/>
  <c r="K1622" i="15"/>
  <c r="K1621" i="15"/>
  <c r="K1620" i="15"/>
  <c r="K1619" i="15"/>
  <c r="K1618" i="15"/>
  <c r="K1617" i="15"/>
  <c r="K1616" i="15"/>
  <c r="K1615" i="15"/>
  <c r="K1614" i="15"/>
  <c r="K1613" i="15"/>
  <c r="K1612" i="15"/>
  <c r="K1611" i="15"/>
  <c r="K1610" i="15"/>
  <c r="K1609" i="15"/>
  <c r="K1608" i="15"/>
  <c r="K1607" i="15"/>
  <c r="K1606" i="15"/>
  <c r="K1605" i="15"/>
  <c r="K1604" i="15"/>
  <c r="K1603" i="15"/>
  <c r="K1602" i="15"/>
  <c r="K1601" i="15"/>
  <c r="K1600" i="15"/>
  <c r="K1599" i="15"/>
  <c r="K1598" i="15"/>
  <c r="K1597" i="15"/>
  <c r="K1596" i="15"/>
  <c r="K1595" i="15"/>
  <c r="K1594" i="15"/>
  <c r="K1593" i="15"/>
  <c r="K1592" i="15"/>
  <c r="K1591" i="15"/>
  <c r="K1590" i="15"/>
  <c r="K1589" i="15"/>
  <c r="K1588" i="15"/>
  <c r="K1587" i="15"/>
  <c r="K1586" i="15"/>
  <c r="K1585" i="15"/>
  <c r="K1584" i="15"/>
  <c r="K1583" i="15"/>
  <c r="K1582" i="15"/>
  <c r="K1581" i="15"/>
  <c r="K1580" i="15"/>
  <c r="K1579" i="15"/>
  <c r="K1578" i="15"/>
  <c r="K1577" i="15"/>
  <c r="K1576" i="15"/>
  <c r="K1575" i="15"/>
  <c r="K1574" i="15"/>
  <c r="K1573" i="15"/>
  <c r="K1572" i="15"/>
  <c r="K1571" i="15"/>
  <c r="K1570" i="15"/>
  <c r="K1569" i="15"/>
  <c r="K1568" i="15"/>
  <c r="K1567" i="15"/>
  <c r="K1566" i="15"/>
  <c r="K1565" i="15"/>
  <c r="K1564" i="15"/>
  <c r="K1563" i="15"/>
  <c r="K1562" i="15"/>
  <c r="K1561" i="15"/>
  <c r="K1560" i="15"/>
  <c r="K1559" i="15"/>
  <c r="K1558" i="15"/>
  <c r="K1557" i="15"/>
  <c r="K1556" i="15"/>
  <c r="K1555" i="15"/>
  <c r="K1554" i="15"/>
  <c r="K1553" i="15"/>
  <c r="K1552" i="15"/>
  <c r="K1551" i="15"/>
  <c r="K1550" i="15"/>
  <c r="K1549" i="15"/>
  <c r="K1548" i="15"/>
  <c r="K1547" i="15"/>
  <c r="K1546" i="15"/>
  <c r="K1545" i="15"/>
  <c r="K1544" i="15"/>
  <c r="K1543" i="15"/>
  <c r="K1542" i="15"/>
  <c r="K1541" i="15"/>
  <c r="K1540" i="15"/>
  <c r="K1539" i="15"/>
  <c r="K1538" i="15"/>
  <c r="K1537" i="15"/>
  <c r="K1536" i="15"/>
  <c r="K1535" i="15"/>
  <c r="K1534" i="15"/>
  <c r="K1533" i="15"/>
  <c r="K1532" i="15"/>
  <c r="K1531" i="15"/>
  <c r="K1530" i="15"/>
  <c r="K1529" i="15"/>
  <c r="K1528" i="15"/>
  <c r="K1527" i="15"/>
  <c r="K1526" i="15"/>
  <c r="K1525" i="15"/>
  <c r="K1524" i="15"/>
  <c r="K1523" i="15"/>
  <c r="K1522" i="15"/>
  <c r="K1521" i="15"/>
  <c r="K1520" i="15"/>
  <c r="K1519" i="15"/>
  <c r="K1518" i="15"/>
  <c r="K1517" i="15"/>
  <c r="K1516" i="15"/>
  <c r="K1515" i="15"/>
  <c r="K1514" i="15"/>
  <c r="K1513" i="15"/>
  <c r="K1512" i="15"/>
  <c r="K1511" i="15"/>
  <c r="K1510" i="15"/>
  <c r="K1509" i="15"/>
  <c r="K1508" i="15"/>
  <c r="K1507" i="15"/>
  <c r="K1506" i="15"/>
  <c r="K1505" i="15"/>
  <c r="K1504" i="15"/>
  <c r="K1503" i="15"/>
  <c r="K1502" i="15"/>
  <c r="K1501" i="15"/>
  <c r="K1500" i="15"/>
  <c r="K1499" i="15"/>
  <c r="K1498" i="15"/>
  <c r="K1497" i="15"/>
  <c r="K1496" i="15"/>
  <c r="K1495" i="15"/>
  <c r="K1494" i="15"/>
  <c r="K1493" i="15"/>
  <c r="K1492" i="15"/>
  <c r="K1491" i="15"/>
  <c r="K1490" i="15"/>
  <c r="K1489" i="15"/>
  <c r="K1488" i="15"/>
  <c r="K1487" i="15"/>
  <c r="K1486" i="15"/>
  <c r="K1485" i="15"/>
  <c r="K1484" i="15"/>
  <c r="K1483" i="15"/>
  <c r="K1482" i="15"/>
  <c r="K1481" i="15"/>
  <c r="K1480" i="15"/>
  <c r="K1479" i="15"/>
  <c r="K1478" i="15"/>
  <c r="K1477" i="15"/>
  <c r="K1476" i="15"/>
  <c r="K1475" i="15"/>
  <c r="K1474" i="15"/>
  <c r="K1473" i="15"/>
  <c r="K1472" i="15"/>
  <c r="K1471" i="15"/>
  <c r="K1470" i="15"/>
  <c r="K1469" i="15"/>
  <c r="K1468" i="15"/>
  <c r="K1467" i="15"/>
  <c r="K1466" i="15"/>
  <c r="K1465" i="15"/>
  <c r="K1464" i="15"/>
  <c r="K1463" i="15"/>
  <c r="K1462" i="15"/>
  <c r="K1461" i="15"/>
  <c r="K1460" i="15"/>
  <c r="K1459" i="15"/>
  <c r="K1458" i="15"/>
  <c r="K1457" i="15"/>
  <c r="K1456" i="15"/>
  <c r="K1455" i="15"/>
  <c r="K1454" i="15"/>
  <c r="K1453" i="15"/>
  <c r="K1452" i="15"/>
  <c r="K1451" i="15"/>
  <c r="K1450" i="15"/>
  <c r="K1449" i="15"/>
  <c r="K1448" i="15"/>
  <c r="K1447" i="15"/>
  <c r="K1446" i="15"/>
  <c r="K1445" i="15"/>
  <c r="K1444" i="15"/>
  <c r="K1443" i="15"/>
  <c r="K1442" i="15"/>
  <c r="K1441" i="15"/>
  <c r="K1440" i="15"/>
  <c r="K1439" i="15"/>
  <c r="K1438" i="15"/>
  <c r="K1437" i="15"/>
  <c r="K1436" i="15"/>
  <c r="K1435" i="15"/>
  <c r="K1434" i="15"/>
  <c r="K1433" i="15"/>
  <c r="K1432" i="15"/>
  <c r="K1431" i="15"/>
  <c r="K1430" i="15"/>
  <c r="K1429" i="15"/>
  <c r="K1428" i="15"/>
  <c r="K1427" i="15"/>
  <c r="K1426" i="15"/>
  <c r="K1425" i="15"/>
  <c r="K1424" i="15"/>
  <c r="K1423" i="15"/>
  <c r="K1422" i="15"/>
  <c r="K1421" i="15"/>
  <c r="K1420" i="15"/>
  <c r="K1419" i="15"/>
  <c r="K1418" i="15"/>
  <c r="K1417" i="15"/>
  <c r="K1416" i="15"/>
  <c r="K1415" i="15"/>
  <c r="K1414" i="15"/>
  <c r="K1413" i="15"/>
  <c r="K1412" i="15"/>
  <c r="K1411" i="15"/>
  <c r="K1410" i="15"/>
  <c r="K1409" i="15"/>
  <c r="K1408" i="15"/>
  <c r="K1407" i="15"/>
  <c r="K1406" i="15"/>
  <c r="K1405" i="15"/>
  <c r="K1404" i="15"/>
  <c r="K1403" i="15"/>
  <c r="K1402" i="15"/>
  <c r="K1401" i="15"/>
  <c r="K1400" i="15"/>
  <c r="K1399" i="15"/>
  <c r="K1398" i="15"/>
  <c r="K1397" i="15"/>
  <c r="K1396" i="15"/>
  <c r="K1395" i="15"/>
  <c r="K1394" i="15"/>
  <c r="K1393" i="15"/>
  <c r="K1392" i="15"/>
  <c r="K1391" i="15"/>
  <c r="K1390" i="15"/>
  <c r="K1389" i="15"/>
  <c r="K1388" i="15"/>
  <c r="K1387" i="15"/>
  <c r="K1386" i="15"/>
  <c r="K1385" i="15"/>
  <c r="K1384" i="15"/>
  <c r="K1383" i="15"/>
  <c r="K1382" i="15"/>
  <c r="K1381" i="15"/>
  <c r="K1380" i="15"/>
  <c r="K1379" i="15"/>
  <c r="K1378" i="15"/>
  <c r="K1377" i="15"/>
  <c r="K1376" i="15"/>
  <c r="K1375" i="15"/>
  <c r="K1374" i="15"/>
  <c r="K1373" i="15"/>
  <c r="K1372" i="15"/>
  <c r="K1371" i="15"/>
  <c r="K1370" i="15"/>
  <c r="K1369" i="15"/>
  <c r="K1368" i="15"/>
  <c r="K1367" i="15"/>
  <c r="K1366" i="15"/>
  <c r="K1365" i="15"/>
  <c r="K1364" i="15"/>
  <c r="K1363" i="15"/>
  <c r="K1362" i="15"/>
  <c r="K1361" i="15"/>
  <c r="K1360" i="15"/>
  <c r="K1359" i="15"/>
  <c r="K1358" i="15"/>
  <c r="K1357" i="15"/>
  <c r="K1356" i="15"/>
  <c r="K1355" i="15"/>
  <c r="K1354" i="15"/>
  <c r="K1353" i="15"/>
  <c r="K1352" i="15"/>
  <c r="K1351" i="15"/>
  <c r="K1350" i="15"/>
  <c r="K1349" i="15"/>
  <c r="K1348" i="15"/>
  <c r="K1347" i="15"/>
  <c r="K1346" i="15"/>
  <c r="K1345" i="15"/>
  <c r="K1344" i="15"/>
  <c r="K1343" i="15"/>
  <c r="K1342" i="15"/>
  <c r="K1341" i="15"/>
  <c r="K1340" i="15"/>
  <c r="K1339" i="15"/>
  <c r="K1338" i="15"/>
  <c r="K1337" i="15"/>
  <c r="K1336" i="15"/>
  <c r="K1335" i="15"/>
  <c r="K1334" i="15"/>
  <c r="K1333" i="15"/>
  <c r="K1332" i="15"/>
  <c r="K1331" i="15"/>
  <c r="K1330" i="15"/>
  <c r="K1329" i="15"/>
  <c r="K1328" i="15"/>
  <c r="K1327" i="15"/>
  <c r="K1326" i="15"/>
  <c r="K1325" i="15"/>
  <c r="K1324" i="15"/>
  <c r="K1323" i="15"/>
  <c r="K1322" i="15"/>
  <c r="K1321" i="15"/>
  <c r="K1320" i="15"/>
  <c r="K1319" i="15"/>
  <c r="K1318" i="15"/>
  <c r="K1317" i="15"/>
  <c r="K1316" i="15"/>
  <c r="K1315" i="15"/>
  <c r="K1314" i="15"/>
  <c r="K1313" i="15"/>
  <c r="K1312" i="15"/>
  <c r="K1311" i="15"/>
  <c r="K1310" i="15"/>
  <c r="K1309" i="15"/>
  <c r="K1308" i="15"/>
  <c r="K1307" i="15"/>
  <c r="K1306" i="15"/>
  <c r="K1305" i="15"/>
  <c r="K1304" i="15"/>
  <c r="K1303" i="15"/>
  <c r="K1302" i="15"/>
  <c r="K1301" i="15"/>
  <c r="K1300" i="15"/>
  <c r="K1299" i="15"/>
  <c r="K1298" i="15"/>
  <c r="K1297" i="15"/>
  <c r="K1296" i="15"/>
  <c r="K1295" i="15"/>
  <c r="K1294" i="15"/>
  <c r="K1293" i="15"/>
  <c r="K1292" i="15"/>
  <c r="K1291" i="15"/>
  <c r="K1290" i="15"/>
  <c r="K1289" i="15"/>
  <c r="K1288" i="15"/>
  <c r="K1287" i="15"/>
  <c r="K1286" i="15"/>
  <c r="K1285" i="15"/>
  <c r="K1284" i="15"/>
  <c r="K1283" i="15"/>
  <c r="K1282" i="15"/>
  <c r="K1281" i="15"/>
  <c r="K1280" i="15"/>
  <c r="K1279" i="15"/>
  <c r="K1278" i="15"/>
  <c r="K1277" i="15"/>
  <c r="K1276" i="15"/>
  <c r="K1275" i="15"/>
  <c r="K1274" i="15"/>
  <c r="K1273" i="15"/>
  <c r="K1272" i="15"/>
  <c r="K1271" i="15"/>
  <c r="K1270" i="15"/>
  <c r="K1269" i="15"/>
  <c r="K1268" i="15"/>
  <c r="K1267" i="15"/>
  <c r="K1266" i="15"/>
  <c r="K1265" i="15"/>
  <c r="K1264" i="15"/>
  <c r="K1263" i="15"/>
  <c r="K1262" i="15"/>
  <c r="K1261" i="15"/>
  <c r="K1260" i="15"/>
  <c r="K1259" i="15"/>
  <c r="K1258" i="15"/>
  <c r="K1257" i="15"/>
  <c r="K1256" i="15"/>
  <c r="K1255" i="15"/>
  <c r="K1254" i="15"/>
  <c r="K1253" i="15"/>
  <c r="K1252" i="15"/>
  <c r="K1251" i="15"/>
  <c r="K1250" i="15"/>
  <c r="K1249" i="15"/>
  <c r="K1248" i="15"/>
  <c r="K1247" i="15"/>
  <c r="K1246" i="15"/>
  <c r="K1245" i="15"/>
  <c r="K1244" i="15"/>
  <c r="K1243" i="15"/>
  <c r="K1242" i="15"/>
  <c r="K1241" i="15"/>
  <c r="K1240" i="15"/>
  <c r="K1239" i="15"/>
  <c r="K1238" i="15"/>
  <c r="K1237" i="15"/>
  <c r="K1236" i="15"/>
  <c r="K1235" i="15"/>
  <c r="K1234" i="15"/>
  <c r="K1233" i="15"/>
  <c r="K1232" i="15"/>
  <c r="K1231" i="15"/>
  <c r="K1230" i="15"/>
  <c r="K1229" i="15"/>
  <c r="K1228" i="15"/>
  <c r="K1227" i="15"/>
  <c r="K1226" i="15"/>
  <c r="K1225" i="15"/>
  <c r="K1224" i="15"/>
  <c r="K1223" i="15"/>
  <c r="K1222" i="15"/>
  <c r="K1221" i="15"/>
  <c r="K1220" i="15"/>
  <c r="K1219" i="15"/>
  <c r="K1218" i="15"/>
  <c r="K1217" i="15"/>
  <c r="K1216" i="15"/>
  <c r="K1215" i="15"/>
  <c r="K1214" i="15"/>
  <c r="K1213" i="15"/>
  <c r="K1212" i="15"/>
  <c r="K1211" i="15"/>
  <c r="K1210" i="15"/>
  <c r="K1209" i="15"/>
  <c r="K1208" i="15"/>
  <c r="K1207" i="15"/>
  <c r="K1206" i="15"/>
  <c r="K1205" i="15"/>
  <c r="K1204" i="15"/>
  <c r="K1203" i="15"/>
  <c r="K1202" i="15"/>
  <c r="K1201" i="15"/>
  <c r="K1200" i="15"/>
  <c r="K1199" i="15"/>
  <c r="K1198" i="15"/>
  <c r="K1197" i="15"/>
  <c r="K1196" i="15"/>
  <c r="K1195" i="15"/>
  <c r="K1194" i="15"/>
  <c r="K1193" i="15"/>
  <c r="K1192" i="15"/>
  <c r="K1191" i="15"/>
  <c r="K1190" i="15"/>
  <c r="K1189" i="15"/>
  <c r="K1188" i="15"/>
  <c r="K1187" i="15"/>
  <c r="K1186" i="15"/>
  <c r="K1185" i="15"/>
  <c r="K1184" i="15"/>
  <c r="K1183" i="15"/>
  <c r="K1182" i="15"/>
  <c r="K1181" i="15"/>
  <c r="K1180" i="15"/>
  <c r="K1179" i="15"/>
  <c r="K1178" i="15"/>
  <c r="K1177" i="15"/>
  <c r="K1176" i="15"/>
  <c r="K1175" i="15"/>
  <c r="K1174" i="15"/>
  <c r="K1173" i="15"/>
  <c r="K1172" i="15"/>
  <c r="K1171" i="15"/>
  <c r="K1170" i="15"/>
  <c r="K1169" i="15"/>
  <c r="K1168" i="15"/>
  <c r="K1167" i="15"/>
  <c r="K1166" i="15"/>
  <c r="K1165" i="15"/>
  <c r="K1164" i="15"/>
  <c r="K1163" i="15"/>
  <c r="K1162" i="15"/>
  <c r="K1161" i="15"/>
  <c r="K1160" i="15"/>
  <c r="K1159" i="15"/>
  <c r="K1158" i="15"/>
  <c r="K1157" i="15"/>
  <c r="K1156" i="15"/>
  <c r="K1155" i="15"/>
  <c r="K1154" i="15"/>
  <c r="K1153" i="15"/>
  <c r="K1152" i="15"/>
  <c r="K1151" i="15"/>
  <c r="K1150" i="15"/>
  <c r="K1149" i="15"/>
  <c r="K1148" i="15"/>
  <c r="K1147" i="15"/>
  <c r="K1146" i="15"/>
  <c r="K1145" i="15"/>
  <c r="K1144" i="15"/>
  <c r="K1143" i="15"/>
  <c r="K1142" i="15"/>
  <c r="K1141" i="15"/>
  <c r="K1140" i="15"/>
  <c r="K1139" i="15"/>
  <c r="K1138" i="15"/>
  <c r="K1137" i="15"/>
  <c r="K1136" i="15"/>
  <c r="K1135" i="15"/>
  <c r="K1134" i="15"/>
  <c r="K1133" i="15"/>
  <c r="K1132" i="15"/>
  <c r="K1131" i="15"/>
  <c r="K1130" i="15"/>
  <c r="K1129" i="15"/>
  <c r="K1128" i="15"/>
  <c r="K1127" i="15"/>
  <c r="K1126" i="15"/>
  <c r="K1125" i="15"/>
  <c r="K1124" i="15"/>
  <c r="K1123" i="15"/>
  <c r="K1122" i="15"/>
  <c r="K1121" i="15"/>
  <c r="K1120" i="15"/>
  <c r="K1119" i="15"/>
  <c r="K1118" i="15"/>
  <c r="K1117" i="15"/>
  <c r="K1116" i="15"/>
  <c r="K1115" i="15"/>
  <c r="K1114" i="15"/>
  <c r="K1113" i="15"/>
  <c r="K1112" i="15"/>
  <c r="K1111" i="15"/>
  <c r="K1110" i="15"/>
  <c r="K1109" i="15"/>
  <c r="K1108" i="15"/>
  <c r="K1107" i="15"/>
  <c r="K1106" i="15"/>
  <c r="K1105" i="15"/>
  <c r="K1104" i="15"/>
  <c r="K1103" i="15"/>
  <c r="K1102" i="15"/>
  <c r="K1101" i="15"/>
  <c r="K1100" i="15"/>
  <c r="K1099" i="15"/>
  <c r="K1098" i="15"/>
  <c r="K1097" i="15"/>
  <c r="K1096" i="15"/>
  <c r="K1095" i="15"/>
  <c r="K1094" i="15"/>
  <c r="K1093" i="15"/>
  <c r="K1092" i="15"/>
  <c r="K1091" i="15"/>
  <c r="K1090" i="15"/>
  <c r="K1089" i="15"/>
  <c r="K1088" i="15"/>
  <c r="K1087" i="15"/>
  <c r="K1086" i="15"/>
  <c r="K1085" i="15"/>
  <c r="K1084" i="15"/>
  <c r="K1083" i="15"/>
  <c r="K1082" i="15"/>
  <c r="K1081" i="15"/>
  <c r="K1080" i="15"/>
  <c r="K1079" i="15"/>
  <c r="K1078" i="15"/>
  <c r="K1077" i="15"/>
  <c r="K1076" i="15"/>
  <c r="K1075" i="15"/>
  <c r="K1074" i="15"/>
  <c r="K1073" i="15"/>
  <c r="K1072" i="15"/>
  <c r="K1071" i="15"/>
  <c r="K1070" i="15"/>
  <c r="K1069" i="15"/>
  <c r="K1068" i="15"/>
  <c r="K1067" i="15"/>
  <c r="K1066" i="15"/>
  <c r="K1065" i="15"/>
  <c r="K1064" i="15"/>
  <c r="K1063" i="15"/>
  <c r="K1062" i="15"/>
  <c r="K1061" i="15"/>
  <c r="K1060" i="15"/>
  <c r="K1059" i="15"/>
  <c r="K1058" i="15"/>
  <c r="K1057" i="15"/>
  <c r="K1056" i="15"/>
  <c r="K1055" i="15"/>
  <c r="K1054" i="15"/>
  <c r="K1053" i="15"/>
  <c r="K1052" i="15"/>
  <c r="K1051" i="15"/>
  <c r="K1050" i="15"/>
  <c r="K1049" i="15"/>
  <c r="K1048" i="15"/>
  <c r="K1047" i="15"/>
  <c r="K1046" i="15"/>
  <c r="K1045" i="15"/>
  <c r="K1044" i="15"/>
  <c r="K1043" i="15"/>
  <c r="K1042" i="15"/>
  <c r="K1041" i="15"/>
  <c r="K1040" i="15"/>
  <c r="K1039" i="15"/>
  <c r="K1038" i="15"/>
  <c r="K1037" i="15"/>
  <c r="K1036" i="15"/>
  <c r="K1035" i="15"/>
  <c r="K1034" i="15"/>
  <c r="K1033" i="15"/>
  <c r="K1032" i="15"/>
  <c r="K1031" i="15"/>
  <c r="K1030" i="15"/>
  <c r="K1029" i="15"/>
  <c r="K1028" i="15"/>
  <c r="K1027" i="15"/>
  <c r="K1026" i="15"/>
  <c r="K1025" i="15"/>
  <c r="K1024" i="15"/>
  <c r="K1023" i="15"/>
  <c r="K1022" i="15"/>
  <c r="K1021" i="15"/>
  <c r="K1020" i="15"/>
  <c r="K1019" i="15"/>
  <c r="K1018" i="15"/>
  <c r="K1017" i="15"/>
  <c r="K1016" i="15"/>
  <c r="K1015" i="15"/>
  <c r="K1014" i="15"/>
  <c r="K1013" i="15"/>
  <c r="K1012" i="15"/>
  <c r="K1011" i="15"/>
  <c r="K1010" i="15"/>
  <c r="K1009" i="15"/>
  <c r="K1008" i="15"/>
  <c r="K1007" i="15"/>
  <c r="K1006" i="15"/>
  <c r="K1005" i="15"/>
  <c r="K1004" i="15"/>
  <c r="K1003" i="15"/>
  <c r="K1002" i="15"/>
  <c r="K1001" i="15"/>
  <c r="K1000" i="15"/>
  <c r="K999" i="15"/>
  <c r="K998" i="15"/>
  <c r="K997" i="15"/>
  <c r="K996" i="15"/>
  <c r="K995" i="15"/>
  <c r="K994" i="15"/>
  <c r="K993" i="15"/>
  <c r="K992" i="15"/>
  <c r="K991" i="15"/>
  <c r="K990" i="15"/>
  <c r="K989" i="15"/>
  <c r="K988" i="15"/>
  <c r="K987" i="15"/>
  <c r="K986" i="15"/>
  <c r="K985" i="15"/>
  <c r="K984" i="15"/>
  <c r="K983" i="15"/>
  <c r="K982" i="15"/>
  <c r="K981" i="15"/>
  <c r="K980" i="15"/>
  <c r="K979" i="15"/>
  <c r="K978" i="15"/>
  <c r="K977" i="15"/>
  <c r="K976" i="15"/>
  <c r="K975" i="15"/>
  <c r="K974" i="15"/>
  <c r="K973" i="15"/>
  <c r="K972" i="15"/>
  <c r="K971" i="15"/>
  <c r="K970" i="15"/>
  <c r="K969" i="15"/>
  <c r="K968" i="15"/>
  <c r="K967" i="15"/>
  <c r="K966" i="15"/>
  <c r="K965" i="15"/>
  <c r="K964" i="15"/>
  <c r="K963" i="15"/>
  <c r="K962" i="15"/>
  <c r="K961" i="15"/>
  <c r="K960" i="15"/>
  <c r="K959" i="15"/>
  <c r="K958" i="15"/>
  <c r="K957" i="15"/>
  <c r="K956" i="15"/>
  <c r="K955" i="15"/>
  <c r="K954" i="15"/>
  <c r="K953" i="15"/>
  <c r="K952" i="15"/>
  <c r="K951" i="15"/>
  <c r="K950" i="15"/>
  <c r="K949" i="15"/>
  <c r="K948" i="15"/>
  <c r="K947" i="15"/>
  <c r="K946" i="15"/>
  <c r="K945" i="15"/>
  <c r="K944" i="15"/>
  <c r="K943" i="15"/>
  <c r="K942" i="15"/>
  <c r="K941" i="15"/>
  <c r="K940" i="15"/>
  <c r="K939" i="15"/>
  <c r="K938" i="15"/>
  <c r="K937" i="15"/>
  <c r="K936" i="15"/>
  <c r="K935" i="15"/>
  <c r="K934" i="15"/>
  <c r="K933" i="15"/>
  <c r="K932" i="15"/>
  <c r="K931" i="15"/>
  <c r="K930" i="15"/>
  <c r="K929" i="15"/>
  <c r="K928" i="15"/>
  <c r="K927" i="15"/>
  <c r="K926" i="15"/>
  <c r="K925" i="15"/>
  <c r="K924" i="15"/>
  <c r="K923" i="15"/>
  <c r="K922" i="15"/>
  <c r="K921" i="15"/>
  <c r="K920" i="15"/>
  <c r="K919" i="15"/>
  <c r="K918" i="15"/>
  <c r="K917" i="15"/>
  <c r="K916" i="15"/>
  <c r="K915" i="15"/>
  <c r="K914" i="15"/>
  <c r="K913" i="15"/>
  <c r="K912" i="15"/>
  <c r="K911" i="15"/>
  <c r="K910" i="15"/>
  <c r="K909" i="15"/>
  <c r="K908" i="15"/>
  <c r="K907" i="15"/>
  <c r="K906" i="15"/>
  <c r="K905" i="15"/>
  <c r="K904" i="15"/>
  <c r="K903" i="15"/>
  <c r="K902" i="15"/>
  <c r="K901" i="15"/>
  <c r="K900" i="15"/>
  <c r="K899" i="15"/>
  <c r="K898" i="15"/>
  <c r="K897" i="15"/>
  <c r="K896" i="15"/>
  <c r="K895" i="15"/>
  <c r="K894" i="15"/>
  <c r="K893" i="15"/>
  <c r="K892" i="15"/>
  <c r="K891" i="15"/>
  <c r="K890" i="15"/>
  <c r="K889" i="15"/>
  <c r="K888" i="15"/>
  <c r="K887" i="15"/>
  <c r="K886" i="15"/>
  <c r="K885" i="15"/>
  <c r="K884" i="15"/>
  <c r="K883" i="15"/>
  <c r="K882" i="15"/>
  <c r="K881" i="15"/>
  <c r="K880" i="15"/>
  <c r="K879" i="15"/>
  <c r="K878" i="15"/>
  <c r="K877" i="15"/>
  <c r="K876" i="15"/>
  <c r="K875" i="15"/>
  <c r="K874" i="15"/>
  <c r="K873" i="15"/>
  <c r="K872" i="15"/>
  <c r="K871" i="15"/>
  <c r="K870" i="15"/>
  <c r="K869" i="15"/>
  <c r="K868" i="15"/>
  <c r="K867" i="15"/>
  <c r="K866" i="15"/>
  <c r="K865" i="15"/>
  <c r="K864" i="15"/>
  <c r="K863" i="15"/>
  <c r="K862" i="15"/>
  <c r="K861" i="15"/>
  <c r="K860" i="15"/>
  <c r="K859" i="15"/>
  <c r="K858" i="15"/>
  <c r="K857" i="15"/>
  <c r="K856" i="15"/>
  <c r="K855" i="15"/>
  <c r="K854" i="15"/>
  <c r="K853" i="15"/>
  <c r="K852" i="15"/>
  <c r="K851" i="15"/>
  <c r="K850" i="15"/>
  <c r="K849" i="15"/>
  <c r="K848" i="15"/>
  <c r="K847" i="15"/>
  <c r="K846" i="15"/>
  <c r="K845" i="15"/>
  <c r="K844" i="15"/>
  <c r="K843" i="15"/>
  <c r="K842" i="15"/>
  <c r="K841" i="15"/>
  <c r="K840" i="15"/>
  <c r="K839" i="15"/>
  <c r="K838" i="15"/>
  <c r="K837" i="15"/>
  <c r="K836" i="15"/>
  <c r="K835" i="15"/>
  <c r="K834" i="15"/>
  <c r="K833" i="15"/>
  <c r="K832" i="15"/>
  <c r="K831" i="15"/>
  <c r="K830" i="15"/>
  <c r="K829" i="15"/>
  <c r="K828" i="15"/>
  <c r="K827" i="15"/>
  <c r="K826" i="15"/>
  <c r="K825" i="15"/>
  <c r="K824" i="15"/>
  <c r="K823" i="15"/>
  <c r="K822" i="15"/>
  <c r="K821" i="15"/>
  <c r="K820" i="15"/>
  <c r="K819" i="15"/>
  <c r="K818" i="15"/>
  <c r="K817" i="15"/>
  <c r="K816" i="15"/>
  <c r="K815" i="15"/>
  <c r="K814" i="15"/>
  <c r="K813" i="15"/>
  <c r="K812" i="15"/>
  <c r="K811" i="15"/>
  <c r="K810" i="15"/>
  <c r="K809" i="15"/>
  <c r="K808" i="15"/>
  <c r="K807" i="15"/>
  <c r="K806" i="15"/>
  <c r="K805" i="15"/>
  <c r="K804" i="15"/>
  <c r="K803" i="15"/>
  <c r="K802" i="15"/>
  <c r="K801" i="15"/>
  <c r="K800" i="15"/>
  <c r="K799" i="15"/>
  <c r="K798" i="15"/>
  <c r="K797" i="15"/>
  <c r="K796" i="15"/>
  <c r="K795" i="15"/>
  <c r="K794" i="15"/>
  <c r="K793" i="15"/>
  <c r="K792" i="15"/>
  <c r="K791" i="15"/>
  <c r="K790" i="15"/>
  <c r="K789" i="15"/>
  <c r="K788" i="15"/>
  <c r="K787" i="15"/>
  <c r="K786" i="15"/>
  <c r="K785" i="15"/>
  <c r="K784" i="15"/>
  <c r="K783" i="15"/>
  <c r="K782" i="15"/>
  <c r="K781" i="15"/>
  <c r="K780" i="15"/>
  <c r="K779" i="15"/>
  <c r="K778" i="15"/>
  <c r="K777" i="15"/>
  <c r="K776" i="15"/>
  <c r="K775" i="15"/>
  <c r="K774" i="15"/>
  <c r="K773" i="15"/>
  <c r="K772" i="15"/>
  <c r="K771" i="15"/>
  <c r="K770" i="15"/>
  <c r="K769" i="15"/>
  <c r="K768" i="15"/>
  <c r="K767" i="15"/>
  <c r="K766" i="15"/>
  <c r="K765" i="15"/>
  <c r="K764" i="15"/>
  <c r="K763" i="15"/>
  <c r="K762" i="15"/>
  <c r="K761" i="15"/>
  <c r="K760" i="15"/>
  <c r="K759" i="15"/>
  <c r="K758" i="15"/>
  <c r="K757" i="15"/>
  <c r="K756" i="15"/>
  <c r="K755" i="15"/>
  <c r="K754" i="15"/>
  <c r="K753" i="15"/>
  <c r="K752" i="15"/>
  <c r="K751" i="15"/>
  <c r="K750" i="15"/>
  <c r="K749" i="15"/>
  <c r="K748" i="15"/>
  <c r="K747" i="15"/>
  <c r="K746" i="15"/>
  <c r="K745" i="15"/>
  <c r="K744" i="15"/>
  <c r="K743" i="15"/>
  <c r="K742" i="15"/>
  <c r="K741" i="15"/>
  <c r="K740" i="15"/>
  <c r="K739" i="15"/>
  <c r="K738" i="15"/>
  <c r="K737" i="15"/>
  <c r="K736" i="15"/>
  <c r="K735" i="15"/>
  <c r="K734" i="15"/>
  <c r="K733" i="15"/>
  <c r="K732" i="15"/>
  <c r="K731" i="15"/>
  <c r="K730" i="15"/>
  <c r="K729" i="15"/>
  <c r="K728" i="15"/>
  <c r="K727" i="15"/>
  <c r="K726" i="15"/>
  <c r="K725" i="15"/>
  <c r="K724" i="15"/>
  <c r="K723" i="15"/>
  <c r="K722" i="15"/>
  <c r="K721" i="15"/>
  <c r="K720" i="15"/>
  <c r="K719" i="15"/>
  <c r="K718" i="15"/>
  <c r="K717" i="15"/>
  <c r="K716" i="15"/>
  <c r="K715" i="15"/>
  <c r="K714" i="15"/>
  <c r="K713" i="15"/>
  <c r="K712" i="15"/>
  <c r="K711" i="15"/>
  <c r="K710" i="15"/>
  <c r="K709" i="15"/>
  <c r="K708" i="15"/>
  <c r="K707" i="15"/>
  <c r="K706" i="15"/>
  <c r="K705" i="15"/>
  <c r="K704" i="15"/>
  <c r="K703" i="15"/>
  <c r="K702" i="15"/>
  <c r="K701" i="15"/>
  <c r="K700" i="15"/>
  <c r="K699" i="15"/>
  <c r="K698" i="15"/>
  <c r="K697" i="15"/>
  <c r="K696" i="15"/>
  <c r="K695" i="15"/>
  <c r="K694" i="15"/>
  <c r="K693" i="15"/>
  <c r="K692" i="15"/>
  <c r="K691" i="15"/>
  <c r="K690" i="15"/>
  <c r="K689" i="15"/>
  <c r="K688" i="15"/>
  <c r="K687" i="15"/>
  <c r="K686" i="15"/>
  <c r="K685" i="15"/>
  <c r="K684" i="15"/>
  <c r="K683" i="15"/>
  <c r="K682" i="15"/>
  <c r="K681" i="15"/>
  <c r="K680" i="15"/>
  <c r="K679" i="15"/>
  <c r="K678" i="15"/>
  <c r="K677" i="15"/>
  <c r="K676" i="15"/>
  <c r="K675" i="15"/>
  <c r="K674" i="15"/>
  <c r="K673" i="15"/>
  <c r="K672" i="15"/>
  <c r="K671" i="15"/>
  <c r="K670" i="15"/>
  <c r="K669" i="15"/>
  <c r="K668" i="15"/>
  <c r="K667" i="15"/>
  <c r="K666" i="15"/>
  <c r="K665" i="15"/>
  <c r="K664" i="15"/>
  <c r="K663" i="15"/>
  <c r="K662" i="15"/>
  <c r="K661" i="15"/>
  <c r="K660" i="15"/>
  <c r="K659" i="15"/>
  <c r="K658" i="15"/>
  <c r="K657" i="15"/>
  <c r="K656" i="15"/>
  <c r="K655" i="15"/>
  <c r="K654" i="15"/>
  <c r="K653" i="15"/>
  <c r="K652" i="15"/>
  <c r="K651" i="15"/>
  <c r="K650" i="15"/>
  <c r="K649" i="15"/>
  <c r="K648" i="15"/>
  <c r="K647" i="15"/>
  <c r="K646" i="15"/>
  <c r="K645" i="15"/>
  <c r="K644" i="15"/>
  <c r="K643" i="15"/>
  <c r="K642" i="15"/>
  <c r="K641" i="15"/>
  <c r="K640" i="15"/>
  <c r="K639" i="15"/>
  <c r="K638" i="15"/>
  <c r="K637" i="15"/>
  <c r="K636" i="15"/>
  <c r="K635" i="15"/>
  <c r="K634" i="15"/>
  <c r="K633" i="15"/>
  <c r="K632" i="15"/>
  <c r="K631" i="15"/>
  <c r="K630" i="15"/>
  <c r="K629" i="15"/>
  <c r="K628" i="15"/>
  <c r="K627" i="15"/>
  <c r="K626" i="15"/>
  <c r="K625" i="15"/>
  <c r="K624" i="15"/>
  <c r="K623" i="15"/>
  <c r="K622" i="15"/>
  <c r="K621" i="15"/>
  <c r="K620" i="15"/>
  <c r="K619" i="15"/>
  <c r="K618" i="15"/>
  <c r="K617" i="15"/>
  <c r="K616" i="15"/>
  <c r="K615" i="15"/>
  <c r="K614" i="15"/>
  <c r="K613" i="15"/>
  <c r="K612" i="15"/>
  <c r="K611" i="15"/>
  <c r="K610" i="15"/>
  <c r="K609" i="15"/>
  <c r="K608" i="15"/>
  <c r="K607" i="15"/>
  <c r="K606" i="15"/>
  <c r="K605" i="15"/>
  <c r="K604" i="15"/>
  <c r="K603" i="15"/>
  <c r="K602" i="15"/>
  <c r="K601" i="15"/>
  <c r="K600" i="15"/>
  <c r="K599" i="15"/>
  <c r="K598" i="15"/>
  <c r="K597" i="15"/>
  <c r="K596" i="15"/>
  <c r="K595" i="15"/>
  <c r="K594" i="15"/>
  <c r="K593" i="15"/>
  <c r="K592" i="15"/>
  <c r="K591" i="15"/>
  <c r="K590" i="15"/>
  <c r="K589" i="15"/>
  <c r="K588" i="15"/>
  <c r="K587" i="15"/>
  <c r="K586" i="15"/>
  <c r="K585" i="15"/>
  <c r="K584" i="15"/>
  <c r="K583" i="15"/>
  <c r="K582" i="15"/>
  <c r="K581" i="15"/>
  <c r="K580" i="15"/>
  <c r="K579" i="15"/>
  <c r="K578" i="15"/>
  <c r="K577" i="15"/>
  <c r="K576" i="15"/>
  <c r="K575" i="15"/>
  <c r="K574" i="15"/>
  <c r="K573" i="15"/>
  <c r="K572" i="15"/>
  <c r="K571" i="15"/>
  <c r="K570" i="15"/>
  <c r="K569" i="15"/>
  <c r="K568" i="15"/>
  <c r="K567" i="15"/>
  <c r="K566" i="15"/>
  <c r="K565" i="15"/>
  <c r="K564" i="15"/>
  <c r="K563" i="15"/>
  <c r="K562" i="15"/>
  <c r="K561" i="15"/>
  <c r="K560" i="15"/>
  <c r="K559" i="15"/>
  <c r="K558" i="15"/>
  <c r="K557" i="15"/>
  <c r="K556" i="15"/>
  <c r="K555" i="15"/>
  <c r="K554" i="15"/>
  <c r="K553" i="15"/>
  <c r="K552" i="15"/>
  <c r="K551" i="15"/>
  <c r="K550" i="15"/>
  <c r="K549" i="15"/>
  <c r="K548" i="15"/>
  <c r="K547" i="15"/>
  <c r="K546" i="15"/>
  <c r="K545" i="15"/>
  <c r="K544" i="15"/>
  <c r="K543" i="15"/>
  <c r="K542" i="15"/>
  <c r="K541" i="15"/>
  <c r="K540" i="15"/>
  <c r="K539" i="15"/>
  <c r="K538" i="15"/>
  <c r="K537" i="15"/>
  <c r="K536" i="15"/>
  <c r="K535" i="15"/>
  <c r="K534" i="15"/>
  <c r="K533" i="15"/>
  <c r="K532" i="15"/>
  <c r="K531" i="15"/>
  <c r="K530" i="15"/>
  <c r="K529" i="15"/>
  <c r="K528" i="15"/>
  <c r="K527" i="15"/>
  <c r="K526" i="15"/>
  <c r="K525" i="15"/>
  <c r="K524" i="15"/>
  <c r="K523" i="15"/>
  <c r="K522" i="15"/>
  <c r="K521" i="15"/>
  <c r="K520" i="15"/>
  <c r="K519" i="15"/>
  <c r="K518" i="15"/>
  <c r="K517" i="15"/>
  <c r="K516" i="15"/>
  <c r="K515" i="15"/>
  <c r="K514" i="15"/>
  <c r="K513" i="15"/>
  <c r="K512" i="15"/>
  <c r="K511" i="15"/>
  <c r="K510" i="15"/>
  <c r="K509" i="15"/>
  <c r="K508" i="15"/>
  <c r="K507" i="15"/>
  <c r="K506" i="15"/>
  <c r="K505" i="15"/>
  <c r="K504" i="15"/>
  <c r="K503" i="15"/>
  <c r="K502" i="15"/>
  <c r="K501" i="15"/>
  <c r="K500" i="15"/>
  <c r="K499" i="15"/>
  <c r="K498" i="15"/>
  <c r="K497" i="15"/>
  <c r="K496" i="15"/>
  <c r="K495" i="15"/>
  <c r="K494" i="15"/>
  <c r="K493" i="15"/>
  <c r="K492" i="15"/>
  <c r="K491" i="15"/>
  <c r="K490" i="15"/>
  <c r="K489" i="15"/>
  <c r="K488" i="15"/>
  <c r="K487" i="15"/>
  <c r="K486" i="15"/>
  <c r="K485" i="15"/>
  <c r="K484" i="15"/>
  <c r="K483" i="15"/>
  <c r="K482" i="15"/>
  <c r="K481" i="15"/>
  <c r="K480" i="15"/>
  <c r="K479" i="15"/>
  <c r="K478" i="15"/>
  <c r="K477" i="15"/>
  <c r="K476" i="15"/>
  <c r="K475" i="15"/>
  <c r="K474" i="15"/>
  <c r="K473" i="15"/>
  <c r="K472" i="15"/>
  <c r="K471" i="15"/>
  <c r="K470" i="15"/>
  <c r="K469" i="15"/>
  <c r="K468" i="15"/>
  <c r="K467" i="15"/>
  <c r="K466" i="15"/>
  <c r="K465" i="15"/>
  <c r="K464" i="15"/>
  <c r="K463" i="15"/>
  <c r="K462" i="15"/>
  <c r="K461" i="15"/>
  <c r="K460" i="15"/>
  <c r="K459" i="15"/>
  <c r="K458" i="15"/>
  <c r="K457" i="15"/>
  <c r="K456" i="15"/>
  <c r="K455" i="15"/>
  <c r="K454" i="15"/>
  <c r="K453" i="15"/>
  <c r="K452" i="15"/>
  <c r="K451" i="15"/>
  <c r="K450" i="15"/>
  <c r="K449" i="15"/>
  <c r="K448" i="15"/>
  <c r="K447" i="15"/>
  <c r="K446" i="15"/>
  <c r="K445" i="15"/>
  <c r="K444" i="15"/>
  <c r="K443" i="15"/>
  <c r="K442" i="15"/>
  <c r="K441" i="15"/>
  <c r="K440" i="15"/>
  <c r="K439" i="15"/>
  <c r="K438" i="15"/>
  <c r="K437" i="15"/>
  <c r="K436" i="15"/>
  <c r="K435" i="15"/>
  <c r="K434" i="15"/>
  <c r="K433" i="15"/>
  <c r="K432" i="15"/>
  <c r="K431" i="15"/>
  <c r="K430" i="15"/>
  <c r="K429" i="15"/>
  <c r="K428" i="15"/>
  <c r="K427" i="15"/>
  <c r="K426" i="15"/>
  <c r="K425" i="15"/>
  <c r="K424" i="15"/>
  <c r="K423" i="15"/>
  <c r="K422" i="15"/>
  <c r="K421" i="15"/>
  <c r="K420" i="15"/>
  <c r="K419" i="15"/>
  <c r="K418" i="15"/>
  <c r="K417" i="15"/>
  <c r="K416" i="15"/>
  <c r="K415" i="15"/>
  <c r="K414" i="15"/>
  <c r="K413" i="15"/>
  <c r="K412" i="15"/>
  <c r="K411" i="15"/>
  <c r="K410" i="15"/>
  <c r="K409" i="15"/>
  <c r="K408" i="15"/>
  <c r="K407" i="15"/>
  <c r="K406" i="15"/>
  <c r="K405" i="15"/>
  <c r="K404" i="15"/>
  <c r="K403" i="15"/>
  <c r="K402" i="15"/>
  <c r="K401" i="15"/>
  <c r="K400" i="15"/>
  <c r="K399" i="15"/>
  <c r="K398" i="15"/>
  <c r="K397" i="15"/>
  <c r="K396" i="15"/>
  <c r="K395" i="15"/>
  <c r="K394" i="15"/>
  <c r="K393" i="15"/>
  <c r="K392" i="15"/>
  <c r="K391" i="15"/>
  <c r="K390" i="15"/>
  <c r="K389" i="15"/>
  <c r="K388" i="15"/>
  <c r="K387" i="15"/>
  <c r="K386" i="15"/>
  <c r="K385" i="15"/>
  <c r="K384" i="15"/>
  <c r="K383" i="15"/>
  <c r="K382" i="15"/>
  <c r="K381" i="15"/>
  <c r="K380" i="15"/>
  <c r="K379" i="15"/>
  <c r="K378" i="15"/>
  <c r="K377" i="15"/>
  <c r="K376" i="15"/>
  <c r="K375" i="15"/>
  <c r="K374" i="15"/>
  <c r="K373" i="15"/>
  <c r="K372" i="15"/>
  <c r="K371" i="15"/>
  <c r="K370" i="15"/>
  <c r="K369" i="15"/>
  <c r="K368" i="15"/>
  <c r="K367" i="15"/>
  <c r="K366" i="15"/>
  <c r="K365" i="15"/>
  <c r="K364" i="15"/>
  <c r="K363" i="15"/>
  <c r="K362" i="15"/>
  <c r="K361" i="15"/>
  <c r="K360" i="15"/>
  <c r="K359" i="15"/>
  <c r="K358" i="15"/>
  <c r="K357" i="15"/>
  <c r="K356" i="15"/>
  <c r="K355" i="15"/>
  <c r="K354" i="15"/>
  <c r="K353" i="15"/>
  <c r="K352" i="15"/>
  <c r="K351" i="15"/>
  <c r="K350" i="15"/>
  <c r="K349" i="15"/>
  <c r="K348" i="15"/>
  <c r="K347" i="15"/>
  <c r="K346" i="15"/>
  <c r="K345" i="15"/>
  <c r="K344" i="15"/>
  <c r="K343" i="15"/>
  <c r="K342" i="15"/>
  <c r="K341" i="15"/>
  <c r="K340" i="15"/>
  <c r="K339" i="15"/>
  <c r="K338" i="15"/>
  <c r="K337" i="15"/>
  <c r="K336" i="15"/>
  <c r="K335" i="15"/>
  <c r="K334" i="15"/>
  <c r="K333" i="15"/>
  <c r="K332" i="15"/>
  <c r="K331" i="15"/>
  <c r="K330" i="15"/>
  <c r="K329" i="15"/>
  <c r="K328" i="15"/>
  <c r="K327" i="15"/>
  <c r="K326" i="15"/>
  <c r="K325" i="15"/>
  <c r="K324" i="15"/>
  <c r="K323" i="15"/>
  <c r="K322" i="15"/>
  <c r="K321" i="15"/>
  <c r="K320" i="15"/>
  <c r="K319" i="15"/>
  <c r="K318" i="15"/>
  <c r="K317" i="15"/>
  <c r="K316" i="15"/>
  <c r="K315" i="15"/>
  <c r="K314" i="15"/>
  <c r="K313" i="15"/>
  <c r="K312" i="15"/>
  <c r="K311" i="15"/>
  <c r="K310" i="15"/>
  <c r="K309" i="15"/>
  <c r="K308" i="15"/>
  <c r="K307" i="15"/>
  <c r="K306" i="15"/>
  <c r="K305" i="15"/>
  <c r="K304" i="15"/>
  <c r="K303" i="15"/>
  <c r="K302" i="15"/>
  <c r="K301" i="15"/>
  <c r="K300" i="15"/>
  <c r="K299" i="15"/>
  <c r="K298" i="15"/>
  <c r="K297" i="15"/>
  <c r="K296" i="15"/>
  <c r="K295" i="15"/>
  <c r="K294" i="15"/>
  <c r="K293" i="15"/>
  <c r="K292" i="15"/>
  <c r="K291" i="15"/>
  <c r="K290" i="15"/>
  <c r="K289" i="15"/>
  <c r="K288" i="15"/>
  <c r="K287" i="15"/>
  <c r="K286" i="15"/>
  <c r="K285" i="15"/>
  <c r="K284" i="15"/>
  <c r="K283" i="15"/>
  <c r="K282" i="15"/>
  <c r="K281" i="15"/>
  <c r="K280" i="15"/>
  <c r="K279" i="15"/>
  <c r="K278" i="15"/>
  <c r="K277" i="15"/>
  <c r="K276" i="15"/>
  <c r="K275" i="15"/>
  <c r="K274" i="15"/>
  <c r="K273" i="15"/>
  <c r="K272" i="15"/>
  <c r="K271" i="15"/>
  <c r="K270" i="15"/>
  <c r="K269" i="15"/>
  <c r="K268" i="15"/>
  <c r="K267" i="15"/>
  <c r="K266" i="15"/>
  <c r="K265" i="15"/>
  <c r="K264" i="15"/>
  <c r="K263" i="15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4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10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7" i="15"/>
  <c r="K126" i="15"/>
  <c r="K125" i="15"/>
  <c r="K124" i="15"/>
  <c r="K123" i="15"/>
  <c r="K122" i="15"/>
  <c r="K121" i="15"/>
  <c r="K120" i="15"/>
  <c r="K119" i="15"/>
  <c r="K118" i="15"/>
  <c r="K117" i="15"/>
  <c r="K116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9" i="15"/>
  <c r="K78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2" i="15"/>
  <c r="K11" i="15"/>
  <c r="K10" i="15"/>
  <c r="K9" i="15"/>
  <c r="K8" i="15"/>
  <c r="K7" i="15"/>
  <c r="K6" i="15"/>
  <c r="K5" i="15"/>
  <c r="K4" i="15"/>
  <c r="K3" i="15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3" i="2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09" i="15"/>
  <c r="M110" i="15"/>
  <c r="M111" i="15"/>
  <c r="M112" i="15"/>
  <c r="M113" i="15"/>
  <c r="M114" i="15"/>
  <c r="M115" i="15"/>
  <c r="M116" i="15"/>
  <c r="M117" i="15"/>
  <c r="M118" i="15"/>
  <c r="M119" i="15"/>
  <c r="M120" i="15"/>
  <c r="M121" i="15"/>
  <c r="M122" i="15"/>
  <c r="M123" i="15"/>
  <c r="M124" i="15"/>
  <c r="M125" i="15"/>
  <c r="M126" i="15"/>
  <c r="M127" i="15"/>
  <c r="M128" i="15"/>
  <c r="M129" i="15"/>
  <c r="M130" i="15"/>
  <c r="M131" i="15"/>
  <c r="M132" i="15"/>
  <c r="M133" i="15"/>
  <c r="M134" i="15"/>
  <c r="M135" i="15"/>
  <c r="M136" i="15"/>
  <c r="M137" i="15"/>
  <c r="M138" i="15"/>
  <c r="M139" i="15"/>
  <c r="M140" i="15"/>
  <c r="M141" i="15"/>
  <c r="M142" i="15"/>
  <c r="M143" i="15"/>
  <c r="M144" i="15"/>
  <c r="M145" i="15"/>
  <c r="M146" i="15"/>
  <c r="M147" i="15"/>
  <c r="M148" i="15"/>
  <c r="M149" i="15"/>
  <c r="M150" i="15"/>
  <c r="M151" i="15"/>
  <c r="M152" i="15"/>
  <c r="M153" i="15"/>
  <c r="M154" i="15"/>
  <c r="M155" i="15"/>
  <c r="M156" i="15"/>
  <c r="M157" i="15"/>
  <c r="M158" i="15"/>
  <c r="M159" i="15"/>
  <c r="M160" i="15"/>
  <c r="M161" i="15"/>
  <c r="M162" i="15"/>
  <c r="M163" i="15"/>
  <c r="M164" i="15"/>
  <c r="M165" i="15"/>
  <c r="M166" i="15"/>
  <c r="M167" i="15"/>
  <c r="M168" i="15"/>
  <c r="M169" i="15"/>
  <c r="M170" i="15"/>
  <c r="M171" i="15"/>
  <c r="M172" i="15"/>
  <c r="M173" i="15"/>
  <c r="M174" i="15"/>
  <c r="M175" i="15"/>
  <c r="M176" i="15"/>
  <c r="M177" i="15"/>
  <c r="M178" i="15"/>
  <c r="M179" i="15"/>
  <c r="M180" i="15"/>
  <c r="M181" i="15"/>
  <c r="M182" i="15"/>
  <c r="M183" i="15"/>
  <c r="M184" i="15"/>
  <c r="M185" i="15"/>
  <c r="M186" i="15"/>
  <c r="M187" i="15"/>
  <c r="M188" i="15"/>
  <c r="M189" i="15"/>
  <c r="M190" i="15"/>
  <c r="M191" i="15"/>
  <c r="M192" i="15"/>
  <c r="M193" i="15"/>
  <c r="M194" i="15"/>
  <c r="M195" i="15"/>
  <c r="M196" i="15"/>
  <c r="M197" i="15"/>
  <c r="M198" i="15"/>
  <c r="M199" i="15"/>
  <c r="M200" i="15"/>
  <c r="M201" i="15"/>
  <c r="M202" i="15"/>
  <c r="M203" i="15"/>
  <c r="M204" i="15"/>
  <c r="M205" i="15"/>
  <c r="M206" i="15"/>
  <c r="M207" i="15"/>
  <c r="M208" i="15"/>
  <c r="M209" i="15"/>
  <c r="M210" i="15"/>
  <c r="M211" i="15"/>
  <c r="M212" i="15"/>
  <c r="M213" i="15"/>
  <c r="M214" i="15"/>
  <c r="M215" i="15"/>
  <c r="M216" i="15"/>
  <c r="M217" i="15"/>
  <c r="M218" i="15"/>
  <c r="M219" i="15"/>
  <c r="M220" i="15"/>
  <c r="M221" i="15"/>
  <c r="M222" i="15"/>
  <c r="M223" i="15"/>
  <c r="M224" i="15"/>
  <c r="M225" i="15"/>
  <c r="M226" i="15"/>
  <c r="M227" i="15"/>
  <c r="M228" i="15"/>
  <c r="M229" i="15"/>
  <c r="M230" i="15"/>
  <c r="M231" i="15"/>
  <c r="M232" i="15"/>
  <c r="M233" i="15"/>
  <c r="M234" i="15"/>
  <c r="M235" i="15"/>
  <c r="M236" i="15"/>
  <c r="M237" i="15"/>
  <c r="M238" i="15"/>
  <c r="M239" i="15"/>
  <c r="M240" i="15"/>
  <c r="M241" i="15"/>
  <c r="M242" i="15"/>
  <c r="M243" i="15"/>
  <c r="M244" i="15"/>
  <c r="M245" i="15"/>
  <c r="M246" i="15"/>
  <c r="M247" i="15"/>
  <c r="M248" i="15"/>
  <c r="M249" i="15"/>
  <c r="M250" i="15"/>
  <c r="M251" i="15"/>
  <c r="M252" i="15"/>
  <c r="M253" i="15"/>
  <c r="M254" i="15"/>
  <c r="M255" i="15"/>
  <c r="M256" i="15"/>
  <c r="M257" i="15"/>
  <c r="M258" i="15"/>
  <c r="M259" i="15"/>
  <c r="M260" i="15"/>
  <c r="M261" i="15"/>
  <c r="M262" i="15"/>
  <c r="M263" i="15"/>
  <c r="M264" i="15"/>
  <c r="M265" i="15"/>
  <c r="M266" i="15"/>
  <c r="M267" i="15"/>
  <c r="M268" i="15"/>
  <c r="M269" i="15"/>
  <c r="M270" i="15"/>
  <c r="M271" i="15"/>
  <c r="M272" i="15"/>
  <c r="M273" i="15"/>
  <c r="M274" i="15"/>
  <c r="M275" i="15"/>
  <c r="M276" i="15"/>
  <c r="M277" i="15"/>
  <c r="M278" i="15"/>
  <c r="M279" i="15"/>
  <c r="M280" i="15"/>
  <c r="M281" i="15"/>
  <c r="M282" i="15"/>
  <c r="M283" i="15"/>
  <c r="M284" i="15"/>
  <c r="M285" i="15"/>
  <c r="M286" i="15"/>
  <c r="M287" i="15"/>
  <c r="M288" i="15"/>
  <c r="M289" i="15"/>
  <c r="M290" i="15"/>
  <c r="M291" i="15"/>
  <c r="M292" i="15"/>
  <c r="M293" i="15"/>
  <c r="M294" i="15"/>
  <c r="M295" i="15"/>
  <c r="M296" i="15"/>
  <c r="M297" i="15"/>
  <c r="M298" i="15"/>
  <c r="M299" i="15"/>
  <c r="M300" i="15"/>
  <c r="M301" i="15"/>
  <c r="M302" i="15"/>
  <c r="M303" i="15"/>
  <c r="M304" i="15"/>
  <c r="M305" i="15"/>
  <c r="M306" i="15"/>
  <c r="M307" i="15"/>
  <c r="M308" i="15"/>
  <c r="M309" i="15"/>
  <c r="M310" i="15"/>
  <c r="M311" i="15"/>
  <c r="M312" i="15"/>
  <c r="M313" i="15"/>
  <c r="M314" i="15"/>
  <c r="M315" i="15"/>
  <c r="M316" i="15"/>
  <c r="M317" i="15"/>
  <c r="M318" i="15"/>
  <c r="M319" i="15"/>
  <c r="M320" i="15"/>
  <c r="M321" i="15"/>
  <c r="M322" i="15"/>
  <c r="M323" i="15"/>
  <c r="M324" i="15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343" i="15"/>
  <c r="M344" i="15"/>
  <c r="M345" i="15"/>
  <c r="M346" i="15"/>
  <c r="M347" i="15"/>
  <c r="M348" i="15"/>
  <c r="M349" i="15"/>
  <c r="M350" i="15"/>
  <c r="M351" i="15"/>
  <c r="M352" i="15"/>
  <c r="M353" i="15"/>
  <c r="M354" i="15"/>
  <c r="M355" i="15"/>
  <c r="M356" i="15"/>
  <c r="M357" i="15"/>
  <c r="M358" i="15"/>
  <c r="M359" i="15"/>
  <c r="M360" i="15"/>
  <c r="M361" i="15"/>
  <c r="M362" i="15"/>
  <c r="M363" i="15"/>
  <c r="M364" i="15"/>
  <c r="M365" i="15"/>
  <c r="M366" i="15"/>
  <c r="M367" i="15"/>
  <c r="M368" i="15"/>
  <c r="M369" i="15"/>
  <c r="M370" i="15"/>
  <c r="M371" i="15"/>
  <c r="M372" i="15"/>
  <c r="M373" i="15"/>
  <c r="M374" i="15"/>
  <c r="M375" i="15"/>
  <c r="M376" i="15"/>
  <c r="M377" i="15"/>
  <c r="M378" i="15"/>
  <c r="M379" i="15"/>
  <c r="M380" i="15"/>
  <c r="M381" i="15"/>
  <c r="M382" i="15"/>
  <c r="M383" i="15"/>
  <c r="M384" i="15"/>
  <c r="M385" i="15"/>
  <c r="M386" i="15"/>
  <c r="M387" i="15"/>
  <c r="M388" i="15"/>
  <c r="M389" i="15"/>
  <c r="M390" i="15"/>
  <c r="M391" i="15"/>
  <c r="M392" i="15"/>
  <c r="M393" i="15"/>
  <c r="M394" i="15"/>
  <c r="M395" i="15"/>
  <c r="M396" i="15"/>
  <c r="M397" i="15"/>
  <c r="M398" i="15"/>
  <c r="M399" i="15"/>
  <c r="M400" i="15"/>
  <c r="M401" i="15"/>
  <c r="M402" i="15"/>
  <c r="M403" i="15"/>
  <c r="M404" i="15"/>
  <c r="M405" i="15"/>
  <c r="M406" i="15"/>
  <c r="M407" i="15"/>
  <c r="M408" i="15"/>
  <c r="M409" i="15"/>
  <c r="M410" i="15"/>
  <c r="M411" i="15"/>
  <c r="M412" i="15"/>
  <c r="M413" i="15"/>
  <c r="M414" i="15"/>
  <c r="M415" i="15"/>
  <c r="M416" i="15"/>
  <c r="M417" i="15"/>
  <c r="M418" i="15"/>
  <c r="M419" i="15"/>
  <c r="M420" i="15"/>
  <c r="M421" i="15"/>
  <c r="M422" i="15"/>
  <c r="M423" i="15"/>
  <c r="M424" i="15"/>
  <c r="M425" i="15"/>
  <c r="M426" i="15"/>
  <c r="M427" i="15"/>
  <c r="M428" i="15"/>
  <c r="M429" i="15"/>
  <c r="M430" i="15"/>
  <c r="M431" i="15"/>
  <c r="M432" i="15"/>
  <c r="M433" i="15"/>
  <c r="M434" i="15"/>
  <c r="M435" i="15"/>
  <c r="M436" i="15"/>
  <c r="M437" i="15"/>
  <c r="M438" i="15"/>
  <c r="M439" i="15"/>
  <c r="M440" i="15"/>
  <c r="M441" i="15"/>
  <c r="M442" i="15"/>
  <c r="M443" i="15"/>
  <c r="M444" i="15"/>
  <c r="M445" i="15"/>
  <c r="M446" i="15"/>
  <c r="M447" i="15"/>
  <c r="M448" i="15"/>
  <c r="M449" i="15"/>
  <c r="M450" i="15"/>
  <c r="M451" i="15"/>
  <c r="M452" i="15"/>
  <c r="M453" i="15"/>
  <c r="M454" i="15"/>
  <c r="M455" i="15"/>
  <c r="M456" i="15"/>
  <c r="M457" i="15"/>
  <c r="M458" i="15"/>
  <c r="M459" i="15"/>
  <c r="M460" i="15"/>
  <c r="M461" i="15"/>
  <c r="M462" i="15"/>
  <c r="M463" i="15"/>
  <c r="M464" i="15"/>
  <c r="M465" i="15"/>
  <c r="M466" i="15"/>
  <c r="M467" i="15"/>
  <c r="M468" i="15"/>
  <c r="M469" i="15"/>
  <c r="M470" i="15"/>
  <c r="M471" i="15"/>
  <c r="M472" i="15"/>
  <c r="M473" i="15"/>
  <c r="M474" i="15"/>
  <c r="M475" i="15"/>
  <c r="M476" i="15"/>
  <c r="M477" i="15"/>
  <c r="M478" i="15"/>
  <c r="M479" i="15"/>
  <c r="M480" i="15"/>
  <c r="M481" i="15"/>
  <c r="M482" i="15"/>
  <c r="M483" i="15"/>
  <c r="M484" i="15"/>
  <c r="M485" i="15"/>
  <c r="M486" i="15"/>
  <c r="M487" i="15"/>
  <c r="M488" i="15"/>
  <c r="M489" i="15"/>
  <c r="M490" i="15"/>
  <c r="M491" i="15"/>
  <c r="M492" i="15"/>
  <c r="M493" i="15"/>
  <c r="M494" i="15"/>
  <c r="M495" i="15"/>
  <c r="M496" i="15"/>
  <c r="M497" i="15"/>
  <c r="M498" i="15"/>
  <c r="M499" i="15"/>
  <c r="M500" i="15"/>
  <c r="M501" i="15"/>
  <c r="M502" i="15"/>
  <c r="M503" i="15"/>
  <c r="M504" i="15"/>
  <c r="M505" i="15"/>
  <c r="M506" i="15"/>
  <c r="M507" i="15"/>
  <c r="M508" i="15"/>
  <c r="M509" i="15"/>
  <c r="M510" i="15"/>
  <c r="M511" i="15"/>
  <c r="M512" i="15"/>
  <c r="M513" i="15"/>
  <c r="M514" i="15"/>
  <c r="M515" i="15"/>
  <c r="M516" i="15"/>
  <c r="M517" i="15"/>
  <c r="M518" i="15"/>
  <c r="M519" i="15"/>
  <c r="M520" i="15"/>
  <c r="M521" i="15"/>
  <c r="M522" i="15"/>
  <c r="M523" i="15"/>
  <c r="M524" i="15"/>
  <c r="M525" i="15"/>
  <c r="M526" i="15"/>
  <c r="M527" i="15"/>
  <c r="M528" i="15"/>
  <c r="M529" i="15"/>
  <c r="M530" i="15"/>
  <c r="M531" i="15"/>
  <c r="M532" i="15"/>
  <c r="M533" i="15"/>
  <c r="M534" i="15"/>
  <c r="M535" i="15"/>
  <c r="M536" i="15"/>
  <c r="M537" i="15"/>
  <c r="M538" i="15"/>
  <c r="M539" i="15"/>
  <c r="M540" i="15"/>
  <c r="M541" i="15"/>
  <c r="M542" i="15"/>
  <c r="M543" i="15"/>
  <c r="M544" i="15"/>
  <c r="M545" i="15"/>
  <c r="M546" i="15"/>
  <c r="M547" i="15"/>
  <c r="M548" i="15"/>
  <c r="M549" i="15"/>
  <c r="M550" i="15"/>
  <c r="M551" i="15"/>
  <c r="M552" i="15"/>
  <c r="M553" i="15"/>
  <c r="M554" i="15"/>
  <c r="M555" i="15"/>
  <c r="M556" i="15"/>
  <c r="M557" i="15"/>
  <c r="M558" i="15"/>
  <c r="M559" i="15"/>
  <c r="M560" i="15"/>
  <c r="M561" i="15"/>
  <c r="M562" i="15"/>
  <c r="M563" i="15"/>
  <c r="M564" i="15"/>
  <c r="M565" i="15"/>
  <c r="M566" i="15"/>
  <c r="M567" i="15"/>
  <c r="M568" i="15"/>
  <c r="M569" i="15"/>
  <c r="M570" i="15"/>
  <c r="M571" i="15"/>
  <c r="M572" i="15"/>
  <c r="M573" i="15"/>
  <c r="M574" i="15"/>
  <c r="M575" i="15"/>
  <c r="M576" i="15"/>
  <c r="M577" i="15"/>
  <c r="M578" i="15"/>
  <c r="M579" i="15"/>
  <c r="M580" i="15"/>
  <c r="M581" i="15"/>
  <c r="M582" i="15"/>
  <c r="M583" i="15"/>
  <c r="M584" i="15"/>
  <c r="M585" i="15"/>
  <c r="M586" i="15"/>
  <c r="M587" i="15"/>
  <c r="M588" i="15"/>
  <c r="M589" i="15"/>
  <c r="M590" i="15"/>
  <c r="M591" i="15"/>
  <c r="M592" i="15"/>
  <c r="M593" i="15"/>
  <c r="M594" i="15"/>
  <c r="M595" i="15"/>
  <c r="M596" i="15"/>
  <c r="M597" i="15"/>
  <c r="M598" i="15"/>
  <c r="M599" i="15"/>
  <c r="M600" i="15"/>
  <c r="M601" i="15"/>
  <c r="M602" i="15"/>
  <c r="M603" i="15"/>
  <c r="M604" i="15"/>
  <c r="M605" i="15"/>
  <c r="M606" i="15"/>
  <c r="M607" i="15"/>
  <c r="M608" i="15"/>
  <c r="M609" i="15"/>
  <c r="M610" i="15"/>
  <c r="M611" i="15"/>
  <c r="M612" i="15"/>
  <c r="M613" i="15"/>
  <c r="M614" i="15"/>
  <c r="M615" i="15"/>
  <c r="M616" i="15"/>
  <c r="M617" i="15"/>
  <c r="M618" i="15"/>
  <c r="M619" i="15"/>
  <c r="M620" i="15"/>
  <c r="M621" i="15"/>
  <c r="M622" i="15"/>
  <c r="M623" i="15"/>
  <c r="M624" i="15"/>
  <c r="M625" i="15"/>
  <c r="M626" i="15"/>
  <c r="M627" i="15"/>
  <c r="M628" i="15"/>
  <c r="M629" i="15"/>
  <c r="M630" i="15"/>
  <c r="M631" i="15"/>
  <c r="M632" i="15"/>
  <c r="M633" i="15"/>
  <c r="M634" i="15"/>
  <c r="M635" i="15"/>
  <c r="M636" i="15"/>
  <c r="M637" i="15"/>
  <c r="M638" i="15"/>
  <c r="M639" i="15"/>
  <c r="M640" i="15"/>
  <c r="M641" i="15"/>
  <c r="M642" i="15"/>
  <c r="M643" i="15"/>
  <c r="M644" i="15"/>
  <c r="M645" i="15"/>
  <c r="M646" i="15"/>
  <c r="M647" i="15"/>
  <c r="M648" i="15"/>
  <c r="M649" i="15"/>
  <c r="M650" i="15"/>
  <c r="M651" i="15"/>
  <c r="M652" i="15"/>
  <c r="M653" i="15"/>
  <c r="M654" i="15"/>
  <c r="M655" i="15"/>
  <c r="M656" i="15"/>
  <c r="M657" i="15"/>
  <c r="M658" i="15"/>
  <c r="M659" i="15"/>
  <c r="M660" i="15"/>
  <c r="M661" i="15"/>
  <c r="M662" i="15"/>
  <c r="M663" i="15"/>
  <c r="M664" i="15"/>
  <c r="M665" i="15"/>
  <c r="M666" i="15"/>
  <c r="M667" i="15"/>
  <c r="M668" i="15"/>
  <c r="M669" i="15"/>
  <c r="M670" i="15"/>
  <c r="M671" i="15"/>
  <c r="M672" i="15"/>
  <c r="M673" i="15"/>
  <c r="M674" i="15"/>
  <c r="M675" i="15"/>
  <c r="M676" i="15"/>
  <c r="M677" i="15"/>
  <c r="M678" i="15"/>
  <c r="M679" i="15"/>
  <c r="M680" i="15"/>
  <c r="M681" i="15"/>
  <c r="M682" i="15"/>
  <c r="M683" i="15"/>
  <c r="M684" i="15"/>
  <c r="M685" i="15"/>
  <c r="M686" i="15"/>
  <c r="M687" i="15"/>
  <c r="M688" i="15"/>
  <c r="M689" i="15"/>
  <c r="M690" i="15"/>
  <c r="M691" i="15"/>
  <c r="M692" i="15"/>
  <c r="M693" i="15"/>
  <c r="M694" i="15"/>
  <c r="M695" i="15"/>
  <c r="M696" i="15"/>
  <c r="M697" i="15"/>
  <c r="M698" i="15"/>
  <c r="M699" i="15"/>
  <c r="M700" i="15"/>
  <c r="M701" i="15"/>
  <c r="M702" i="15"/>
  <c r="M703" i="15"/>
  <c r="M704" i="15"/>
  <c r="M705" i="15"/>
  <c r="M706" i="15"/>
  <c r="M707" i="15"/>
  <c r="M708" i="15"/>
  <c r="M709" i="15"/>
  <c r="M710" i="15"/>
  <c r="M711" i="15"/>
  <c r="M712" i="15"/>
  <c r="M713" i="15"/>
  <c r="M714" i="15"/>
  <c r="M715" i="15"/>
  <c r="M716" i="15"/>
  <c r="M717" i="15"/>
  <c r="M718" i="15"/>
  <c r="M719" i="15"/>
  <c r="M720" i="15"/>
  <c r="M721" i="15"/>
  <c r="M722" i="15"/>
  <c r="M723" i="15"/>
  <c r="M724" i="15"/>
  <c r="M725" i="15"/>
  <c r="M726" i="15"/>
  <c r="M727" i="15"/>
  <c r="M728" i="15"/>
  <c r="M729" i="15"/>
  <c r="M730" i="15"/>
  <c r="M731" i="15"/>
  <c r="M732" i="15"/>
  <c r="M733" i="15"/>
  <c r="M734" i="15"/>
  <c r="M735" i="15"/>
  <c r="M736" i="15"/>
  <c r="M737" i="15"/>
  <c r="M738" i="15"/>
  <c r="M739" i="15"/>
  <c r="M740" i="15"/>
  <c r="M741" i="15"/>
  <c r="M742" i="15"/>
  <c r="M743" i="15"/>
  <c r="M744" i="15"/>
  <c r="M745" i="15"/>
  <c r="M746" i="15"/>
  <c r="M747" i="15"/>
  <c r="M748" i="15"/>
  <c r="M749" i="15"/>
  <c r="M750" i="15"/>
  <c r="M751" i="15"/>
  <c r="M752" i="15"/>
  <c r="M753" i="15"/>
  <c r="M754" i="15"/>
  <c r="M755" i="15"/>
  <c r="M756" i="15"/>
  <c r="M757" i="15"/>
  <c r="M758" i="15"/>
  <c r="M759" i="15"/>
  <c r="M760" i="15"/>
  <c r="M761" i="15"/>
  <c r="M762" i="15"/>
  <c r="M763" i="15"/>
  <c r="M764" i="15"/>
  <c r="M765" i="15"/>
  <c r="M766" i="15"/>
  <c r="M767" i="15"/>
  <c r="M768" i="15"/>
  <c r="M769" i="15"/>
  <c r="M770" i="15"/>
  <c r="M771" i="15"/>
  <c r="M772" i="15"/>
  <c r="M773" i="15"/>
  <c r="M774" i="15"/>
  <c r="M775" i="15"/>
  <c r="M776" i="15"/>
  <c r="M777" i="15"/>
  <c r="M778" i="15"/>
  <c r="M779" i="15"/>
  <c r="M780" i="15"/>
  <c r="M781" i="15"/>
  <c r="M782" i="15"/>
  <c r="M783" i="15"/>
  <c r="M784" i="15"/>
  <c r="M785" i="15"/>
  <c r="M786" i="15"/>
  <c r="M787" i="15"/>
  <c r="M788" i="15"/>
  <c r="M789" i="15"/>
  <c r="M790" i="15"/>
  <c r="M791" i="15"/>
  <c r="M792" i="15"/>
  <c r="M793" i="15"/>
  <c r="M794" i="15"/>
  <c r="M795" i="15"/>
  <c r="M796" i="15"/>
  <c r="M797" i="15"/>
  <c r="M798" i="15"/>
  <c r="M799" i="15"/>
  <c r="M800" i="15"/>
  <c r="M801" i="15"/>
  <c r="M802" i="15"/>
  <c r="M803" i="15"/>
  <c r="M804" i="15"/>
  <c r="M805" i="15"/>
  <c r="M806" i="15"/>
  <c r="M807" i="15"/>
  <c r="M808" i="15"/>
  <c r="M809" i="15"/>
  <c r="M810" i="15"/>
  <c r="M811" i="15"/>
  <c r="M812" i="15"/>
  <c r="M813" i="15"/>
  <c r="M814" i="15"/>
  <c r="M815" i="15"/>
  <c r="M816" i="15"/>
  <c r="M817" i="15"/>
  <c r="M818" i="15"/>
  <c r="M819" i="15"/>
  <c r="M820" i="15"/>
  <c r="M821" i="15"/>
  <c r="M822" i="15"/>
  <c r="M823" i="15"/>
  <c r="M824" i="15"/>
  <c r="M825" i="15"/>
  <c r="M826" i="15"/>
  <c r="M827" i="15"/>
  <c r="M828" i="15"/>
  <c r="M829" i="15"/>
  <c r="M830" i="15"/>
  <c r="M831" i="15"/>
  <c r="M832" i="15"/>
  <c r="M833" i="15"/>
  <c r="M834" i="15"/>
  <c r="M835" i="15"/>
  <c r="M836" i="15"/>
  <c r="M837" i="15"/>
  <c r="M838" i="15"/>
  <c r="M839" i="15"/>
  <c r="M840" i="15"/>
  <c r="M841" i="15"/>
  <c r="M842" i="15"/>
  <c r="M843" i="15"/>
  <c r="M844" i="15"/>
  <c r="M845" i="15"/>
  <c r="M846" i="15"/>
  <c r="M847" i="15"/>
  <c r="M848" i="15"/>
  <c r="M849" i="15"/>
  <c r="M850" i="15"/>
  <c r="M851" i="15"/>
  <c r="M852" i="15"/>
  <c r="M853" i="15"/>
  <c r="M854" i="15"/>
  <c r="M855" i="15"/>
  <c r="M856" i="15"/>
  <c r="M857" i="15"/>
  <c r="M858" i="15"/>
  <c r="M859" i="15"/>
  <c r="M860" i="15"/>
  <c r="M861" i="15"/>
  <c r="M862" i="15"/>
  <c r="M863" i="15"/>
  <c r="M864" i="15"/>
  <c r="M865" i="15"/>
  <c r="M866" i="15"/>
  <c r="M867" i="15"/>
  <c r="M868" i="15"/>
  <c r="M869" i="15"/>
  <c r="M870" i="15"/>
  <c r="M871" i="15"/>
  <c r="M872" i="15"/>
  <c r="M873" i="15"/>
  <c r="M874" i="15"/>
  <c r="M875" i="15"/>
  <c r="M876" i="15"/>
  <c r="M877" i="15"/>
  <c r="M878" i="15"/>
  <c r="M879" i="15"/>
  <c r="M880" i="15"/>
  <c r="M881" i="15"/>
  <c r="M882" i="15"/>
  <c r="M883" i="15"/>
  <c r="M884" i="15"/>
  <c r="M885" i="15"/>
  <c r="M886" i="15"/>
  <c r="M887" i="15"/>
  <c r="M888" i="15"/>
  <c r="M889" i="15"/>
  <c r="M890" i="15"/>
  <c r="M891" i="15"/>
  <c r="M892" i="15"/>
  <c r="M893" i="15"/>
  <c r="M894" i="15"/>
  <c r="M895" i="15"/>
  <c r="M896" i="15"/>
  <c r="M897" i="15"/>
  <c r="M898" i="15"/>
  <c r="M899" i="15"/>
  <c r="M900" i="15"/>
  <c r="M901" i="15"/>
  <c r="M902" i="15"/>
  <c r="M903" i="15"/>
  <c r="M904" i="15"/>
  <c r="M905" i="15"/>
  <c r="M906" i="15"/>
  <c r="M907" i="15"/>
  <c r="M908" i="15"/>
  <c r="M909" i="15"/>
  <c r="M910" i="15"/>
  <c r="M911" i="15"/>
  <c r="M912" i="15"/>
  <c r="M913" i="15"/>
  <c r="M914" i="15"/>
  <c r="M915" i="15"/>
  <c r="M916" i="15"/>
  <c r="M917" i="15"/>
  <c r="M918" i="15"/>
  <c r="M919" i="15"/>
  <c r="M920" i="15"/>
  <c r="M921" i="15"/>
  <c r="M922" i="15"/>
  <c r="M923" i="15"/>
  <c r="M924" i="15"/>
  <c r="M925" i="15"/>
  <c r="M926" i="15"/>
  <c r="M927" i="15"/>
  <c r="M928" i="15"/>
  <c r="M929" i="15"/>
  <c r="M930" i="15"/>
  <c r="M931" i="15"/>
  <c r="M932" i="15"/>
  <c r="M933" i="15"/>
  <c r="M934" i="15"/>
  <c r="M935" i="15"/>
  <c r="M936" i="15"/>
  <c r="M937" i="15"/>
  <c r="M938" i="15"/>
  <c r="M939" i="15"/>
  <c r="M940" i="15"/>
  <c r="M941" i="15"/>
  <c r="M942" i="15"/>
  <c r="M943" i="15"/>
  <c r="M944" i="15"/>
  <c r="M945" i="15"/>
  <c r="M946" i="15"/>
  <c r="M947" i="15"/>
  <c r="M948" i="15"/>
  <c r="M949" i="15"/>
  <c r="M950" i="15"/>
  <c r="M951" i="15"/>
  <c r="M952" i="15"/>
  <c r="M953" i="15"/>
  <c r="M954" i="15"/>
  <c r="M955" i="15"/>
  <c r="M956" i="15"/>
  <c r="M957" i="15"/>
  <c r="M958" i="15"/>
  <c r="M959" i="15"/>
  <c r="M960" i="15"/>
  <c r="M961" i="15"/>
  <c r="M962" i="15"/>
  <c r="M963" i="15"/>
  <c r="M964" i="15"/>
  <c r="M965" i="15"/>
  <c r="M966" i="15"/>
  <c r="M967" i="15"/>
  <c r="M968" i="15"/>
  <c r="M969" i="15"/>
  <c r="M970" i="15"/>
  <c r="M971" i="15"/>
  <c r="M972" i="15"/>
  <c r="M973" i="15"/>
  <c r="M974" i="15"/>
  <c r="M975" i="15"/>
  <c r="M976" i="15"/>
  <c r="M977" i="15"/>
  <c r="M978" i="15"/>
  <c r="M979" i="15"/>
  <c r="M980" i="15"/>
  <c r="M981" i="15"/>
  <c r="M982" i="15"/>
  <c r="M983" i="15"/>
  <c r="M984" i="15"/>
  <c r="M985" i="15"/>
  <c r="M986" i="15"/>
  <c r="M987" i="15"/>
  <c r="M988" i="15"/>
  <c r="M989" i="15"/>
  <c r="M990" i="15"/>
  <c r="M991" i="15"/>
  <c r="M992" i="15"/>
  <c r="M993" i="15"/>
  <c r="M994" i="15"/>
  <c r="M995" i="15"/>
  <c r="M996" i="15"/>
  <c r="M997" i="15"/>
  <c r="M998" i="15"/>
  <c r="M999" i="15"/>
  <c r="M1000" i="15"/>
  <c r="M1001" i="15"/>
  <c r="M1002" i="15"/>
  <c r="M1003" i="15"/>
  <c r="M1004" i="15"/>
  <c r="M1005" i="15"/>
  <c r="M1006" i="15"/>
  <c r="M1007" i="15"/>
  <c r="M1008" i="15"/>
  <c r="M1009" i="15"/>
  <c r="M1010" i="15"/>
  <c r="M1011" i="15"/>
  <c r="M1012" i="15"/>
  <c r="M1013" i="15"/>
  <c r="M1014" i="15"/>
  <c r="M1015" i="15"/>
  <c r="M1016" i="15"/>
  <c r="M1017" i="15"/>
  <c r="M1018" i="15"/>
  <c r="M1019" i="15"/>
  <c r="M1020" i="15"/>
  <c r="M1021" i="15"/>
  <c r="M1022" i="15"/>
  <c r="M1023" i="15"/>
  <c r="M1024" i="15"/>
  <c r="M1025" i="15"/>
  <c r="M1026" i="15"/>
  <c r="M1027" i="15"/>
  <c r="M1028" i="15"/>
  <c r="M1029" i="15"/>
  <c r="M1030" i="15"/>
  <c r="M1031" i="15"/>
  <c r="M1032" i="15"/>
  <c r="M1033" i="15"/>
  <c r="M1034" i="15"/>
  <c r="M1035" i="15"/>
  <c r="M1036" i="15"/>
  <c r="M1037" i="15"/>
  <c r="M1038" i="15"/>
  <c r="M1039" i="15"/>
  <c r="M1040" i="15"/>
  <c r="M1041" i="15"/>
  <c r="M1042" i="15"/>
  <c r="M1043" i="15"/>
  <c r="M1044" i="15"/>
  <c r="M1045" i="15"/>
  <c r="M1046" i="15"/>
  <c r="M1047" i="15"/>
  <c r="M1048" i="15"/>
  <c r="M1049" i="15"/>
  <c r="M1050" i="15"/>
  <c r="M1051" i="15"/>
  <c r="M1052" i="15"/>
  <c r="M1053" i="15"/>
  <c r="M1054" i="15"/>
  <c r="M1055" i="15"/>
  <c r="M1056" i="15"/>
  <c r="M1057" i="15"/>
  <c r="M1058" i="15"/>
  <c r="M1059" i="15"/>
  <c r="M1060" i="15"/>
  <c r="M1061" i="15"/>
  <c r="M1062" i="15"/>
  <c r="M1063" i="15"/>
  <c r="M1064" i="15"/>
  <c r="M1065" i="15"/>
  <c r="M1066" i="15"/>
  <c r="M1067" i="15"/>
  <c r="M1068" i="15"/>
  <c r="M1069" i="15"/>
  <c r="M1070" i="15"/>
  <c r="M1071" i="15"/>
  <c r="M1072" i="15"/>
  <c r="M1073" i="15"/>
  <c r="M1074" i="15"/>
  <c r="M1075" i="15"/>
  <c r="M1076" i="15"/>
  <c r="M1077" i="15"/>
  <c r="M1078" i="15"/>
  <c r="M1079" i="15"/>
  <c r="M1080" i="15"/>
  <c r="M1081" i="15"/>
  <c r="M1082" i="15"/>
  <c r="M1083" i="15"/>
  <c r="M1084" i="15"/>
  <c r="M1085" i="15"/>
  <c r="M1086" i="15"/>
  <c r="M1087" i="15"/>
  <c r="M1088" i="15"/>
  <c r="M1089" i="15"/>
  <c r="M1090" i="15"/>
  <c r="M1091" i="15"/>
  <c r="M1092" i="15"/>
  <c r="M1093" i="15"/>
  <c r="M1094" i="15"/>
  <c r="M1095" i="15"/>
  <c r="M1096" i="15"/>
  <c r="M1097" i="15"/>
  <c r="M1098" i="15"/>
  <c r="M1099" i="15"/>
  <c r="M1100" i="15"/>
  <c r="M1101" i="15"/>
  <c r="M1102" i="15"/>
  <c r="M1103" i="15"/>
  <c r="M1104" i="15"/>
  <c r="M1105" i="15"/>
  <c r="M1106" i="15"/>
  <c r="M1107" i="15"/>
  <c r="M1108" i="15"/>
  <c r="M1109" i="15"/>
  <c r="M1110" i="15"/>
  <c r="M1111" i="15"/>
  <c r="M1112" i="15"/>
  <c r="M1113" i="15"/>
  <c r="M1114" i="15"/>
  <c r="M1115" i="15"/>
  <c r="M1116" i="15"/>
  <c r="M1117" i="15"/>
  <c r="M1118" i="15"/>
  <c r="M1119" i="15"/>
  <c r="M1120" i="15"/>
  <c r="M1121" i="15"/>
  <c r="M1122" i="15"/>
  <c r="M1123" i="15"/>
  <c r="M1124" i="15"/>
  <c r="M1125" i="15"/>
  <c r="M1126" i="15"/>
  <c r="M1127" i="15"/>
  <c r="M1128" i="15"/>
  <c r="M1129" i="15"/>
  <c r="M1130" i="15"/>
  <c r="M1131" i="15"/>
  <c r="M1132" i="15"/>
  <c r="M1133" i="15"/>
  <c r="M1134" i="15"/>
  <c r="M1135" i="15"/>
  <c r="M1136" i="15"/>
  <c r="M1137" i="15"/>
  <c r="M1138" i="15"/>
  <c r="M1139" i="15"/>
  <c r="M1140" i="15"/>
  <c r="M1141" i="15"/>
  <c r="M1142" i="15"/>
  <c r="M1143" i="15"/>
  <c r="M1144" i="15"/>
  <c r="M1145" i="15"/>
  <c r="M1146" i="15"/>
  <c r="M1147" i="15"/>
  <c r="M1148" i="15"/>
  <c r="M1149" i="15"/>
  <c r="M1150" i="15"/>
  <c r="M1151" i="15"/>
  <c r="M1152" i="15"/>
  <c r="M1153" i="15"/>
  <c r="M1154" i="15"/>
  <c r="M1155" i="15"/>
  <c r="M1156" i="15"/>
  <c r="M1157" i="15"/>
  <c r="M1158" i="15"/>
  <c r="M1159" i="15"/>
  <c r="M1160" i="15"/>
  <c r="M1161" i="15"/>
  <c r="M1162" i="15"/>
  <c r="M1163" i="15"/>
  <c r="M1164" i="15"/>
  <c r="M1165" i="15"/>
  <c r="M1166" i="15"/>
  <c r="M1167" i="15"/>
  <c r="M1168" i="15"/>
  <c r="M1169" i="15"/>
  <c r="M1170" i="15"/>
  <c r="M1171" i="15"/>
  <c r="M1172" i="15"/>
  <c r="M1173" i="15"/>
  <c r="M1174" i="15"/>
  <c r="M1175" i="15"/>
  <c r="M1176" i="15"/>
  <c r="M1177" i="15"/>
  <c r="M1178" i="15"/>
  <c r="M1179" i="15"/>
  <c r="M1180" i="15"/>
  <c r="M1181" i="15"/>
  <c r="M1182" i="15"/>
  <c r="M1183" i="15"/>
  <c r="M1184" i="15"/>
  <c r="M1185" i="15"/>
  <c r="M1186" i="15"/>
  <c r="M1187" i="15"/>
  <c r="M1188" i="15"/>
  <c r="M1189" i="15"/>
  <c r="M1190" i="15"/>
  <c r="M1191" i="15"/>
  <c r="M1192" i="15"/>
  <c r="M1193" i="15"/>
  <c r="M1194" i="15"/>
  <c r="M1195" i="15"/>
  <c r="M1196" i="15"/>
  <c r="M1197" i="15"/>
  <c r="M1198" i="15"/>
  <c r="M1199" i="15"/>
  <c r="M1200" i="15"/>
  <c r="M1201" i="15"/>
  <c r="M1202" i="15"/>
  <c r="M1203" i="15"/>
  <c r="M1204" i="15"/>
  <c r="M1205" i="15"/>
  <c r="M1206" i="15"/>
  <c r="M1207" i="15"/>
  <c r="M1208" i="15"/>
  <c r="M1209" i="15"/>
  <c r="M1210" i="15"/>
  <c r="M1211" i="15"/>
  <c r="M1212" i="15"/>
  <c r="M1213" i="15"/>
  <c r="M1214" i="15"/>
  <c r="M1215" i="15"/>
  <c r="M1216" i="15"/>
  <c r="M1217" i="15"/>
  <c r="M1218" i="15"/>
  <c r="M1219" i="15"/>
  <c r="M1220" i="15"/>
  <c r="M1221" i="15"/>
  <c r="M1222" i="15"/>
  <c r="M1223" i="15"/>
  <c r="M1224" i="15"/>
  <c r="M1225" i="15"/>
  <c r="M1226" i="15"/>
  <c r="M1227" i="15"/>
  <c r="M1228" i="15"/>
  <c r="M1229" i="15"/>
  <c r="M1230" i="15"/>
  <c r="M1231" i="15"/>
  <c r="M1232" i="15"/>
  <c r="M1233" i="15"/>
  <c r="M1234" i="15"/>
  <c r="M1235" i="15"/>
  <c r="M1236" i="15"/>
  <c r="M1237" i="15"/>
  <c r="M1238" i="15"/>
  <c r="M1239" i="15"/>
  <c r="M1240" i="15"/>
  <c r="M1241" i="15"/>
  <c r="M1242" i="15"/>
  <c r="M1243" i="15"/>
  <c r="M1244" i="15"/>
  <c r="M1245" i="15"/>
  <c r="M1246" i="15"/>
  <c r="M1247" i="15"/>
  <c r="M1248" i="15"/>
  <c r="M1249" i="15"/>
  <c r="M1250" i="15"/>
  <c r="M1251" i="15"/>
  <c r="M1252" i="15"/>
  <c r="M1253" i="15"/>
  <c r="M1254" i="15"/>
  <c r="M1255" i="15"/>
  <c r="M1256" i="15"/>
  <c r="M1257" i="15"/>
  <c r="M1258" i="15"/>
  <c r="M1259" i="15"/>
  <c r="M1260" i="15"/>
  <c r="M1261" i="15"/>
  <c r="M1262" i="15"/>
  <c r="M1263" i="15"/>
  <c r="M1264" i="15"/>
  <c r="M1265" i="15"/>
  <c r="M1266" i="15"/>
  <c r="M1267" i="15"/>
  <c r="M1268" i="15"/>
  <c r="M1269" i="15"/>
  <c r="M1270" i="15"/>
  <c r="M1271" i="15"/>
  <c r="M1272" i="15"/>
  <c r="M1273" i="15"/>
  <c r="M1274" i="15"/>
  <c r="M1275" i="15"/>
  <c r="M1276" i="15"/>
  <c r="M1277" i="15"/>
  <c r="M1278" i="15"/>
  <c r="M1279" i="15"/>
  <c r="M1280" i="15"/>
  <c r="M1281" i="15"/>
  <c r="M1282" i="15"/>
  <c r="M1283" i="15"/>
  <c r="M1284" i="15"/>
  <c r="M1285" i="15"/>
  <c r="M1286" i="15"/>
  <c r="M1287" i="15"/>
  <c r="M1288" i="15"/>
  <c r="M1289" i="15"/>
  <c r="M1290" i="15"/>
  <c r="M1291" i="15"/>
  <c r="M1292" i="15"/>
  <c r="M1293" i="15"/>
  <c r="M1294" i="15"/>
  <c r="M1295" i="15"/>
  <c r="M1296" i="15"/>
  <c r="M1297" i="15"/>
  <c r="M1298" i="15"/>
  <c r="M1299" i="15"/>
  <c r="M1300" i="15"/>
  <c r="M1301" i="15"/>
  <c r="M1302" i="15"/>
  <c r="M1303" i="15"/>
  <c r="M1304" i="15"/>
  <c r="M1305" i="15"/>
  <c r="M1306" i="15"/>
  <c r="M1307" i="15"/>
  <c r="M1308" i="15"/>
  <c r="M1309" i="15"/>
  <c r="M1310" i="15"/>
  <c r="M1311" i="15"/>
  <c r="M1312" i="15"/>
  <c r="M1313" i="15"/>
  <c r="M1314" i="15"/>
  <c r="M1315" i="15"/>
  <c r="M1316" i="15"/>
  <c r="M1317" i="15"/>
  <c r="M1318" i="15"/>
  <c r="M1319" i="15"/>
  <c r="M1320" i="15"/>
  <c r="M1321" i="15"/>
  <c r="M1322" i="15"/>
  <c r="M1323" i="15"/>
  <c r="M1324" i="15"/>
  <c r="M1325" i="15"/>
  <c r="M1326" i="15"/>
  <c r="M1327" i="15"/>
  <c r="M1328" i="15"/>
  <c r="M1329" i="15"/>
  <c r="M1330" i="15"/>
  <c r="M1331" i="15"/>
  <c r="M1332" i="15"/>
  <c r="M1333" i="15"/>
  <c r="M1334" i="15"/>
  <c r="M1335" i="15"/>
  <c r="M1336" i="15"/>
  <c r="M1337" i="15"/>
  <c r="M1338" i="15"/>
  <c r="M1339" i="15"/>
  <c r="M1340" i="15"/>
  <c r="M1341" i="15"/>
  <c r="M1342" i="15"/>
  <c r="M1343" i="15"/>
  <c r="M1344" i="15"/>
  <c r="M1345" i="15"/>
  <c r="M1346" i="15"/>
  <c r="M1347" i="15"/>
  <c r="M1348" i="15"/>
  <c r="M1349" i="15"/>
  <c r="M1350" i="15"/>
  <c r="M1351" i="15"/>
  <c r="M1352" i="15"/>
  <c r="M1353" i="15"/>
  <c r="M1354" i="15"/>
  <c r="M1355" i="15"/>
  <c r="M1356" i="15"/>
  <c r="M1357" i="15"/>
  <c r="M1358" i="15"/>
  <c r="M1359" i="15"/>
  <c r="M1360" i="15"/>
  <c r="M1361" i="15"/>
  <c r="M1362" i="15"/>
  <c r="M1363" i="15"/>
  <c r="M1364" i="15"/>
  <c r="M1365" i="15"/>
  <c r="M1366" i="15"/>
  <c r="M1367" i="15"/>
  <c r="M1368" i="15"/>
  <c r="M1369" i="15"/>
  <c r="M1370" i="15"/>
  <c r="M1371" i="15"/>
  <c r="M1372" i="15"/>
  <c r="M1373" i="15"/>
  <c r="M1374" i="15"/>
  <c r="M1375" i="15"/>
  <c r="M1376" i="15"/>
  <c r="M1377" i="15"/>
  <c r="M1378" i="15"/>
  <c r="M1379" i="15"/>
  <c r="M1380" i="15"/>
  <c r="M1381" i="15"/>
  <c r="M1382" i="15"/>
  <c r="M1383" i="15"/>
  <c r="M1384" i="15"/>
  <c r="M1385" i="15"/>
  <c r="M1386" i="15"/>
  <c r="M1387" i="15"/>
  <c r="M1388" i="15"/>
  <c r="M1389" i="15"/>
  <c r="M1390" i="15"/>
  <c r="M1391" i="15"/>
  <c r="M1392" i="15"/>
  <c r="M1393" i="15"/>
  <c r="M1394" i="15"/>
  <c r="M1395" i="15"/>
  <c r="M1396" i="15"/>
  <c r="M1397" i="15"/>
  <c r="M1398" i="15"/>
  <c r="M1399" i="15"/>
  <c r="M1400" i="15"/>
  <c r="M1401" i="15"/>
  <c r="M1402" i="15"/>
  <c r="M1403" i="15"/>
  <c r="M1404" i="15"/>
  <c r="M1405" i="15"/>
  <c r="M1406" i="15"/>
  <c r="M1407" i="15"/>
  <c r="M1408" i="15"/>
  <c r="M1409" i="15"/>
  <c r="M1410" i="15"/>
  <c r="M1411" i="15"/>
  <c r="M1412" i="15"/>
  <c r="M1413" i="15"/>
  <c r="M1414" i="15"/>
  <c r="M1415" i="15"/>
  <c r="M1416" i="15"/>
  <c r="M1417" i="15"/>
  <c r="M1418" i="15"/>
  <c r="M1419" i="15"/>
  <c r="M1420" i="15"/>
  <c r="M1421" i="15"/>
  <c r="M1422" i="15"/>
  <c r="M1423" i="15"/>
  <c r="M1424" i="15"/>
  <c r="M1425" i="15"/>
  <c r="M1426" i="15"/>
  <c r="M1427" i="15"/>
  <c r="M1428" i="15"/>
  <c r="M1429" i="15"/>
  <c r="M1430" i="15"/>
  <c r="M1431" i="15"/>
  <c r="M1432" i="15"/>
  <c r="M1433" i="15"/>
  <c r="M1434" i="15"/>
  <c r="M1435" i="15"/>
  <c r="M1436" i="15"/>
  <c r="M1437" i="15"/>
  <c r="M1438" i="15"/>
  <c r="M1439" i="15"/>
  <c r="M1440" i="15"/>
  <c r="M1441" i="15"/>
  <c r="M1442" i="15"/>
  <c r="M1443" i="15"/>
  <c r="M1444" i="15"/>
  <c r="M1445" i="15"/>
  <c r="M1446" i="15"/>
  <c r="M1447" i="15"/>
  <c r="M1448" i="15"/>
  <c r="M1449" i="15"/>
  <c r="M1450" i="15"/>
  <c r="M1451" i="15"/>
  <c r="M1452" i="15"/>
  <c r="M1453" i="15"/>
  <c r="M1454" i="15"/>
  <c r="M1455" i="15"/>
  <c r="M1456" i="15"/>
  <c r="M1457" i="15"/>
  <c r="M1458" i="15"/>
  <c r="M1459" i="15"/>
  <c r="M1460" i="15"/>
  <c r="M1461" i="15"/>
  <c r="M1462" i="15"/>
  <c r="M1463" i="15"/>
  <c r="M1464" i="15"/>
  <c r="M1465" i="15"/>
  <c r="M1466" i="15"/>
  <c r="M1467" i="15"/>
  <c r="M1468" i="15"/>
  <c r="M1469" i="15"/>
  <c r="M1470" i="15"/>
  <c r="M1471" i="15"/>
  <c r="M1472" i="15"/>
  <c r="M1473" i="15"/>
  <c r="M1474" i="15"/>
  <c r="M1475" i="15"/>
  <c r="M1476" i="15"/>
  <c r="M1477" i="15"/>
  <c r="M1478" i="15"/>
  <c r="M1479" i="15"/>
  <c r="M1480" i="15"/>
  <c r="M1481" i="15"/>
  <c r="M1482" i="15"/>
  <c r="M1483" i="15"/>
  <c r="M1484" i="15"/>
  <c r="M1485" i="15"/>
  <c r="M1486" i="15"/>
  <c r="M1487" i="15"/>
  <c r="M1488" i="15"/>
  <c r="M1489" i="15"/>
  <c r="M1490" i="15"/>
  <c r="M1491" i="15"/>
  <c r="M1492" i="15"/>
  <c r="M1493" i="15"/>
  <c r="M1494" i="15"/>
  <c r="M1495" i="15"/>
  <c r="M1496" i="15"/>
  <c r="M1497" i="15"/>
  <c r="M1498" i="15"/>
  <c r="M1499" i="15"/>
  <c r="M1500" i="15"/>
  <c r="M1501" i="15"/>
  <c r="M1502" i="15"/>
  <c r="M1503" i="15"/>
  <c r="M1504" i="15"/>
  <c r="M1505" i="15"/>
  <c r="M1506" i="15"/>
  <c r="M1507" i="15"/>
  <c r="M1508" i="15"/>
  <c r="M1509" i="15"/>
  <c r="M1510" i="15"/>
  <c r="M1511" i="15"/>
  <c r="M1512" i="15"/>
  <c r="M1513" i="15"/>
  <c r="M1514" i="15"/>
  <c r="M1515" i="15"/>
  <c r="M1516" i="15"/>
  <c r="M1517" i="15"/>
  <c r="M1518" i="15"/>
  <c r="M1519" i="15"/>
  <c r="M1520" i="15"/>
  <c r="M1521" i="15"/>
  <c r="M1522" i="15"/>
  <c r="M1523" i="15"/>
  <c r="M1524" i="15"/>
  <c r="M1525" i="15"/>
  <c r="M1526" i="15"/>
  <c r="M1527" i="15"/>
  <c r="M1528" i="15"/>
  <c r="M1529" i="15"/>
  <c r="M1530" i="15"/>
  <c r="M1531" i="15"/>
  <c r="M1532" i="15"/>
  <c r="M1533" i="15"/>
  <c r="M1534" i="15"/>
  <c r="M1535" i="15"/>
  <c r="M1536" i="15"/>
  <c r="M1537" i="15"/>
  <c r="M1538" i="15"/>
  <c r="M1539" i="15"/>
  <c r="M1540" i="15"/>
  <c r="M1541" i="15"/>
  <c r="M1542" i="15"/>
  <c r="M1543" i="15"/>
  <c r="M1544" i="15"/>
  <c r="M1545" i="15"/>
  <c r="M1546" i="15"/>
  <c r="M1547" i="15"/>
  <c r="M1548" i="15"/>
  <c r="M1549" i="15"/>
  <c r="M1550" i="15"/>
  <c r="M1551" i="15"/>
  <c r="M1552" i="15"/>
  <c r="M1553" i="15"/>
  <c r="M1554" i="15"/>
  <c r="M1555" i="15"/>
  <c r="M1556" i="15"/>
  <c r="M1557" i="15"/>
  <c r="M1558" i="15"/>
  <c r="M1559" i="15"/>
  <c r="M1560" i="15"/>
  <c r="M1561" i="15"/>
  <c r="M1562" i="15"/>
  <c r="M1563" i="15"/>
  <c r="M1564" i="15"/>
  <c r="M1565" i="15"/>
  <c r="M1566" i="15"/>
  <c r="M1567" i="15"/>
  <c r="M1568" i="15"/>
  <c r="M1569" i="15"/>
  <c r="M1570" i="15"/>
  <c r="M1571" i="15"/>
  <c r="M1572" i="15"/>
  <c r="M1573" i="15"/>
  <c r="M1574" i="15"/>
  <c r="M1575" i="15"/>
  <c r="M1576" i="15"/>
  <c r="M1577" i="15"/>
  <c r="M1578" i="15"/>
  <c r="M1579" i="15"/>
  <c r="M1580" i="15"/>
  <c r="M1581" i="15"/>
  <c r="M1582" i="15"/>
  <c r="M1583" i="15"/>
  <c r="M1584" i="15"/>
  <c r="M1585" i="15"/>
  <c r="M1586" i="15"/>
  <c r="M1587" i="15"/>
  <c r="M1588" i="15"/>
  <c r="M1589" i="15"/>
  <c r="M1590" i="15"/>
  <c r="M1591" i="15"/>
  <c r="M1592" i="15"/>
  <c r="M1593" i="15"/>
  <c r="M1594" i="15"/>
  <c r="M1595" i="15"/>
  <c r="M1596" i="15"/>
  <c r="M1597" i="15"/>
  <c r="M1598" i="15"/>
  <c r="M1599" i="15"/>
  <c r="M1600" i="15"/>
  <c r="M1601" i="15"/>
  <c r="M1602" i="15"/>
  <c r="M1603" i="15"/>
  <c r="M1604" i="15"/>
  <c r="M1605" i="15"/>
  <c r="M1606" i="15"/>
  <c r="M1607" i="15"/>
  <c r="M1608" i="15"/>
  <c r="M1609" i="15"/>
  <c r="M1610" i="15"/>
  <c r="M1611" i="15"/>
  <c r="M1612" i="15"/>
  <c r="M1613" i="15"/>
  <c r="M1614" i="15"/>
  <c r="M1615" i="15"/>
  <c r="M1616" i="15"/>
  <c r="M1617" i="15"/>
  <c r="M1618" i="15"/>
  <c r="M1619" i="15"/>
  <c r="M1620" i="15"/>
  <c r="M1621" i="15"/>
  <c r="M1622" i="15"/>
  <c r="M1623" i="15"/>
  <c r="M1624" i="15"/>
  <c r="M1625" i="15"/>
  <c r="M1626" i="15"/>
  <c r="M1627" i="15"/>
  <c r="M1628" i="15"/>
  <c r="M1629" i="15"/>
  <c r="M1630" i="15"/>
  <c r="M1631" i="15"/>
  <c r="M1632" i="15"/>
  <c r="M1633" i="15"/>
  <c r="M1634" i="15"/>
  <c r="M1635" i="15"/>
  <c r="M1636" i="15"/>
  <c r="M1637" i="15"/>
  <c r="M1638" i="15"/>
  <c r="M1639" i="15"/>
  <c r="M1640" i="15"/>
  <c r="M1641" i="15"/>
  <c r="M1642" i="15"/>
  <c r="M1643" i="15"/>
  <c r="M1644" i="15"/>
  <c r="M1645" i="15"/>
  <c r="M1646" i="15"/>
  <c r="M1647" i="15"/>
  <c r="M1648" i="15"/>
  <c r="M1649" i="15"/>
  <c r="M1650" i="15"/>
  <c r="M1651" i="15"/>
  <c r="M1652" i="15"/>
  <c r="M1653" i="15"/>
  <c r="M1654" i="15"/>
  <c r="M1655" i="15"/>
  <c r="M1656" i="15"/>
  <c r="M1657" i="15"/>
  <c r="M1658" i="15"/>
  <c r="M1659" i="15"/>
  <c r="M1660" i="15"/>
  <c r="M1661" i="15"/>
  <c r="M1662" i="15"/>
  <c r="M1663" i="15"/>
  <c r="M1664" i="15"/>
  <c r="M1665" i="15"/>
  <c r="M1666" i="15"/>
  <c r="M1667" i="15"/>
  <c r="M1668" i="15"/>
  <c r="M1669" i="15"/>
  <c r="M1670" i="15"/>
  <c r="M1671" i="15"/>
  <c r="M1672" i="15"/>
  <c r="M1673" i="15"/>
  <c r="M1674" i="15"/>
  <c r="M1675" i="15"/>
  <c r="M1676" i="15"/>
  <c r="M1677" i="15"/>
  <c r="M1678" i="15"/>
  <c r="M1679" i="15"/>
  <c r="M1680" i="15"/>
  <c r="M1681" i="15"/>
  <c r="M1682" i="15"/>
  <c r="M1683" i="15"/>
  <c r="M1684" i="15"/>
  <c r="M1685" i="15"/>
  <c r="M1686" i="15"/>
  <c r="M1687" i="15"/>
  <c r="M1688" i="15"/>
  <c r="M1689" i="15"/>
  <c r="M1690" i="15"/>
  <c r="M1691" i="15"/>
  <c r="M1692" i="15"/>
  <c r="M1693" i="15"/>
  <c r="M1694" i="15"/>
  <c r="M1695" i="15"/>
  <c r="M1696" i="15"/>
  <c r="M1697" i="15"/>
  <c r="M1698" i="15"/>
  <c r="M1699" i="15"/>
  <c r="M1700" i="15"/>
  <c r="M1701" i="15"/>
  <c r="M1702" i="15"/>
  <c r="M1703" i="15"/>
  <c r="M1704" i="15"/>
  <c r="M1705" i="15"/>
  <c r="M1706" i="15"/>
  <c r="M1707" i="15"/>
  <c r="M1708" i="15"/>
  <c r="M1709" i="15"/>
  <c r="M1710" i="15"/>
  <c r="M1711" i="15"/>
  <c r="M1712" i="15"/>
  <c r="M1713" i="15"/>
  <c r="M1714" i="15"/>
  <c r="M1715" i="15"/>
  <c r="M1716" i="15"/>
  <c r="M1717" i="15"/>
  <c r="M1718" i="15"/>
  <c r="M1719" i="15"/>
  <c r="M1720" i="15"/>
  <c r="M1721" i="15"/>
  <c r="M1722" i="15"/>
  <c r="M1723" i="15"/>
  <c r="M1724" i="15"/>
  <c r="M1725" i="15"/>
  <c r="M1726" i="15"/>
  <c r="M1727" i="15"/>
  <c r="M1728" i="15"/>
  <c r="M1729" i="15"/>
  <c r="M1730" i="15"/>
  <c r="M1731" i="15"/>
  <c r="M1732" i="15"/>
  <c r="M1733" i="15"/>
  <c r="M1734" i="15"/>
  <c r="M1735" i="15"/>
  <c r="M1736" i="15"/>
  <c r="M1737" i="15"/>
  <c r="M1738" i="15"/>
  <c r="M1739" i="15"/>
  <c r="M1740" i="15"/>
  <c r="M1741" i="15"/>
  <c r="M1742" i="15"/>
  <c r="M1743" i="15"/>
  <c r="M1744" i="15"/>
  <c r="M1745" i="15"/>
  <c r="M1746" i="15"/>
  <c r="M1747" i="15"/>
  <c r="M1748" i="15"/>
  <c r="M1749" i="15"/>
  <c r="M1750" i="15"/>
  <c r="M1751" i="15"/>
  <c r="M1752" i="15"/>
  <c r="M1753" i="15"/>
  <c r="M1754" i="15"/>
  <c r="M1755" i="15"/>
  <c r="M1756" i="15"/>
  <c r="M1757" i="15"/>
  <c r="M1758" i="15"/>
  <c r="M1759" i="15"/>
  <c r="M1760" i="15"/>
  <c r="M1761" i="15"/>
  <c r="M1762" i="15"/>
  <c r="M1763" i="15"/>
  <c r="M1764" i="15"/>
  <c r="M1765" i="15"/>
  <c r="M1766" i="15"/>
  <c r="M1767" i="15"/>
  <c r="M1768" i="15"/>
  <c r="M1769" i="15"/>
  <c r="M1770" i="15"/>
  <c r="M1771" i="15"/>
  <c r="M1772" i="15"/>
  <c r="M1773" i="15"/>
  <c r="M1774" i="15"/>
  <c r="M1775" i="15"/>
  <c r="M1776" i="15"/>
  <c r="M1777" i="15"/>
  <c r="M1778" i="15"/>
  <c r="M1779" i="15"/>
  <c r="M1780" i="15"/>
  <c r="M1781" i="15"/>
  <c r="M1782" i="15"/>
  <c r="M1783" i="15"/>
  <c r="M1784" i="15"/>
  <c r="M1785" i="15"/>
  <c r="M1786" i="15"/>
  <c r="M1787" i="15"/>
  <c r="M1788" i="15"/>
  <c r="M1789" i="15"/>
  <c r="M1790" i="15"/>
  <c r="M1791" i="15"/>
  <c r="M1792" i="15"/>
  <c r="M1793" i="15"/>
  <c r="M1794" i="15"/>
  <c r="M1795" i="15"/>
  <c r="M1796" i="15"/>
  <c r="M1797" i="15"/>
  <c r="M1798" i="15"/>
  <c r="M1799" i="15"/>
  <c r="M1800" i="15"/>
  <c r="M1801" i="15"/>
  <c r="M1802" i="15"/>
  <c r="M1803" i="15"/>
  <c r="M1804" i="15"/>
  <c r="M1805" i="15"/>
  <c r="M1806" i="15"/>
  <c r="M1807" i="15"/>
  <c r="M1808" i="15"/>
  <c r="M1809" i="15"/>
  <c r="M1810" i="15"/>
  <c r="M1811" i="15"/>
  <c r="M1812" i="15"/>
  <c r="M1813" i="15"/>
  <c r="M1814" i="15"/>
  <c r="M1815" i="15"/>
  <c r="M1816" i="15"/>
  <c r="M1817" i="15"/>
  <c r="M1818" i="15"/>
  <c r="M1819" i="15"/>
  <c r="M1820" i="15"/>
  <c r="M1821" i="15"/>
  <c r="M1822" i="15"/>
  <c r="M1823" i="15"/>
  <c r="M1824" i="15"/>
  <c r="M1825" i="15"/>
  <c r="M1826" i="15"/>
  <c r="M1827" i="15"/>
  <c r="M1828" i="15"/>
  <c r="M1829" i="15"/>
  <c r="M1830" i="15"/>
  <c r="M1831" i="15"/>
  <c r="M1832" i="15"/>
  <c r="M1833" i="15"/>
  <c r="M1834" i="15"/>
  <c r="M1835" i="15"/>
  <c r="M1836" i="15"/>
  <c r="M1837" i="15"/>
  <c r="M1838" i="15"/>
  <c r="M1839" i="15"/>
  <c r="M1840" i="15"/>
  <c r="M1841" i="15"/>
  <c r="M1842" i="15"/>
  <c r="M1843" i="15"/>
  <c r="M1844" i="15"/>
  <c r="M1845" i="15"/>
  <c r="M1846" i="15"/>
  <c r="M1847" i="15"/>
  <c r="M1848" i="15"/>
  <c r="M1849" i="15"/>
  <c r="M1850" i="15"/>
  <c r="M1851" i="15"/>
  <c r="M1852" i="15"/>
  <c r="M1853" i="15"/>
  <c r="M1854" i="15"/>
  <c r="M1855" i="15"/>
  <c r="M1856" i="15"/>
  <c r="M1857" i="15"/>
  <c r="M1858" i="15"/>
  <c r="M1859" i="15"/>
  <c r="M1860" i="15"/>
  <c r="M1861" i="15"/>
  <c r="M1862" i="15"/>
  <c r="M1863" i="15"/>
  <c r="M1864" i="15"/>
  <c r="M1865" i="15"/>
  <c r="M1866" i="15"/>
  <c r="M1867" i="15"/>
  <c r="M1868" i="15"/>
  <c r="M1869" i="15"/>
  <c r="M1870" i="15"/>
  <c r="M1871" i="15"/>
  <c r="M1872" i="15"/>
  <c r="M1873" i="15"/>
  <c r="M1874" i="15"/>
  <c r="M1875" i="15"/>
  <c r="M1876" i="15"/>
  <c r="M1877" i="15"/>
  <c r="M1878" i="15"/>
  <c r="M1879" i="15"/>
  <c r="M1880" i="15"/>
  <c r="M1881" i="15"/>
  <c r="M1882" i="15"/>
  <c r="M1883" i="15"/>
  <c r="M1884" i="15"/>
  <c r="M1885" i="15"/>
  <c r="M1886" i="15"/>
  <c r="M1887" i="15"/>
  <c r="M1888" i="15"/>
  <c r="M1889" i="15"/>
  <c r="M1890" i="15"/>
  <c r="M1891" i="15"/>
  <c r="M1892" i="15"/>
  <c r="M1893" i="15"/>
  <c r="M1894" i="15"/>
  <c r="M1895" i="15"/>
  <c r="M1896" i="15"/>
  <c r="M1897" i="15"/>
  <c r="M1898" i="15"/>
  <c r="M1899" i="15"/>
  <c r="M1900" i="15"/>
  <c r="M1901" i="15"/>
  <c r="M1902" i="15"/>
  <c r="M1903" i="15"/>
  <c r="M1904" i="15"/>
  <c r="M1905" i="15"/>
  <c r="M1906" i="15"/>
  <c r="M1907" i="15"/>
  <c r="M1908" i="15"/>
  <c r="M1909" i="15"/>
  <c r="M1910" i="15"/>
  <c r="M1911" i="15"/>
  <c r="M1912" i="15"/>
  <c r="M1913" i="15"/>
  <c r="M1914" i="15"/>
  <c r="M1915" i="15"/>
  <c r="M1916" i="15"/>
  <c r="M1917" i="15"/>
  <c r="M1918" i="15"/>
  <c r="M1919" i="15"/>
  <c r="M1920" i="15"/>
  <c r="M1921" i="15"/>
  <c r="M1922" i="15"/>
  <c r="M1923" i="15"/>
  <c r="M1924" i="15"/>
  <c r="M1925" i="15"/>
  <c r="M1926" i="15"/>
  <c r="M1927" i="15"/>
  <c r="M1928" i="15"/>
  <c r="M1929" i="15"/>
  <c r="M1930" i="15"/>
  <c r="M1931" i="15"/>
  <c r="M1932" i="15"/>
  <c r="M1933" i="15"/>
  <c r="M1934" i="15"/>
  <c r="M1935" i="15"/>
  <c r="M1936" i="15"/>
  <c r="M1937" i="15"/>
  <c r="M1938" i="15"/>
  <c r="M1939" i="15"/>
  <c r="M1940" i="15"/>
  <c r="M1941" i="15"/>
  <c r="M1942" i="15"/>
  <c r="M1943" i="15"/>
  <c r="M1944" i="15"/>
  <c r="M1945" i="15"/>
  <c r="M1946" i="15"/>
  <c r="M1947" i="15"/>
  <c r="M1948" i="15"/>
  <c r="M1949" i="15"/>
  <c r="M1950" i="15"/>
  <c r="M1951" i="15"/>
  <c r="M1952" i="15"/>
  <c r="M1953" i="15"/>
  <c r="M1954" i="15"/>
  <c r="M1955" i="15"/>
  <c r="M1956" i="15"/>
  <c r="M1957" i="15"/>
  <c r="M1958" i="15"/>
  <c r="M1959" i="15"/>
  <c r="M1960" i="15"/>
  <c r="M1961" i="15"/>
  <c r="M1962" i="15"/>
  <c r="M1963" i="15"/>
  <c r="M1964" i="15"/>
  <c r="M1965" i="15"/>
  <c r="M1966" i="15"/>
  <c r="M1967" i="15"/>
  <c r="M1968" i="15"/>
  <c r="M1969" i="15"/>
  <c r="M1970" i="15"/>
  <c r="M1971" i="15"/>
  <c r="M1972" i="15"/>
  <c r="M1973" i="15"/>
  <c r="M1974" i="15"/>
  <c r="M1975" i="15"/>
  <c r="M1976" i="15"/>
  <c r="M1977" i="15"/>
  <c r="M1978" i="15"/>
  <c r="M1979" i="15"/>
  <c r="M1980" i="15"/>
  <c r="M1981" i="15"/>
  <c r="M1982" i="15"/>
  <c r="M1983" i="15"/>
  <c r="M1984" i="15"/>
  <c r="M1985" i="15"/>
  <c r="M1986" i="15"/>
  <c r="M1987" i="15"/>
  <c r="M1988" i="15"/>
  <c r="M1989" i="15"/>
  <c r="M1990" i="15"/>
  <c r="M1991" i="15"/>
  <c r="M1992" i="15"/>
  <c r="M1993" i="15"/>
  <c r="M1994" i="15"/>
  <c r="M1995" i="15"/>
  <c r="M1996" i="15"/>
  <c r="M1997" i="15"/>
  <c r="M1998" i="15"/>
  <c r="M1999" i="15"/>
  <c r="M2000" i="15"/>
  <c r="M2001" i="15"/>
  <c r="M2002" i="15"/>
  <c r="M2003" i="15"/>
  <c r="M2004" i="15"/>
  <c r="M2005" i="15"/>
  <c r="M2006" i="15"/>
  <c r="M2007" i="15"/>
  <c r="M2008" i="15"/>
  <c r="M2009" i="15"/>
  <c r="M2010" i="15"/>
  <c r="M2011" i="15"/>
  <c r="M2012" i="15"/>
  <c r="M2013" i="15"/>
  <c r="M2014" i="15"/>
  <c r="M2015" i="15"/>
  <c r="M2016" i="15"/>
  <c r="M2017" i="15"/>
  <c r="M2018" i="15"/>
  <c r="M2019" i="15"/>
  <c r="M2020" i="15"/>
  <c r="M2021" i="15"/>
  <c r="M2022" i="15"/>
  <c r="M2023" i="15"/>
  <c r="M2024" i="15"/>
  <c r="M2025" i="15"/>
  <c r="M2026" i="15"/>
  <c r="M2027" i="15"/>
  <c r="M2028" i="15"/>
  <c r="M2029" i="15"/>
  <c r="M2030" i="15"/>
  <c r="M2031" i="15"/>
  <c r="M2032" i="15"/>
  <c r="M2033" i="15"/>
  <c r="M2034" i="15"/>
  <c r="M2035" i="15"/>
  <c r="M2036" i="15"/>
  <c r="M2037" i="15"/>
  <c r="M2038" i="15"/>
  <c r="M2039" i="15"/>
  <c r="M2040" i="15"/>
  <c r="M2041" i="15"/>
  <c r="M2042" i="15"/>
  <c r="M2043" i="15"/>
  <c r="M2044" i="15"/>
  <c r="M2045" i="15"/>
  <c r="M2046" i="15"/>
  <c r="M2047" i="15"/>
  <c r="M2048" i="15"/>
  <c r="M2049" i="15"/>
  <c r="M2050" i="15"/>
  <c r="M2051" i="15"/>
  <c r="M2052" i="15"/>
  <c r="M2053" i="15"/>
  <c r="M2054" i="15"/>
  <c r="M2055" i="15"/>
  <c r="M2056" i="15"/>
  <c r="M2057" i="15"/>
  <c r="M2058" i="15"/>
  <c r="M2059" i="15"/>
  <c r="M2060" i="15"/>
  <c r="M2061" i="15"/>
  <c r="M2062" i="15"/>
  <c r="M2063" i="15"/>
  <c r="M2064" i="15"/>
  <c r="M2065" i="15"/>
  <c r="M2066" i="15"/>
  <c r="M2067" i="15"/>
  <c r="M2068" i="15"/>
  <c r="M2069" i="15"/>
  <c r="M2070" i="15"/>
  <c r="M2071" i="15"/>
  <c r="M2072" i="15"/>
  <c r="M2073" i="15"/>
  <c r="M2074" i="15"/>
  <c r="M2075" i="15"/>
  <c r="M2076" i="15"/>
  <c r="M2077" i="15"/>
  <c r="M2078" i="15"/>
  <c r="M2079" i="15"/>
  <c r="M2080" i="15"/>
  <c r="M2081" i="15"/>
  <c r="M2082" i="15"/>
  <c r="M2083" i="15"/>
  <c r="M2084" i="15"/>
  <c r="M2085" i="15"/>
  <c r="M2086" i="15"/>
  <c r="M2087" i="15"/>
  <c r="M2088" i="15"/>
  <c r="M2089" i="15"/>
  <c r="M2090" i="15"/>
  <c r="M2091" i="15"/>
  <c r="M2092" i="15"/>
  <c r="M2093" i="15"/>
  <c r="M2094" i="15"/>
  <c r="M2095" i="15"/>
  <c r="M2096" i="15"/>
  <c r="M2097" i="15"/>
  <c r="M2098" i="15"/>
  <c r="M2099" i="15"/>
  <c r="M2100" i="15"/>
  <c r="M2101" i="15"/>
  <c r="M2102" i="15"/>
  <c r="M2103" i="15"/>
  <c r="M2104" i="15"/>
  <c r="M2105" i="15"/>
  <c r="M2106" i="15"/>
  <c r="M2107" i="15"/>
  <c r="M2108" i="15"/>
  <c r="M2109" i="15"/>
  <c r="M2110" i="15"/>
  <c r="M2111" i="15"/>
  <c r="M2112" i="15"/>
  <c r="M2113" i="15"/>
  <c r="M2114" i="15"/>
  <c r="M2115" i="15"/>
  <c r="M2116" i="15"/>
  <c r="M2117" i="15"/>
  <c r="M2118" i="15"/>
  <c r="M2119" i="15"/>
  <c r="M2120" i="15"/>
  <c r="M2121" i="15"/>
  <c r="M2122" i="15"/>
  <c r="M2123" i="15"/>
  <c r="M2124" i="15"/>
  <c r="M2125" i="15"/>
  <c r="M2126" i="15"/>
  <c r="M2127" i="15"/>
  <c r="M2128" i="15"/>
  <c r="M2129" i="15"/>
  <c r="M2130" i="15"/>
  <c r="M2131" i="15"/>
  <c r="M2132" i="15"/>
  <c r="M2133" i="15"/>
  <c r="M2134" i="15"/>
  <c r="M2135" i="15"/>
  <c r="M2136" i="15"/>
  <c r="M2137" i="15"/>
  <c r="M2138" i="15"/>
  <c r="M2139" i="15"/>
  <c r="M2140" i="15"/>
  <c r="M2141" i="15"/>
  <c r="M2142" i="15"/>
  <c r="M2143" i="15"/>
  <c r="M2144" i="15"/>
  <c r="M2145" i="15"/>
  <c r="M2146" i="15"/>
  <c r="M2147" i="15"/>
  <c r="M2148" i="15"/>
  <c r="M2149" i="15"/>
  <c r="M2150" i="15"/>
  <c r="M2151" i="15"/>
  <c r="M2152" i="15"/>
  <c r="M2153" i="15"/>
  <c r="M2154" i="15"/>
  <c r="M2155" i="15"/>
  <c r="M2156" i="15"/>
  <c r="M2157" i="15"/>
  <c r="M2158" i="15"/>
  <c r="M2159" i="15"/>
  <c r="M2160" i="15"/>
  <c r="M2161" i="15"/>
  <c r="M2162" i="15"/>
  <c r="M2163" i="15"/>
  <c r="M2164" i="15"/>
  <c r="M2165" i="15"/>
  <c r="M2166" i="15"/>
  <c r="M2167" i="15"/>
  <c r="M2168" i="15"/>
  <c r="M2169" i="15"/>
  <c r="M2170" i="15"/>
  <c r="M2171" i="15"/>
  <c r="M2172" i="15"/>
  <c r="M2173" i="15"/>
  <c r="M2174" i="15"/>
  <c r="M2175" i="15"/>
  <c r="M2176" i="15"/>
  <c r="M2177" i="15"/>
  <c r="M2178" i="15"/>
  <c r="M2179" i="15"/>
  <c r="M2180" i="15"/>
  <c r="M2181" i="15"/>
  <c r="M2182" i="15"/>
  <c r="M2183" i="15"/>
  <c r="M2184" i="15"/>
  <c r="M2185" i="15"/>
  <c r="M2186" i="15"/>
  <c r="M2187" i="15"/>
  <c r="M2188" i="15"/>
  <c r="M2189" i="15"/>
  <c r="M2190" i="15"/>
  <c r="M2191" i="15"/>
  <c r="M2192" i="15"/>
  <c r="M2193" i="15"/>
  <c r="M2194" i="15"/>
  <c r="M2195" i="15"/>
  <c r="M2196" i="15"/>
  <c r="M2197" i="15"/>
  <c r="M2198" i="15"/>
  <c r="M2199" i="15"/>
  <c r="M2200" i="15"/>
  <c r="M2201" i="15"/>
  <c r="M2202" i="15"/>
  <c r="M2203" i="15"/>
  <c r="M2204" i="15"/>
  <c r="M2205" i="15"/>
  <c r="M2206" i="15"/>
  <c r="M2207" i="15"/>
  <c r="M2208" i="15"/>
  <c r="M2209" i="15"/>
  <c r="M2210" i="15"/>
  <c r="M2211" i="15"/>
  <c r="M2212" i="15"/>
  <c r="M2213" i="15"/>
  <c r="M2214" i="15"/>
  <c r="M2215" i="15"/>
  <c r="M2216" i="15"/>
  <c r="M2217" i="15"/>
  <c r="M2218" i="15"/>
  <c r="M2219" i="15"/>
  <c r="M2220" i="15"/>
  <c r="M2221" i="15"/>
  <c r="M2222" i="15"/>
  <c r="M2223" i="15"/>
  <c r="M2224" i="15"/>
  <c r="M2225" i="15"/>
  <c r="M2226" i="15"/>
  <c r="M2227" i="15"/>
  <c r="M2228" i="15"/>
  <c r="M2229" i="15"/>
  <c r="M2230" i="15"/>
  <c r="M2231" i="15"/>
  <c r="M2232" i="15"/>
  <c r="M2233" i="15"/>
  <c r="M2234" i="15"/>
  <c r="M2235" i="15"/>
  <c r="M2236" i="15"/>
  <c r="M2237" i="15"/>
  <c r="M2238" i="15"/>
  <c r="M2239" i="15"/>
  <c r="M2240" i="15"/>
  <c r="M2241" i="15"/>
  <c r="M2242" i="15"/>
  <c r="M2243" i="15"/>
  <c r="M2244" i="15"/>
  <c r="M2245" i="15"/>
  <c r="M2246" i="15"/>
  <c r="M2247" i="15"/>
  <c r="M2248" i="15"/>
  <c r="M2249" i="15"/>
  <c r="M2250" i="15"/>
  <c r="M2251" i="15"/>
  <c r="M2252" i="15"/>
  <c r="M2253" i="15"/>
  <c r="M2254" i="15"/>
  <c r="M2255" i="15"/>
  <c r="M2256" i="15"/>
  <c r="M2257" i="15"/>
  <c r="M2258" i="15"/>
  <c r="M2259" i="15"/>
  <c r="M2260" i="15"/>
  <c r="M2261" i="15"/>
  <c r="M2262" i="15"/>
  <c r="M2263" i="15"/>
  <c r="M2264" i="15"/>
  <c r="M2265" i="15"/>
  <c r="M2266" i="15"/>
  <c r="M2267" i="15"/>
  <c r="M2268" i="15"/>
  <c r="M2269" i="15"/>
  <c r="M2270" i="15"/>
  <c r="M2271" i="15"/>
  <c r="M2272" i="15"/>
  <c r="M2273" i="15"/>
  <c r="M2274" i="15"/>
  <c r="M2275" i="15"/>
  <c r="M2276" i="15"/>
  <c r="M2277" i="15"/>
  <c r="M2278" i="15"/>
  <c r="M2279" i="15"/>
  <c r="M2280" i="15"/>
  <c r="M2281" i="15"/>
  <c r="M2282" i="15"/>
  <c r="M2283" i="15"/>
  <c r="M2284" i="15"/>
  <c r="M2285" i="15"/>
  <c r="M2286" i="15"/>
  <c r="M2287" i="15"/>
  <c r="M2288" i="15"/>
  <c r="M2289" i="15"/>
  <c r="M2290" i="15"/>
  <c r="M2291" i="15"/>
  <c r="M2292" i="15"/>
  <c r="M2293" i="15"/>
  <c r="M2294" i="15"/>
  <c r="M2295" i="15"/>
  <c r="M2296" i="15"/>
  <c r="M2297" i="15"/>
  <c r="M2298" i="15"/>
  <c r="M2299" i="15"/>
  <c r="M2300" i="15"/>
  <c r="M2301" i="15"/>
  <c r="M2302" i="15"/>
  <c r="M2303" i="15"/>
  <c r="M2304" i="15"/>
  <c r="M2305" i="15"/>
  <c r="M2306" i="15"/>
  <c r="M2307" i="15"/>
  <c r="M2308" i="15"/>
  <c r="M2309" i="15"/>
  <c r="M2310" i="15"/>
  <c r="M2311" i="15"/>
  <c r="M2312" i="15"/>
  <c r="M2313" i="15"/>
  <c r="M2314" i="15"/>
  <c r="M2315" i="15"/>
  <c r="M2316" i="15"/>
  <c r="M2317" i="15"/>
  <c r="M2318" i="15"/>
  <c r="M2319" i="15"/>
  <c r="M2320" i="15"/>
  <c r="M2321" i="15"/>
  <c r="M2322" i="15"/>
  <c r="M2323" i="15"/>
  <c r="M2324" i="15"/>
  <c r="M2325" i="15"/>
  <c r="M2326" i="15"/>
  <c r="M2327" i="15"/>
  <c r="M2328" i="15"/>
  <c r="M2329" i="15"/>
  <c r="M2330" i="15"/>
  <c r="M2331" i="15"/>
  <c r="M2332" i="15"/>
  <c r="M2333" i="15"/>
  <c r="M2334" i="15"/>
  <c r="M2335" i="15"/>
  <c r="M2336" i="15"/>
  <c r="M2337" i="15"/>
  <c r="M2338" i="15"/>
  <c r="M2339" i="15"/>
  <c r="M2340" i="15"/>
  <c r="M2341" i="15"/>
  <c r="M2342" i="15"/>
  <c r="M2343" i="15"/>
  <c r="M2344" i="15"/>
  <c r="M2345" i="15"/>
  <c r="M2346" i="15"/>
  <c r="M2347" i="15"/>
  <c r="M2348" i="15"/>
  <c r="M2349" i="15"/>
  <c r="M2350" i="15"/>
  <c r="M2351" i="15"/>
  <c r="M2352" i="15"/>
  <c r="M2353" i="15"/>
  <c r="M2354" i="15"/>
  <c r="M2355" i="15"/>
  <c r="M2356" i="15"/>
  <c r="M2357" i="15"/>
  <c r="M2358" i="15"/>
  <c r="M2359" i="15"/>
  <c r="M2360" i="15"/>
  <c r="M2361" i="15"/>
  <c r="M2362" i="15"/>
  <c r="M2363" i="15"/>
  <c r="M2364" i="15"/>
  <c r="M2365" i="15"/>
  <c r="M2366" i="15"/>
  <c r="M2367" i="15"/>
  <c r="M2368" i="15"/>
  <c r="M2369" i="15"/>
  <c r="M2370" i="15"/>
  <c r="M2371" i="15"/>
  <c r="M2372" i="15"/>
  <c r="M2373" i="15"/>
  <c r="M2374" i="15"/>
  <c r="M2375" i="15"/>
  <c r="M2376" i="15"/>
  <c r="M2377" i="15"/>
  <c r="M2378" i="15"/>
  <c r="M2379" i="15"/>
  <c r="M2380" i="15"/>
  <c r="M2381" i="15"/>
  <c r="M2382" i="15"/>
  <c r="M2383" i="15"/>
  <c r="M2384" i="15"/>
  <c r="M2385" i="15"/>
  <c r="M2386" i="15"/>
  <c r="M2387" i="15"/>
  <c r="M2388" i="15"/>
  <c r="M2389" i="15"/>
  <c r="M2390" i="15"/>
  <c r="M2391" i="15"/>
  <c r="M2392" i="15"/>
  <c r="M2393" i="15"/>
  <c r="M2394" i="15"/>
  <c r="M2395" i="15"/>
  <c r="M2396" i="15"/>
  <c r="M2397" i="15"/>
  <c r="M2398" i="15"/>
  <c r="M2399" i="15"/>
  <c r="M2400" i="15"/>
  <c r="M2401" i="15"/>
  <c r="M2402" i="15"/>
  <c r="M2403" i="15"/>
  <c r="M2404" i="15"/>
  <c r="M2405" i="15"/>
  <c r="M2406" i="15"/>
  <c r="M2407" i="15"/>
  <c r="M2408" i="15"/>
  <c r="M2409" i="15"/>
  <c r="M2410" i="15"/>
  <c r="M2411" i="15"/>
  <c r="M2412" i="15"/>
  <c r="M2413" i="15"/>
  <c r="M2414" i="15"/>
  <c r="M2415" i="15"/>
  <c r="M2416" i="15"/>
  <c r="M2417" i="15"/>
  <c r="M2418" i="15"/>
  <c r="M2419" i="15"/>
  <c r="M2420" i="15"/>
  <c r="M2421" i="15"/>
  <c r="M2422" i="15"/>
  <c r="M2423" i="15"/>
  <c r="M2424" i="15"/>
  <c r="M2425" i="15"/>
  <c r="M2426" i="15"/>
  <c r="M2427" i="15"/>
  <c r="M2428" i="15"/>
  <c r="M2429" i="15"/>
  <c r="M2430" i="15"/>
  <c r="M2431" i="15"/>
  <c r="M2432" i="15"/>
  <c r="M2433" i="15"/>
  <c r="M2434" i="15"/>
  <c r="M2435" i="15"/>
  <c r="M2436" i="15"/>
  <c r="M2437" i="15"/>
  <c r="M2438" i="15"/>
  <c r="M2439" i="15"/>
  <c r="M2440" i="15"/>
  <c r="M2441" i="15"/>
  <c r="M2442" i="15"/>
  <c r="M2443" i="15"/>
  <c r="M2444" i="15"/>
  <c r="M2445" i="15"/>
  <c r="M2446" i="15"/>
  <c r="M2447" i="15"/>
  <c r="M2448" i="15"/>
  <c r="M2449" i="15"/>
  <c r="M2450" i="15"/>
  <c r="M2451" i="15"/>
  <c r="M2452" i="15"/>
  <c r="M2453" i="15"/>
  <c r="M2454" i="15"/>
  <c r="M2455" i="15"/>
  <c r="M2456" i="15"/>
  <c r="M2457" i="15"/>
  <c r="M2458" i="15"/>
  <c r="M2459" i="15"/>
  <c r="M2460" i="15"/>
  <c r="M2461" i="15"/>
  <c r="M2462" i="15"/>
  <c r="M2463" i="15"/>
  <c r="M2464" i="15"/>
  <c r="M2465" i="15"/>
  <c r="M2466" i="15"/>
  <c r="M2467" i="15"/>
  <c r="M2468" i="15"/>
  <c r="M2469" i="15"/>
  <c r="M2470" i="15"/>
  <c r="M2471" i="15"/>
  <c r="M2472" i="15"/>
  <c r="M2473" i="15"/>
  <c r="M2474" i="15"/>
  <c r="M2475" i="15"/>
  <c r="M2476" i="15"/>
  <c r="M2477" i="15"/>
  <c r="M2478" i="15"/>
  <c r="M2479" i="15"/>
  <c r="M2480" i="15"/>
  <c r="M2481" i="15"/>
  <c r="M2482" i="15"/>
  <c r="M2483" i="15"/>
  <c r="M2484" i="15"/>
  <c r="M2485" i="15"/>
  <c r="M2486" i="15"/>
  <c r="M2487" i="15"/>
  <c r="M2488" i="15"/>
  <c r="M2489" i="15"/>
  <c r="M2490" i="15"/>
  <c r="M2491" i="15"/>
  <c r="M2492" i="15"/>
  <c r="M2493" i="15"/>
  <c r="M2494" i="15"/>
  <c r="M2495" i="15"/>
  <c r="M2496" i="15"/>
  <c r="M2497" i="15"/>
  <c r="M2498" i="15"/>
  <c r="M2499" i="15"/>
  <c r="M2500" i="15"/>
  <c r="M2501" i="15"/>
  <c r="M2502" i="15"/>
  <c r="M2503" i="15"/>
  <c r="M2504" i="15"/>
  <c r="M2505" i="15"/>
  <c r="M2506" i="15"/>
  <c r="M2507" i="15"/>
  <c r="M2508" i="15"/>
  <c r="M2509" i="15"/>
  <c r="M2510" i="15"/>
  <c r="M2511" i="15"/>
  <c r="M2512" i="15"/>
  <c r="M2513" i="15"/>
  <c r="M2514" i="15"/>
  <c r="M2515" i="15"/>
  <c r="M2516" i="15"/>
  <c r="M2517" i="15"/>
  <c r="M2518" i="15"/>
  <c r="M2519" i="15"/>
  <c r="M2520" i="15"/>
  <c r="M2521" i="15"/>
  <c r="M2522" i="15"/>
  <c r="M2523" i="15"/>
  <c r="M2524" i="15"/>
  <c r="M2525" i="15"/>
  <c r="M2526" i="15"/>
  <c r="M2527" i="15"/>
  <c r="M2528" i="15"/>
  <c r="M2529" i="15"/>
  <c r="M2530" i="15"/>
  <c r="M2531" i="15"/>
  <c r="M2532" i="15"/>
  <c r="M2533" i="15"/>
  <c r="M2534" i="15"/>
  <c r="M2535" i="15"/>
  <c r="M2536" i="15"/>
  <c r="M2537" i="15"/>
  <c r="M2538" i="15"/>
  <c r="M2539" i="15"/>
  <c r="M2540" i="15"/>
  <c r="M2541" i="15"/>
  <c r="M2542" i="15"/>
  <c r="M2543" i="15"/>
  <c r="M2544" i="15"/>
  <c r="M2545" i="15"/>
  <c r="M2546" i="15"/>
  <c r="M2547" i="15"/>
  <c r="M2548" i="15"/>
  <c r="M2549" i="15"/>
  <c r="M2550" i="15"/>
  <c r="M2551" i="15"/>
  <c r="M2552" i="15"/>
  <c r="M2553" i="15"/>
  <c r="M2554" i="15"/>
  <c r="M2555" i="15"/>
  <c r="M2556" i="15"/>
  <c r="M2557" i="15"/>
  <c r="M2558" i="15"/>
  <c r="M2559" i="15"/>
  <c r="M2560" i="15"/>
  <c r="M2561" i="15"/>
  <c r="M2562" i="15"/>
  <c r="M2563" i="15"/>
  <c r="M2564" i="15"/>
  <c r="M2565" i="15"/>
  <c r="M2566" i="15"/>
  <c r="M2567" i="15"/>
  <c r="M2568" i="15"/>
  <c r="M2569" i="15"/>
  <c r="M2570" i="15"/>
  <c r="M2571" i="15"/>
  <c r="M2572" i="15"/>
  <c r="M2573" i="15"/>
  <c r="M2574" i="15"/>
  <c r="M2575" i="15"/>
  <c r="M2576" i="15"/>
  <c r="M2577" i="15"/>
  <c r="M2578" i="15"/>
  <c r="M2579" i="15"/>
  <c r="M2580" i="15"/>
  <c r="M2581" i="15"/>
  <c r="M2582" i="15"/>
  <c r="M2583" i="15"/>
  <c r="M2584" i="15"/>
  <c r="M2585" i="15"/>
  <c r="M2586" i="15"/>
  <c r="M2587" i="15"/>
  <c r="M2588" i="15"/>
  <c r="M2589" i="15"/>
  <c r="M2590" i="15"/>
  <c r="M2591" i="15"/>
  <c r="M2592" i="15"/>
  <c r="M2593" i="15"/>
  <c r="M2594" i="15"/>
  <c r="M2595" i="15"/>
  <c r="M2596" i="15"/>
  <c r="M2597" i="15"/>
  <c r="M2598" i="15"/>
  <c r="M2599" i="15"/>
  <c r="M2600" i="15"/>
  <c r="M2601" i="15"/>
  <c r="M2602" i="15"/>
  <c r="M2603" i="15"/>
  <c r="M2604" i="15"/>
  <c r="M2605" i="15"/>
  <c r="M2606" i="15"/>
  <c r="M2607" i="15"/>
  <c r="M2608" i="15"/>
  <c r="M2609" i="15"/>
  <c r="M2610" i="15"/>
  <c r="M2611" i="15"/>
  <c r="M2612" i="15"/>
  <c r="M2613" i="15"/>
  <c r="M2614" i="15"/>
  <c r="M2615" i="15"/>
  <c r="M2616" i="15"/>
  <c r="M2617" i="15"/>
  <c r="M2618" i="15"/>
  <c r="M2619" i="15"/>
  <c r="M2620" i="15"/>
  <c r="M2621" i="15"/>
  <c r="M2622" i="15"/>
  <c r="M2623" i="15"/>
  <c r="M2624" i="15"/>
  <c r="M2625" i="15"/>
  <c r="M2626" i="15"/>
  <c r="M2627" i="15"/>
  <c r="M2628" i="15"/>
  <c r="M2629" i="15"/>
  <c r="M2630" i="15"/>
  <c r="M2631" i="15"/>
  <c r="M2632" i="15"/>
  <c r="M2633" i="15"/>
  <c r="M2634" i="15"/>
  <c r="M2635" i="15"/>
  <c r="M2636" i="15"/>
  <c r="M2637" i="15"/>
  <c r="M2638" i="15"/>
  <c r="M2639" i="15"/>
  <c r="M2640" i="15"/>
  <c r="M2641" i="15"/>
  <c r="M2642" i="15"/>
  <c r="M2643" i="15"/>
  <c r="M2644" i="15"/>
  <c r="M2645" i="15"/>
  <c r="M2646" i="15"/>
  <c r="M2647" i="15"/>
  <c r="M2648" i="15"/>
  <c r="M2649" i="15"/>
  <c r="M2650" i="15"/>
  <c r="M2651" i="15"/>
  <c r="M2652" i="15"/>
  <c r="M2653" i="15"/>
  <c r="M2654" i="15"/>
  <c r="M2655" i="15"/>
  <c r="M2656" i="15"/>
  <c r="M2657" i="15"/>
  <c r="M2658" i="15"/>
  <c r="M2659" i="15"/>
  <c r="M2660" i="15"/>
  <c r="M2661" i="15"/>
  <c r="M2662" i="15"/>
  <c r="M2663" i="15"/>
  <c r="M2664" i="15"/>
  <c r="M2665" i="15"/>
  <c r="M2666" i="15"/>
  <c r="M2667" i="15"/>
  <c r="M2668" i="15"/>
  <c r="M2669" i="15"/>
  <c r="M2670" i="15"/>
  <c r="M2671" i="15"/>
  <c r="M2672" i="15"/>
  <c r="M2673" i="15"/>
  <c r="M2674" i="15"/>
  <c r="M2675" i="15"/>
  <c r="M2676" i="15"/>
  <c r="M2677" i="15"/>
  <c r="M2678" i="15"/>
  <c r="M2679" i="15"/>
  <c r="M2680" i="15"/>
  <c r="M2681" i="15"/>
  <c r="M2682" i="15"/>
  <c r="M2683" i="15"/>
  <c r="M2684" i="15"/>
  <c r="M2685" i="15"/>
  <c r="M2686" i="15"/>
  <c r="M2687" i="15"/>
  <c r="M2688" i="15"/>
  <c r="M2689" i="15"/>
  <c r="M2690" i="15"/>
  <c r="M2691" i="15"/>
  <c r="M2692" i="15"/>
  <c r="M2693" i="15"/>
  <c r="M2694" i="15"/>
  <c r="M2695" i="15"/>
  <c r="M2696" i="15"/>
  <c r="M2697" i="15"/>
  <c r="M2698" i="15"/>
  <c r="M2699" i="15"/>
  <c r="M2700" i="15"/>
  <c r="M2701" i="15"/>
  <c r="M2702" i="15"/>
  <c r="M2703" i="15"/>
  <c r="M2704" i="15"/>
  <c r="M2705" i="15"/>
  <c r="M2706" i="15"/>
  <c r="M2707" i="15"/>
  <c r="M2708" i="15"/>
  <c r="M2709" i="15"/>
  <c r="M2710" i="15"/>
  <c r="M2711" i="15"/>
  <c r="M2712" i="15"/>
  <c r="M2713" i="15"/>
  <c r="M2714" i="15"/>
  <c r="M2715" i="15"/>
  <c r="M2716" i="15"/>
  <c r="M2717" i="15"/>
  <c r="M2718" i="15"/>
  <c r="M2719" i="15"/>
  <c r="M2720" i="15"/>
  <c r="M2721" i="15"/>
  <c r="M2722" i="15"/>
  <c r="M2723" i="15"/>
  <c r="M2724" i="15"/>
  <c r="M2725" i="15"/>
  <c r="M2726" i="15"/>
  <c r="M2727" i="15"/>
  <c r="M2728" i="15"/>
  <c r="M2729" i="15"/>
  <c r="M2730" i="15"/>
  <c r="M2731" i="15"/>
  <c r="M2732" i="15"/>
  <c r="M2733" i="15"/>
  <c r="M2734" i="15"/>
  <c r="M2735" i="15"/>
  <c r="M2736" i="15"/>
  <c r="M2737" i="15"/>
  <c r="M2738" i="15"/>
  <c r="M2739" i="15"/>
  <c r="M2740" i="15"/>
  <c r="M2741" i="15"/>
  <c r="M2742" i="15"/>
  <c r="M2743" i="15"/>
  <c r="M2744" i="15"/>
  <c r="M2745" i="15"/>
  <c r="M2746" i="15"/>
  <c r="M2747" i="15"/>
  <c r="M2748" i="15"/>
  <c r="M2749" i="15"/>
  <c r="M2750" i="15"/>
  <c r="M2751" i="15"/>
  <c r="M2752" i="15"/>
  <c r="M2753" i="15"/>
  <c r="M2754" i="15"/>
  <c r="M2755" i="15"/>
  <c r="M2756" i="15"/>
  <c r="M2757" i="15"/>
  <c r="M2758" i="15"/>
  <c r="M2759" i="15"/>
  <c r="M2760" i="15"/>
  <c r="M2761" i="15"/>
  <c r="M2762" i="15"/>
  <c r="M2763" i="15"/>
  <c r="M2764" i="15"/>
  <c r="M2765" i="15"/>
  <c r="M2766" i="15"/>
  <c r="M2767" i="15"/>
  <c r="M2768" i="15"/>
  <c r="M2769" i="15"/>
  <c r="M2770" i="15"/>
  <c r="M2771" i="15"/>
  <c r="M2772" i="15"/>
  <c r="M2773" i="15"/>
  <c r="M2774" i="15"/>
  <c r="M2775" i="15"/>
  <c r="M2776" i="15"/>
  <c r="M2777" i="15"/>
  <c r="M2778" i="15"/>
  <c r="M2779" i="15"/>
  <c r="M2780" i="15"/>
  <c r="M2781" i="15"/>
  <c r="M2782" i="15"/>
  <c r="M2783" i="15"/>
  <c r="M2784" i="15"/>
  <c r="M2785" i="15"/>
  <c r="M2786" i="15"/>
  <c r="M2787" i="15"/>
  <c r="M2788" i="15"/>
  <c r="M2789" i="15"/>
  <c r="M2790" i="15"/>
  <c r="M2791" i="15"/>
  <c r="M2792" i="15"/>
  <c r="M2793" i="15"/>
  <c r="M2794" i="15"/>
  <c r="M2795" i="15"/>
  <c r="M2796" i="15"/>
  <c r="M2797" i="15"/>
  <c r="M2798" i="15"/>
  <c r="M2799" i="15"/>
  <c r="M2800" i="15"/>
  <c r="M2801" i="15"/>
  <c r="M2802" i="15"/>
  <c r="M2803" i="15"/>
  <c r="M2804" i="15"/>
  <c r="M2805" i="15"/>
  <c r="M2806" i="15"/>
  <c r="M2807" i="15"/>
  <c r="M2808" i="15"/>
  <c r="M2809" i="15"/>
  <c r="M2810" i="15"/>
  <c r="M2811" i="15"/>
  <c r="M2812" i="15"/>
  <c r="M2813" i="15"/>
  <c r="M2814" i="15"/>
  <c r="M2815" i="15"/>
  <c r="M2816" i="15"/>
  <c r="M2817" i="15"/>
  <c r="M2818" i="15"/>
  <c r="M2819" i="15"/>
  <c r="M2820" i="15"/>
  <c r="M2821" i="15"/>
  <c r="M2822" i="15"/>
  <c r="M2823" i="15"/>
  <c r="M2824" i="15"/>
  <c r="M2825" i="15"/>
  <c r="M2826" i="15"/>
  <c r="M2827" i="15"/>
  <c r="M2828" i="15"/>
  <c r="M2829" i="15"/>
  <c r="M2830" i="15"/>
  <c r="M2831" i="15"/>
  <c r="M2832" i="15"/>
  <c r="M2833" i="15"/>
  <c r="M2834" i="15"/>
  <c r="M2835" i="15"/>
  <c r="M2836" i="15"/>
  <c r="M2837" i="15"/>
  <c r="M2838" i="15"/>
  <c r="M2839" i="15"/>
  <c r="M2840" i="15"/>
  <c r="M2841" i="15"/>
  <c r="M2842" i="15"/>
  <c r="M2843" i="15"/>
  <c r="M2844" i="15"/>
  <c r="M2845" i="15"/>
  <c r="M2846" i="15"/>
  <c r="M2847" i="15"/>
  <c r="M2848" i="15"/>
  <c r="M2849" i="15"/>
  <c r="M2850" i="15"/>
  <c r="M2851" i="15"/>
  <c r="M2852" i="15"/>
  <c r="M2853" i="15"/>
  <c r="M2854" i="15"/>
  <c r="M2855" i="15"/>
  <c r="M2856" i="15"/>
  <c r="M2857" i="15"/>
  <c r="M2858" i="15"/>
  <c r="M2859" i="15"/>
  <c r="M2860" i="15"/>
  <c r="M2861" i="15"/>
  <c r="M2862" i="15"/>
  <c r="M2863" i="15"/>
  <c r="M2864" i="15"/>
  <c r="M2865" i="15"/>
  <c r="M2866" i="15"/>
  <c r="M2867" i="15"/>
  <c r="M2868" i="15"/>
  <c r="M2869" i="15"/>
  <c r="M2870" i="15"/>
  <c r="M2871" i="15"/>
  <c r="M2872" i="15"/>
  <c r="M2873" i="15"/>
  <c r="M2874" i="15"/>
  <c r="M2875" i="15"/>
  <c r="M2876" i="15"/>
  <c r="M2877" i="15"/>
  <c r="M2878" i="15"/>
  <c r="M2879" i="15"/>
  <c r="M2880" i="15"/>
  <c r="M2881" i="15"/>
  <c r="M2882" i="15"/>
  <c r="M2883" i="15"/>
  <c r="M2884" i="15"/>
  <c r="M2885" i="15"/>
  <c r="M2886" i="15"/>
  <c r="M2887" i="15"/>
  <c r="M2888" i="15"/>
  <c r="M2889" i="15"/>
  <c r="M2890" i="15"/>
  <c r="M2891" i="15"/>
  <c r="M2892" i="15"/>
  <c r="M2893" i="15"/>
  <c r="M2894" i="15"/>
  <c r="M2895" i="15"/>
  <c r="M2896" i="15"/>
  <c r="M2897" i="15"/>
  <c r="M2898" i="15"/>
  <c r="M2899" i="15"/>
  <c r="M2900" i="15"/>
  <c r="M2901" i="15"/>
  <c r="M2902" i="15"/>
  <c r="M2903" i="15"/>
  <c r="M2904" i="15"/>
  <c r="M2905" i="15"/>
  <c r="M2906" i="15"/>
  <c r="M2907" i="15"/>
  <c r="M2908" i="15"/>
  <c r="M2909" i="15"/>
  <c r="M2910" i="15"/>
  <c r="M2911" i="15"/>
  <c r="M2912" i="15"/>
  <c r="M2913" i="15"/>
  <c r="M2914" i="15"/>
  <c r="M2915" i="15"/>
  <c r="M2916" i="15"/>
  <c r="M2917" i="15"/>
  <c r="M2918" i="15"/>
  <c r="M2919" i="15"/>
  <c r="M2920" i="15"/>
  <c r="M2921" i="15"/>
  <c r="M2922" i="15"/>
  <c r="M2923" i="15"/>
  <c r="M2924" i="15"/>
  <c r="M2925" i="15"/>
  <c r="M2926" i="15"/>
  <c r="M2927" i="15"/>
  <c r="M2928" i="15"/>
  <c r="M2929" i="15"/>
  <c r="M2930" i="15"/>
  <c r="M2931" i="15"/>
  <c r="M2932" i="15"/>
  <c r="M2933" i="15"/>
  <c r="M2934" i="15"/>
  <c r="M2935" i="15"/>
  <c r="M2936" i="15"/>
  <c r="M2937" i="15"/>
  <c r="M2938" i="15"/>
  <c r="M2939" i="15"/>
  <c r="M2940" i="15"/>
  <c r="M2941" i="15"/>
  <c r="M2942" i="15"/>
  <c r="M2943" i="15"/>
  <c r="M2944" i="15"/>
  <c r="M2945" i="15"/>
  <c r="M2946" i="15"/>
  <c r="M2947" i="15"/>
  <c r="M2948" i="15"/>
  <c r="M2949" i="15"/>
  <c r="M2950" i="15"/>
  <c r="M2951" i="15"/>
  <c r="M2952" i="15"/>
  <c r="M2953" i="15"/>
  <c r="M2954" i="15"/>
  <c r="M2955" i="15"/>
  <c r="M2956" i="15"/>
  <c r="M2957" i="15"/>
  <c r="M2958" i="15"/>
  <c r="M2959" i="15"/>
  <c r="M2960" i="15"/>
  <c r="M2961" i="15"/>
  <c r="M2962" i="15"/>
  <c r="M2963" i="15"/>
  <c r="M2964" i="15"/>
  <c r="M2965" i="15"/>
  <c r="M2966" i="15"/>
  <c r="M2967" i="15"/>
  <c r="M2968" i="15"/>
  <c r="M2969" i="15"/>
  <c r="M2970" i="15"/>
  <c r="M2971" i="15"/>
  <c r="M2972" i="15"/>
  <c r="M2973" i="15"/>
  <c r="M2974" i="15"/>
  <c r="M2975" i="15"/>
  <c r="M2976" i="15"/>
  <c r="M2977" i="15"/>
  <c r="M2978" i="15"/>
  <c r="M2979" i="15"/>
  <c r="M2980" i="15"/>
  <c r="M2981" i="15"/>
  <c r="M2982" i="15"/>
  <c r="M2983" i="15"/>
  <c r="M2984" i="15"/>
  <c r="M2985" i="15"/>
  <c r="M2986" i="15"/>
  <c r="M2987" i="15"/>
  <c r="M2988" i="15"/>
  <c r="M2989" i="15"/>
  <c r="M2990" i="15"/>
  <c r="M2991" i="15"/>
  <c r="M2992" i="15"/>
  <c r="M2993" i="15"/>
  <c r="M2994" i="15"/>
  <c r="M2995" i="15"/>
  <c r="M2996" i="15"/>
  <c r="M2997" i="15"/>
  <c r="M2998" i="15"/>
  <c r="M2999" i="15"/>
  <c r="M3000" i="15"/>
  <c r="M3001" i="15"/>
  <c r="M3002" i="15"/>
  <c r="M3003" i="15"/>
  <c r="M3004" i="15"/>
  <c r="M3005" i="15"/>
  <c r="M3006" i="15"/>
  <c r="M3007" i="15"/>
  <c r="M3008" i="15"/>
  <c r="M3009" i="15"/>
  <c r="M3010" i="15"/>
  <c r="M3011" i="15"/>
  <c r="M3012" i="15"/>
  <c r="M3013" i="15"/>
  <c r="M3014" i="15"/>
  <c r="M3015" i="15"/>
  <c r="M3016" i="15"/>
  <c r="M3017" i="15"/>
  <c r="M3018" i="15"/>
  <c r="M3019" i="15"/>
  <c r="M3020" i="15"/>
  <c r="M3021" i="15"/>
  <c r="M3022" i="15"/>
  <c r="M3023" i="15"/>
  <c r="M3024" i="15"/>
  <c r="M3025" i="15"/>
  <c r="M3026" i="15"/>
  <c r="M3027" i="15"/>
  <c r="M3028" i="15"/>
  <c r="M3029" i="15"/>
  <c r="M3030" i="15"/>
  <c r="M3031" i="15"/>
  <c r="M3032" i="15"/>
  <c r="M3033" i="15"/>
  <c r="M3034" i="15"/>
  <c r="M3035" i="15"/>
  <c r="M3036" i="15"/>
  <c r="M3037" i="15"/>
  <c r="M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E401" i="15"/>
  <c r="E402" i="15"/>
  <c r="E403" i="15"/>
  <c r="E404" i="15"/>
  <c r="E405" i="15"/>
  <c r="E406" i="15"/>
  <c r="E407" i="15"/>
  <c r="E408" i="15"/>
  <c r="E409" i="15"/>
  <c r="E410" i="15"/>
  <c r="E411" i="15"/>
  <c r="E412" i="15"/>
  <c r="E413" i="15"/>
  <c r="E414" i="15"/>
  <c r="E415" i="15"/>
  <c r="E416" i="15"/>
  <c r="E417" i="15"/>
  <c r="E418" i="15"/>
  <c r="E419" i="15"/>
  <c r="E420" i="15"/>
  <c r="E421" i="15"/>
  <c r="E422" i="15"/>
  <c r="E423" i="15"/>
  <c r="E424" i="15"/>
  <c r="E425" i="15"/>
  <c r="E426" i="15"/>
  <c r="E427" i="15"/>
  <c r="E428" i="15"/>
  <c r="E429" i="15"/>
  <c r="E430" i="15"/>
  <c r="E431" i="15"/>
  <c r="E432" i="15"/>
  <c r="E433" i="15"/>
  <c r="E434" i="15"/>
  <c r="E435" i="15"/>
  <c r="E436" i="15"/>
  <c r="E437" i="15"/>
  <c r="E438" i="15"/>
  <c r="E439" i="15"/>
  <c r="E440" i="15"/>
  <c r="E441" i="15"/>
  <c r="E442" i="15"/>
  <c r="E443" i="15"/>
  <c r="E444" i="15"/>
  <c r="E445" i="15"/>
  <c r="E446" i="15"/>
  <c r="E447" i="15"/>
  <c r="E448" i="15"/>
  <c r="E449" i="15"/>
  <c r="E450" i="15"/>
  <c r="E451" i="15"/>
  <c r="E452" i="15"/>
  <c r="E453" i="15"/>
  <c r="E454" i="15"/>
  <c r="E455" i="15"/>
  <c r="E456" i="15"/>
  <c r="E457" i="15"/>
  <c r="E458" i="15"/>
  <c r="E459" i="15"/>
  <c r="E460" i="15"/>
  <c r="E461" i="15"/>
  <c r="E462" i="15"/>
  <c r="E463" i="15"/>
  <c r="E464" i="15"/>
  <c r="E465" i="15"/>
  <c r="E466" i="15"/>
  <c r="E467" i="15"/>
  <c r="E468" i="15"/>
  <c r="E469" i="15"/>
  <c r="E470" i="15"/>
  <c r="E471" i="15"/>
  <c r="E472" i="15"/>
  <c r="E473" i="15"/>
  <c r="E474" i="15"/>
  <c r="E475" i="15"/>
  <c r="E476" i="15"/>
  <c r="E477" i="15"/>
  <c r="E478" i="15"/>
  <c r="E479" i="15"/>
  <c r="E480" i="15"/>
  <c r="E481" i="15"/>
  <c r="E482" i="15"/>
  <c r="E483" i="15"/>
  <c r="E484" i="15"/>
  <c r="E485" i="15"/>
  <c r="E486" i="15"/>
  <c r="E487" i="15"/>
  <c r="E488" i="15"/>
  <c r="E489" i="15"/>
  <c r="E490" i="15"/>
  <c r="E491" i="15"/>
  <c r="E492" i="15"/>
  <c r="E493" i="15"/>
  <c r="E494" i="15"/>
  <c r="E495" i="15"/>
  <c r="E496" i="15"/>
  <c r="E497" i="15"/>
  <c r="E498" i="15"/>
  <c r="E499" i="15"/>
  <c r="E500" i="15"/>
  <c r="E501" i="15"/>
  <c r="E502" i="15"/>
  <c r="E503" i="15"/>
  <c r="E504" i="15"/>
  <c r="E505" i="15"/>
  <c r="E506" i="15"/>
  <c r="E507" i="15"/>
  <c r="E508" i="15"/>
  <c r="E509" i="15"/>
  <c r="E510" i="15"/>
  <c r="E511" i="15"/>
  <c r="E512" i="15"/>
  <c r="E513" i="15"/>
  <c r="E514" i="15"/>
  <c r="E515" i="15"/>
  <c r="E516" i="15"/>
  <c r="E517" i="15"/>
  <c r="E518" i="15"/>
  <c r="E519" i="15"/>
  <c r="E520" i="15"/>
  <c r="E521" i="15"/>
  <c r="E522" i="15"/>
  <c r="E523" i="15"/>
  <c r="E524" i="15"/>
  <c r="E525" i="15"/>
  <c r="E526" i="15"/>
  <c r="E527" i="15"/>
  <c r="E528" i="15"/>
  <c r="E529" i="15"/>
  <c r="E530" i="15"/>
  <c r="E531" i="15"/>
  <c r="E532" i="15"/>
  <c r="E533" i="15"/>
  <c r="E534" i="15"/>
  <c r="E535" i="15"/>
  <c r="E536" i="15"/>
  <c r="E537" i="15"/>
  <c r="E538" i="15"/>
  <c r="E539" i="15"/>
  <c r="E540" i="15"/>
  <c r="E541" i="15"/>
  <c r="E542" i="15"/>
  <c r="E543" i="15"/>
  <c r="E544" i="15"/>
  <c r="E545" i="15"/>
  <c r="E546" i="15"/>
  <c r="E547" i="15"/>
  <c r="E548" i="15"/>
  <c r="E549" i="15"/>
  <c r="E550" i="15"/>
  <c r="E551" i="15"/>
  <c r="E552" i="15"/>
  <c r="E553" i="15"/>
  <c r="E554" i="15"/>
  <c r="E555" i="15"/>
  <c r="E556" i="15"/>
  <c r="E557" i="15"/>
  <c r="E558" i="15"/>
  <c r="E559" i="15"/>
  <c r="E560" i="15"/>
  <c r="E561" i="15"/>
  <c r="E562" i="15"/>
  <c r="E563" i="15"/>
  <c r="E564" i="15"/>
  <c r="E565" i="15"/>
  <c r="E566" i="15"/>
  <c r="E567" i="15"/>
  <c r="E568" i="15"/>
  <c r="E569" i="15"/>
  <c r="E570" i="15"/>
  <c r="E571" i="15"/>
  <c r="E572" i="15"/>
  <c r="E573" i="15"/>
  <c r="E574" i="15"/>
  <c r="E575" i="15"/>
  <c r="E576" i="15"/>
  <c r="E577" i="15"/>
  <c r="E578" i="15"/>
  <c r="E579" i="15"/>
  <c r="E580" i="15"/>
  <c r="E581" i="15"/>
  <c r="E582" i="15"/>
  <c r="E583" i="15"/>
  <c r="E584" i="15"/>
  <c r="E585" i="15"/>
  <c r="E586" i="15"/>
  <c r="E587" i="15"/>
  <c r="E588" i="15"/>
  <c r="E589" i="15"/>
  <c r="E590" i="15"/>
  <c r="E591" i="15"/>
  <c r="E592" i="15"/>
  <c r="E593" i="15"/>
  <c r="E594" i="15"/>
  <c r="E595" i="15"/>
  <c r="E596" i="15"/>
  <c r="E597" i="15"/>
  <c r="E598" i="15"/>
  <c r="E599" i="15"/>
  <c r="E600" i="15"/>
  <c r="E601" i="15"/>
  <c r="E602" i="15"/>
  <c r="E603" i="15"/>
  <c r="E604" i="15"/>
  <c r="E605" i="15"/>
  <c r="E606" i="15"/>
  <c r="E607" i="15"/>
  <c r="E608" i="15"/>
  <c r="E609" i="15"/>
  <c r="E610" i="15"/>
  <c r="E611" i="15"/>
  <c r="E612" i="15"/>
  <c r="E613" i="15"/>
  <c r="E614" i="15"/>
  <c r="E615" i="15"/>
  <c r="E616" i="15"/>
  <c r="E617" i="15"/>
  <c r="E618" i="15"/>
  <c r="E619" i="15"/>
  <c r="E620" i="15"/>
  <c r="E621" i="15"/>
  <c r="E622" i="15"/>
  <c r="E623" i="15"/>
  <c r="E624" i="15"/>
  <c r="E625" i="15"/>
  <c r="E626" i="15"/>
  <c r="E627" i="15"/>
  <c r="E628" i="15"/>
  <c r="E629" i="15"/>
  <c r="E630" i="15"/>
  <c r="E631" i="15"/>
  <c r="E632" i="15"/>
  <c r="E633" i="15"/>
  <c r="E634" i="15"/>
  <c r="E635" i="15"/>
  <c r="E636" i="15"/>
  <c r="E637" i="15"/>
  <c r="E638" i="15"/>
  <c r="E639" i="15"/>
  <c r="E640" i="15"/>
  <c r="E641" i="15"/>
  <c r="E642" i="15"/>
  <c r="E643" i="15"/>
  <c r="E644" i="15"/>
  <c r="E645" i="15"/>
  <c r="E646" i="15"/>
  <c r="E647" i="15"/>
  <c r="E648" i="15"/>
  <c r="E649" i="15"/>
  <c r="E650" i="15"/>
  <c r="E651" i="15"/>
  <c r="E652" i="15"/>
  <c r="E653" i="15"/>
  <c r="E654" i="15"/>
  <c r="E655" i="15"/>
  <c r="E656" i="15"/>
  <c r="E657" i="15"/>
  <c r="E658" i="15"/>
  <c r="E659" i="15"/>
  <c r="E660" i="15"/>
  <c r="E661" i="15"/>
  <c r="E662" i="15"/>
  <c r="E663" i="15"/>
  <c r="E664" i="15"/>
  <c r="E665" i="15"/>
  <c r="E666" i="15"/>
  <c r="E667" i="15"/>
  <c r="E668" i="15"/>
  <c r="E669" i="15"/>
  <c r="E670" i="15"/>
  <c r="E671" i="15"/>
  <c r="E672" i="15"/>
  <c r="E673" i="15"/>
  <c r="E674" i="15"/>
  <c r="E675" i="15"/>
  <c r="E676" i="15"/>
  <c r="E677" i="15"/>
  <c r="E678" i="15"/>
  <c r="E679" i="15"/>
  <c r="E680" i="15"/>
  <c r="E681" i="15"/>
  <c r="E682" i="15"/>
  <c r="E683" i="15"/>
  <c r="E684" i="15"/>
  <c r="E685" i="15"/>
  <c r="E686" i="15"/>
  <c r="E687" i="15"/>
  <c r="E688" i="15"/>
  <c r="E689" i="15"/>
  <c r="E690" i="15"/>
  <c r="E691" i="15"/>
  <c r="E692" i="15"/>
  <c r="E693" i="15"/>
  <c r="E694" i="15"/>
  <c r="E695" i="15"/>
  <c r="E696" i="15"/>
  <c r="E697" i="15"/>
  <c r="E698" i="15"/>
  <c r="E699" i="15"/>
  <c r="E700" i="15"/>
  <c r="E701" i="15"/>
  <c r="E702" i="15"/>
  <c r="E703" i="15"/>
  <c r="E704" i="15"/>
  <c r="E705" i="15"/>
  <c r="E706" i="15"/>
  <c r="E707" i="15"/>
  <c r="E708" i="15"/>
  <c r="E709" i="15"/>
  <c r="E710" i="15"/>
  <c r="E711" i="15"/>
  <c r="E712" i="15"/>
  <c r="E713" i="15"/>
  <c r="E714" i="15"/>
  <c r="E715" i="15"/>
  <c r="E716" i="15"/>
  <c r="E717" i="15"/>
  <c r="E718" i="15"/>
  <c r="E719" i="15"/>
  <c r="E720" i="15"/>
  <c r="E721" i="15"/>
  <c r="E722" i="15"/>
  <c r="E723" i="15"/>
  <c r="E724" i="15"/>
  <c r="E725" i="15"/>
  <c r="E726" i="15"/>
  <c r="E727" i="15"/>
  <c r="E728" i="15"/>
  <c r="E729" i="15"/>
  <c r="E730" i="15"/>
  <c r="E731" i="15"/>
  <c r="E732" i="15"/>
  <c r="E733" i="15"/>
  <c r="E734" i="15"/>
  <c r="E735" i="15"/>
  <c r="E736" i="15"/>
  <c r="E737" i="15"/>
  <c r="E738" i="15"/>
  <c r="E739" i="15"/>
  <c r="E740" i="15"/>
  <c r="E741" i="15"/>
  <c r="E742" i="15"/>
  <c r="E743" i="15"/>
  <c r="E744" i="15"/>
  <c r="E745" i="15"/>
  <c r="E746" i="15"/>
  <c r="E747" i="15"/>
  <c r="E748" i="15"/>
  <c r="E749" i="15"/>
  <c r="E750" i="15"/>
  <c r="E751" i="15"/>
  <c r="E752" i="15"/>
  <c r="E753" i="15"/>
  <c r="E754" i="15"/>
  <c r="E755" i="15"/>
  <c r="E756" i="15"/>
  <c r="E757" i="15"/>
  <c r="E758" i="15"/>
  <c r="E759" i="15"/>
  <c r="E760" i="15"/>
  <c r="E761" i="15"/>
  <c r="E762" i="15"/>
  <c r="E763" i="15"/>
  <c r="E764" i="15"/>
  <c r="E765" i="15"/>
  <c r="E766" i="15"/>
  <c r="E767" i="15"/>
  <c r="E768" i="15"/>
  <c r="E769" i="15"/>
  <c r="E770" i="15"/>
  <c r="E771" i="15"/>
  <c r="E772" i="15"/>
  <c r="E773" i="15"/>
  <c r="E774" i="15"/>
  <c r="E775" i="15"/>
  <c r="E776" i="15"/>
  <c r="E777" i="15"/>
  <c r="E778" i="15"/>
  <c r="E779" i="15"/>
  <c r="E780" i="15"/>
  <c r="E781" i="15"/>
  <c r="E782" i="15"/>
  <c r="E783" i="15"/>
  <c r="E784" i="15"/>
  <c r="E785" i="15"/>
  <c r="E786" i="15"/>
  <c r="E787" i="15"/>
  <c r="E788" i="15"/>
  <c r="E789" i="15"/>
  <c r="E790" i="15"/>
  <c r="E791" i="15"/>
  <c r="E792" i="15"/>
  <c r="E793" i="15"/>
  <c r="E794" i="15"/>
  <c r="E795" i="15"/>
  <c r="E796" i="15"/>
  <c r="E797" i="15"/>
  <c r="E798" i="15"/>
  <c r="E799" i="15"/>
  <c r="E800" i="15"/>
  <c r="E801" i="15"/>
  <c r="E802" i="15"/>
  <c r="E803" i="15"/>
  <c r="E804" i="15"/>
  <c r="E805" i="15"/>
  <c r="E806" i="15"/>
  <c r="E807" i="15"/>
  <c r="E808" i="15"/>
  <c r="E809" i="15"/>
  <c r="E810" i="15"/>
  <c r="E811" i="15"/>
  <c r="E812" i="15"/>
  <c r="E813" i="15"/>
  <c r="E814" i="15"/>
  <c r="E815" i="15"/>
  <c r="E816" i="15"/>
  <c r="E817" i="15"/>
  <c r="E818" i="15"/>
  <c r="E819" i="15"/>
  <c r="E820" i="15"/>
  <c r="E821" i="15"/>
  <c r="E822" i="15"/>
  <c r="E823" i="15"/>
  <c r="E824" i="15"/>
  <c r="E825" i="15"/>
  <c r="E826" i="15"/>
  <c r="E827" i="15"/>
  <c r="E828" i="15"/>
  <c r="E829" i="15"/>
  <c r="E830" i="15"/>
  <c r="E831" i="15"/>
  <c r="E832" i="15"/>
  <c r="E833" i="15"/>
  <c r="E834" i="15"/>
  <c r="E835" i="15"/>
  <c r="E836" i="15"/>
  <c r="E837" i="15"/>
  <c r="E838" i="15"/>
  <c r="E839" i="15"/>
  <c r="E840" i="15"/>
  <c r="E841" i="15"/>
  <c r="E842" i="15"/>
  <c r="E843" i="15"/>
  <c r="E844" i="15"/>
  <c r="E845" i="15"/>
  <c r="E846" i="15"/>
  <c r="E847" i="15"/>
  <c r="E848" i="15"/>
  <c r="E849" i="15"/>
  <c r="E850" i="15"/>
  <c r="E851" i="15"/>
  <c r="E852" i="15"/>
  <c r="E853" i="15"/>
  <c r="E854" i="15"/>
  <c r="E855" i="15"/>
  <c r="E856" i="15"/>
  <c r="E857" i="15"/>
  <c r="E858" i="15"/>
  <c r="E859" i="15"/>
  <c r="E860" i="15"/>
  <c r="E861" i="15"/>
  <c r="E862" i="15"/>
  <c r="E863" i="15"/>
  <c r="E864" i="15"/>
  <c r="E865" i="15"/>
  <c r="E866" i="15"/>
  <c r="E867" i="15"/>
  <c r="E868" i="15"/>
  <c r="E869" i="15"/>
  <c r="E870" i="15"/>
  <c r="E871" i="15"/>
  <c r="E872" i="15"/>
  <c r="E873" i="15"/>
  <c r="E874" i="15"/>
  <c r="E875" i="15"/>
  <c r="E876" i="15"/>
  <c r="E877" i="15"/>
  <c r="E878" i="15"/>
  <c r="E879" i="15"/>
  <c r="E880" i="15"/>
  <c r="E881" i="15"/>
  <c r="E882" i="15"/>
  <c r="E883" i="15"/>
  <c r="E884" i="15"/>
  <c r="E885" i="15"/>
  <c r="E886" i="15"/>
  <c r="E887" i="15"/>
  <c r="E888" i="15"/>
  <c r="E889" i="15"/>
  <c r="E890" i="15"/>
  <c r="E891" i="15"/>
  <c r="E892" i="15"/>
  <c r="E893" i="15"/>
  <c r="E894" i="15"/>
  <c r="E895" i="15"/>
  <c r="E896" i="15"/>
  <c r="E897" i="15"/>
  <c r="E898" i="15"/>
  <c r="E899" i="15"/>
  <c r="E900" i="15"/>
  <c r="E901" i="15"/>
  <c r="E902" i="15"/>
  <c r="E903" i="15"/>
  <c r="E904" i="15"/>
  <c r="E905" i="15"/>
  <c r="E906" i="15"/>
  <c r="E907" i="15"/>
  <c r="E908" i="15"/>
  <c r="E909" i="15"/>
  <c r="E910" i="15"/>
  <c r="E911" i="15"/>
  <c r="E912" i="15"/>
  <c r="E913" i="15"/>
  <c r="E914" i="15"/>
  <c r="E915" i="15"/>
  <c r="E916" i="15"/>
  <c r="E917" i="15"/>
  <c r="E918" i="15"/>
  <c r="E919" i="15"/>
  <c r="E920" i="15"/>
  <c r="E921" i="15"/>
  <c r="E922" i="15"/>
  <c r="E923" i="15"/>
  <c r="E924" i="15"/>
  <c r="E925" i="15"/>
  <c r="E926" i="15"/>
  <c r="E927" i="15"/>
  <c r="E928" i="15"/>
  <c r="E929" i="15"/>
  <c r="E930" i="15"/>
  <c r="E931" i="15"/>
  <c r="E932" i="15"/>
  <c r="E933" i="15"/>
  <c r="E934" i="15"/>
  <c r="E935" i="15"/>
  <c r="E936" i="15"/>
  <c r="E937" i="15"/>
  <c r="E938" i="15"/>
  <c r="E939" i="15"/>
  <c r="E940" i="15"/>
  <c r="E941" i="15"/>
  <c r="E942" i="15"/>
  <c r="E943" i="15"/>
  <c r="E944" i="15"/>
  <c r="E945" i="15"/>
  <c r="E946" i="15"/>
  <c r="E947" i="15"/>
  <c r="E948" i="15"/>
  <c r="E949" i="15"/>
  <c r="E950" i="15"/>
  <c r="E951" i="15"/>
  <c r="E952" i="15"/>
  <c r="E953" i="15"/>
  <c r="E954" i="15"/>
  <c r="E955" i="15"/>
  <c r="E956" i="15"/>
  <c r="E957" i="15"/>
  <c r="E958" i="15"/>
  <c r="E959" i="15"/>
  <c r="E960" i="15"/>
  <c r="E961" i="15"/>
  <c r="E962" i="15"/>
  <c r="E963" i="15"/>
  <c r="E964" i="15"/>
  <c r="E965" i="15"/>
  <c r="E966" i="15"/>
  <c r="E967" i="15"/>
  <c r="E968" i="15"/>
  <c r="E969" i="15"/>
  <c r="E970" i="15"/>
  <c r="E971" i="15"/>
  <c r="E972" i="15"/>
  <c r="E973" i="15"/>
  <c r="E974" i="15"/>
  <c r="E975" i="15"/>
  <c r="E976" i="15"/>
  <c r="E977" i="15"/>
  <c r="E978" i="15"/>
  <c r="E979" i="15"/>
  <c r="E980" i="15"/>
  <c r="E981" i="15"/>
  <c r="E982" i="15"/>
  <c r="E983" i="15"/>
  <c r="E984" i="15"/>
  <c r="E985" i="15"/>
  <c r="E986" i="15"/>
  <c r="E987" i="15"/>
  <c r="E988" i="15"/>
  <c r="E989" i="15"/>
  <c r="E990" i="15"/>
  <c r="E991" i="15"/>
  <c r="E992" i="15"/>
  <c r="E993" i="15"/>
  <c r="E994" i="15"/>
  <c r="E995" i="15"/>
  <c r="E996" i="15"/>
  <c r="E997" i="15"/>
  <c r="E998" i="15"/>
  <c r="E999" i="15"/>
  <c r="E1000" i="15"/>
  <c r="E1001" i="15"/>
  <c r="E1002" i="15"/>
  <c r="E1003" i="15"/>
  <c r="E1004" i="15"/>
  <c r="E1005" i="15"/>
  <c r="E1006" i="15"/>
  <c r="E1007" i="15"/>
  <c r="E1008" i="15"/>
  <c r="E1009" i="15"/>
  <c r="E1010" i="15"/>
  <c r="E1011" i="15"/>
  <c r="E1012" i="15"/>
  <c r="E1013" i="15"/>
  <c r="E1014" i="15"/>
  <c r="E1015" i="15"/>
  <c r="E1016" i="15"/>
  <c r="E1017" i="15"/>
  <c r="E1018" i="15"/>
  <c r="E1019" i="15"/>
  <c r="E1020" i="15"/>
  <c r="E1021" i="15"/>
  <c r="E1022" i="15"/>
  <c r="E1023" i="15"/>
  <c r="E1024" i="15"/>
  <c r="E1025" i="15"/>
  <c r="E1026" i="15"/>
  <c r="E1027" i="15"/>
  <c r="E1028" i="15"/>
  <c r="E1029" i="15"/>
  <c r="E1030" i="15"/>
  <c r="E1031" i="15"/>
  <c r="E1032" i="15"/>
  <c r="E1033" i="15"/>
  <c r="E1034" i="15"/>
  <c r="E1035" i="15"/>
  <c r="E1036" i="15"/>
  <c r="E1037" i="15"/>
  <c r="E1038" i="15"/>
  <c r="E1039" i="15"/>
  <c r="E1040" i="15"/>
  <c r="E1041" i="15"/>
  <c r="E1042" i="15"/>
  <c r="E1043" i="15"/>
  <c r="E1044" i="15"/>
  <c r="E1045" i="15"/>
  <c r="E1046" i="15"/>
  <c r="E1047" i="15"/>
  <c r="E1048" i="15"/>
  <c r="E1049" i="15"/>
  <c r="E1050" i="15"/>
  <c r="E1051" i="15"/>
  <c r="E1052" i="15"/>
  <c r="E1053" i="15"/>
  <c r="E1054" i="15"/>
  <c r="E1055" i="15"/>
  <c r="E1056" i="15"/>
  <c r="E1057" i="15"/>
  <c r="E1058" i="15"/>
  <c r="E1059" i="15"/>
  <c r="E1060" i="15"/>
  <c r="E1061" i="15"/>
  <c r="E1062" i="15"/>
  <c r="E1063" i="15"/>
  <c r="E1064" i="15"/>
  <c r="E1065" i="15"/>
  <c r="E1066" i="15"/>
  <c r="E1067" i="15"/>
  <c r="E1068" i="15"/>
  <c r="E1069" i="15"/>
  <c r="E1070" i="15"/>
  <c r="E1071" i="15"/>
  <c r="E1072" i="15"/>
  <c r="E1073" i="15"/>
  <c r="E1074" i="15"/>
  <c r="E1075" i="15"/>
  <c r="E1076" i="15"/>
  <c r="E1077" i="15"/>
  <c r="E1078" i="15"/>
  <c r="E1079" i="15"/>
  <c r="E1080" i="15"/>
  <c r="E1081" i="15"/>
  <c r="E1082" i="15"/>
  <c r="E1083" i="15"/>
  <c r="E1084" i="15"/>
  <c r="E1085" i="15"/>
  <c r="E1086" i="15"/>
  <c r="E1087" i="15"/>
  <c r="E1088" i="15"/>
  <c r="E1089" i="15"/>
  <c r="E1090" i="15"/>
  <c r="E1091" i="15"/>
  <c r="E1092" i="15"/>
  <c r="E1093" i="15"/>
  <c r="E1094" i="15"/>
  <c r="E1095" i="15"/>
  <c r="E1096" i="15"/>
  <c r="E1097" i="15"/>
  <c r="E1098" i="15"/>
  <c r="E1099" i="15"/>
  <c r="E1100" i="15"/>
  <c r="E1101" i="15"/>
  <c r="E1102" i="15"/>
  <c r="E1103" i="15"/>
  <c r="E1104" i="15"/>
  <c r="E1105" i="15"/>
  <c r="E1106" i="15"/>
  <c r="E1107" i="15"/>
  <c r="E1108" i="15"/>
  <c r="E1109" i="15"/>
  <c r="E1110" i="15"/>
  <c r="E1111" i="15"/>
  <c r="E1112" i="15"/>
  <c r="E1113" i="15"/>
  <c r="E1114" i="15"/>
  <c r="E1115" i="15"/>
  <c r="E1116" i="15"/>
  <c r="E1117" i="15"/>
  <c r="E1118" i="15"/>
  <c r="E1119" i="15"/>
  <c r="E1120" i="15"/>
  <c r="E1121" i="15"/>
  <c r="E1122" i="15"/>
  <c r="E1123" i="15"/>
  <c r="E1124" i="15"/>
  <c r="E1125" i="15"/>
  <c r="E1126" i="15"/>
  <c r="E1127" i="15"/>
  <c r="E1128" i="15"/>
  <c r="E1129" i="15"/>
  <c r="E1130" i="15"/>
  <c r="E1131" i="15"/>
  <c r="E1132" i="15"/>
  <c r="E1133" i="15"/>
  <c r="E1134" i="15"/>
  <c r="E1135" i="15"/>
  <c r="E1136" i="15"/>
  <c r="E1137" i="15"/>
  <c r="E1138" i="15"/>
  <c r="E1139" i="15"/>
  <c r="E1140" i="15"/>
  <c r="E1141" i="15"/>
  <c r="E1142" i="15"/>
  <c r="E1143" i="15"/>
  <c r="E1144" i="15"/>
  <c r="E1145" i="15"/>
  <c r="E1146" i="15"/>
  <c r="E1147" i="15"/>
  <c r="E1148" i="15"/>
  <c r="E1149" i="15"/>
  <c r="E1150" i="15"/>
  <c r="E1151" i="15"/>
  <c r="E1152" i="15"/>
  <c r="E1153" i="15"/>
  <c r="E1154" i="15"/>
  <c r="E1155" i="15"/>
  <c r="E1156" i="15"/>
  <c r="E1157" i="15"/>
  <c r="E1158" i="15"/>
  <c r="E1159" i="15"/>
  <c r="E1160" i="15"/>
  <c r="E1161" i="15"/>
  <c r="E1162" i="15"/>
  <c r="E1163" i="15"/>
  <c r="E1164" i="15"/>
  <c r="E1165" i="15"/>
  <c r="E1166" i="15"/>
  <c r="E1167" i="15"/>
  <c r="E1168" i="15"/>
  <c r="E1169" i="15"/>
  <c r="E1170" i="15"/>
  <c r="E1171" i="15"/>
  <c r="E1172" i="15"/>
  <c r="E1173" i="15"/>
  <c r="E1174" i="15"/>
  <c r="E1175" i="15"/>
  <c r="E1176" i="15"/>
  <c r="E1177" i="15"/>
  <c r="E1178" i="15"/>
  <c r="E1179" i="15"/>
  <c r="E1180" i="15"/>
  <c r="E1181" i="15"/>
  <c r="E1182" i="15"/>
  <c r="E1183" i="15"/>
  <c r="E1184" i="15"/>
  <c r="E1185" i="15"/>
  <c r="E1186" i="15"/>
  <c r="E1187" i="15"/>
  <c r="E1188" i="15"/>
  <c r="E1189" i="15"/>
  <c r="E1190" i="15"/>
  <c r="E1191" i="15"/>
  <c r="E1192" i="15"/>
  <c r="E1193" i="15"/>
  <c r="E1194" i="15"/>
  <c r="E1195" i="15"/>
  <c r="E1196" i="15"/>
  <c r="E1197" i="15"/>
  <c r="E1198" i="15"/>
  <c r="E1199" i="15"/>
  <c r="E1200" i="15"/>
  <c r="E1201" i="15"/>
  <c r="E1202" i="15"/>
  <c r="E1203" i="15"/>
  <c r="E1204" i="15"/>
  <c r="E1205" i="15"/>
  <c r="E1206" i="15"/>
  <c r="E1207" i="15"/>
  <c r="E1208" i="15"/>
  <c r="E1209" i="15"/>
  <c r="E1210" i="15"/>
  <c r="E1211" i="15"/>
  <c r="E1212" i="15"/>
  <c r="E1213" i="15"/>
  <c r="E1214" i="15"/>
  <c r="E1215" i="15"/>
  <c r="E1216" i="15"/>
  <c r="E1217" i="15"/>
  <c r="E1218" i="15"/>
  <c r="E1219" i="15"/>
  <c r="E1220" i="15"/>
  <c r="E1221" i="15"/>
  <c r="E1222" i="15"/>
  <c r="E1223" i="15"/>
  <c r="E1224" i="15"/>
  <c r="E1225" i="15"/>
  <c r="E1226" i="15"/>
  <c r="E1227" i="15"/>
  <c r="E1228" i="15"/>
  <c r="E1229" i="15"/>
  <c r="E1230" i="15"/>
  <c r="E1231" i="15"/>
  <c r="E1232" i="15"/>
  <c r="E1233" i="15"/>
  <c r="E1234" i="15"/>
  <c r="E1235" i="15"/>
  <c r="E1236" i="15"/>
  <c r="E1237" i="15"/>
  <c r="E1238" i="15"/>
  <c r="E1239" i="15"/>
  <c r="E1240" i="15"/>
  <c r="E1241" i="15"/>
  <c r="E1242" i="15"/>
  <c r="E1243" i="15"/>
  <c r="E1244" i="15"/>
  <c r="E1245" i="15"/>
  <c r="E1246" i="15"/>
  <c r="E1247" i="15"/>
  <c r="E1248" i="15"/>
  <c r="E1249" i="15"/>
  <c r="E1250" i="15"/>
  <c r="E1251" i="15"/>
  <c r="E1252" i="15"/>
  <c r="E1253" i="15"/>
  <c r="E1254" i="15"/>
  <c r="E1255" i="15"/>
  <c r="E1256" i="15"/>
  <c r="E1257" i="15"/>
  <c r="E1258" i="15"/>
  <c r="E1259" i="15"/>
  <c r="E1260" i="15"/>
  <c r="E1261" i="15"/>
  <c r="E1262" i="15"/>
  <c r="E1263" i="15"/>
  <c r="E1264" i="15"/>
  <c r="E1265" i="15"/>
  <c r="E1266" i="15"/>
  <c r="E1267" i="15"/>
  <c r="E1268" i="15"/>
  <c r="E1269" i="15"/>
  <c r="E1270" i="15"/>
  <c r="E1271" i="15"/>
  <c r="E1272" i="15"/>
  <c r="E1273" i="15"/>
  <c r="E1274" i="15"/>
  <c r="E1275" i="15"/>
  <c r="E1276" i="15"/>
  <c r="E1277" i="15"/>
  <c r="E1278" i="15"/>
  <c r="E1279" i="15"/>
  <c r="E1280" i="15"/>
  <c r="E1281" i="15"/>
  <c r="E1282" i="15"/>
  <c r="E1283" i="15"/>
  <c r="E1284" i="15"/>
  <c r="E1285" i="15"/>
  <c r="E1286" i="15"/>
  <c r="E1287" i="15"/>
  <c r="E1288" i="15"/>
  <c r="E1289" i="15"/>
  <c r="E1290" i="15"/>
  <c r="E1291" i="15"/>
  <c r="E1292" i="15"/>
  <c r="E1293" i="15"/>
  <c r="E1294" i="15"/>
  <c r="E1295" i="15"/>
  <c r="E1296" i="15"/>
  <c r="E1297" i="15"/>
  <c r="E1298" i="15"/>
  <c r="E1299" i="15"/>
  <c r="E1300" i="15"/>
  <c r="E1301" i="15"/>
  <c r="E1302" i="15"/>
  <c r="E1303" i="15"/>
  <c r="E1304" i="15"/>
  <c r="E1305" i="15"/>
  <c r="E1306" i="15"/>
  <c r="E1307" i="15"/>
  <c r="E1308" i="15"/>
  <c r="E1309" i="15"/>
  <c r="E1310" i="15"/>
  <c r="E1311" i="15"/>
  <c r="E1312" i="15"/>
  <c r="E1313" i="15"/>
  <c r="E1314" i="15"/>
  <c r="E1315" i="15"/>
  <c r="E1316" i="15"/>
  <c r="E1317" i="15"/>
  <c r="E1318" i="15"/>
  <c r="E1319" i="15"/>
  <c r="E1320" i="15"/>
  <c r="E1321" i="15"/>
  <c r="E1322" i="15"/>
  <c r="E1323" i="15"/>
  <c r="E1324" i="15"/>
  <c r="E1325" i="15"/>
  <c r="E1326" i="15"/>
  <c r="E1327" i="15"/>
  <c r="E1328" i="15"/>
  <c r="E1329" i="15"/>
  <c r="E1330" i="15"/>
  <c r="E1331" i="15"/>
  <c r="E1332" i="15"/>
  <c r="E1333" i="15"/>
  <c r="E1334" i="15"/>
  <c r="E1335" i="15"/>
  <c r="E1336" i="15"/>
  <c r="E1337" i="15"/>
  <c r="E1338" i="15"/>
  <c r="E1339" i="15"/>
  <c r="E1340" i="15"/>
  <c r="E1341" i="15"/>
  <c r="E1342" i="15"/>
  <c r="E1343" i="15"/>
  <c r="E1344" i="15"/>
  <c r="E1345" i="15"/>
  <c r="E1346" i="15"/>
  <c r="E1347" i="15"/>
  <c r="E1348" i="15"/>
  <c r="E1349" i="15"/>
  <c r="E1350" i="15"/>
  <c r="E1351" i="15"/>
  <c r="E1352" i="15"/>
  <c r="E1353" i="15"/>
  <c r="E1354" i="15"/>
  <c r="E1355" i="15"/>
  <c r="E1356" i="15"/>
  <c r="E1357" i="15"/>
  <c r="E1358" i="15"/>
  <c r="E1359" i="15"/>
  <c r="E1360" i="15"/>
  <c r="E1361" i="15"/>
  <c r="E1362" i="15"/>
  <c r="E1363" i="15"/>
  <c r="E1364" i="15"/>
  <c r="E1365" i="15"/>
  <c r="E1366" i="15"/>
  <c r="E1367" i="15"/>
  <c r="E1368" i="15"/>
  <c r="E1369" i="15"/>
  <c r="E1370" i="15"/>
  <c r="E1371" i="15"/>
  <c r="E1372" i="15"/>
  <c r="E1373" i="15"/>
  <c r="E1374" i="15"/>
  <c r="E1375" i="15"/>
  <c r="E1376" i="15"/>
  <c r="E1377" i="15"/>
  <c r="E1378" i="15"/>
  <c r="E1379" i="15"/>
  <c r="E1380" i="15"/>
  <c r="E1381" i="15"/>
  <c r="E1382" i="15"/>
  <c r="E1383" i="15"/>
  <c r="E1384" i="15"/>
  <c r="E1385" i="15"/>
  <c r="E1386" i="15"/>
  <c r="E1387" i="15"/>
  <c r="E1388" i="15"/>
  <c r="E1389" i="15"/>
  <c r="E1390" i="15"/>
  <c r="E1391" i="15"/>
  <c r="E1392" i="15"/>
  <c r="E1393" i="15"/>
  <c r="E1394" i="15"/>
  <c r="E1395" i="15"/>
  <c r="E1396" i="15"/>
  <c r="E1397" i="15"/>
  <c r="E1398" i="15"/>
  <c r="E1399" i="15"/>
  <c r="E1400" i="15"/>
  <c r="E1401" i="15"/>
  <c r="E1402" i="15"/>
  <c r="E1403" i="15"/>
  <c r="E1404" i="15"/>
  <c r="E1405" i="15"/>
  <c r="E1406" i="15"/>
  <c r="E1407" i="15"/>
  <c r="E1408" i="15"/>
  <c r="E1409" i="15"/>
  <c r="E1410" i="15"/>
  <c r="E1411" i="15"/>
  <c r="E1412" i="15"/>
  <c r="E1413" i="15"/>
  <c r="E1414" i="15"/>
  <c r="E1415" i="15"/>
  <c r="E1416" i="15"/>
  <c r="E1417" i="15"/>
  <c r="E1418" i="15"/>
  <c r="E1419" i="15"/>
  <c r="E1420" i="15"/>
  <c r="E1421" i="15"/>
  <c r="E1422" i="15"/>
  <c r="E1423" i="15"/>
  <c r="E1424" i="15"/>
  <c r="E1425" i="15"/>
  <c r="E1426" i="15"/>
  <c r="E1427" i="15"/>
  <c r="E1428" i="15"/>
  <c r="E1429" i="15"/>
  <c r="E1430" i="15"/>
  <c r="E1431" i="15"/>
  <c r="E1432" i="15"/>
  <c r="E1433" i="15"/>
  <c r="E1434" i="15"/>
  <c r="E1435" i="15"/>
  <c r="E1436" i="15"/>
  <c r="E1437" i="15"/>
  <c r="E1438" i="15"/>
  <c r="E1439" i="15"/>
  <c r="E1440" i="15"/>
  <c r="E1441" i="15"/>
  <c r="E1442" i="15"/>
  <c r="E1443" i="15"/>
  <c r="E1444" i="15"/>
  <c r="E1445" i="15"/>
  <c r="E1446" i="15"/>
  <c r="E1447" i="15"/>
  <c r="E1448" i="15"/>
  <c r="E1449" i="15"/>
  <c r="E1450" i="15"/>
  <c r="E1451" i="15"/>
  <c r="E1452" i="15"/>
  <c r="E1453" i="15"/>
  <c r="E1454" i="15"/>
  <c r="E1455" i="15"/>
  <c r="E1456" i="15"/>
  <c r="E1457" i="15"/>
  <c r="E1458" i="15"/>
  <c r="E1459" i="15"/>
  <c r="E1460" i="15"/>
  <c r="E1461" i="15"/>
  <c r="E1462" i="15"/>
  <c r="E1463" i="15"/>
  <c r="E1464" i="15"/>
  <c r="E1465" i="15"/>
  <c r="E1466" i="15"/>
  <c r="E1467" i="15"/>
  <c r="E1468" i="15"/>
  <c r="E1469" i="15"/>
  <c r="E1470" i="15"/>
  <c r="E1471" i="15"/>
  <c r="E1472" i="15"/>
  <c r="E1473" i="15"/>
  <c r="E1474" i="15"/>
  <c r="E1475" i="15"/>
  <c r="E1476" i="15"/>
  <c r="E1477" i="15"/>
  <c r="E1478" i="15"/>
  <c r="E1479" i="15"/>
  <c r="E1480" i="15"/>
  <c r="E1481" i="15"/>
  <c r="E1482" i="15"/>
  <c r="E1483" i="15"/>
  <c r="E1484" i="15"/>
  <c r="E1485" i="15"/>
  <c r="E1486" i="15"/>
  <c r="E1487" i="15"/>
  <c r="E1488" i="15"/>
  <c r="E1489" i="15"/>
  <c r="E1490" i="15"/>
  <c r="E1491" i="15"/>
  <c r="E1492" i="15"/>
  <c r="E1493" i="15"/>
  <c r="E1494" i="15"/>
  <c r="E1495" i="15"/>
  <c r="E1496" i="15"/>
  <c r="E1497" i="15"/>
  <c r="E1498" i="15"/>
  <c r="E1499" i="15"/>
  <c r="E1500" i="15"/>
  <c r="E1501" i="15"/>
  <c r="E1502" i="15"/>
  <c r="E1503" i="15"/>
  <c r="E1504" i="15"/>
  <c r="E1505" i="15"/>
  <c r="E1506" i="15"/>
  <c r="E1507" i="15"/>
  <c r="E1508" i="15"/>
  <c r="E1509" i="15"/>
  <c r="E1510" i="15"/>
  <c r="E1511" i="15"/>
  <c r="E1512" i="15"/>
  <c r="E1513" i="15"/>
  <c r="E1514" i="15"/>
  <c r="E1515" i="15"/>
  <c r="E1516" i="15"/>
  <c r="E1517" i="15"/>
  <c r="E1518" i="15"/>
  <c r="E1519" i="15"/>
  <c r="E1520" i="15"/>
  <c r="E1521" i="15"/>
  <c r="E1522" i="15"/>
  <c r="E1523" i="15"/>
  <c r="E1524" i="15"/>
  <c r="E1525" i="15"/>
  <c r="E1526" i="15"/>
  <c r="E1527" i="15"/>
  <c r="E1528" i="15"/>
  <c r="E1529" i="15"/>
  <c r="E1530" i="15"/>
  <c r="E1531" i="15"/>
  <c r="E1532" i="15"/>
  <c r="E1533" i="15"/>
  <c r="E1534" i="15"/>
  <c r="E1535" i="15"/>
  <c r="E1536" i="15"/>
  <c r="E1537" i="15"/>
  <c r="E1538" i="15"/>
  <c r="E1539" i="15"/>
  <c r="E1540" i="15"/>
  <c r="E1541" i="15"/>
  <c r="E1542" i="15"/>
  <c r="E1543" i="15"/>
  <c r="E1544" i="15"/>
  <c r="E1545" i="15"/>
  <c r="E1546" i="15"/>
  <c r="E1547" i="15"/>
  <c r="E1548" i="15"/>
  <c r="E1549" i="15"/>
  <c r="E1550" i="15"/>
  <c r="E1551" i="15"/>
  <c r="E1552" i="15"/>
  <c r="E1553" i="15"/>
  <c r="E1554" i="15"/>
  <c r="E1555" i="15"/>
  <c r="E1556" i="15"/>
  <c r="E1557" i="15"/>
  <c r="E1558" i="15"/>
  <c r="E1559" i="15"/>
  <c r="E1560" i="15"/>
  <c r="E1561" i="15"/>
  <c r="E1562" i="15"/>
  <c r="E1563" i="15"/>
  <c r="E1564" i="15"/>
  <c r="E1565" i="15"/>
  <c r="E1566" i="15"/>
  <c r="E1567" i="15"/>
  <c r="E1568" i="15"/>
  <c r="E1569" i="15"/>
  <c r="E1570" i="15"/>
  <c r="E1571" i="15"/>
  <c r="E1572" i="15"/>
  <c r="E1573" i="15"/>
  <c r="E1574" i="15"/>
  <c r="E1575" i="15"/>
  <c r="E1576" i="15"/>
  <c r="E1577" i="15"/>
  <c r="E1578" i="15"/>
  <c r="E1579" i="15"/>
  <c r="E1580" i="15"/>
  <c r="E1581" i="15"/>
  <c r="E1582" i="15"/>
  <c r="E1583" i="15"/>
  <c r="E1584" i="15"/>
  <c r="E1585" i="15"/>
  <c r="E1586" i="15"/>
  <c r="E1587" i="15"/>
  <c r="E1588" i="15"/>
  <c r="E1589" i="15"/>
  <c r="E1590" i="15"/>
  <c r="E1591" i="15"/>
  <c r="E1592" i="15"/>
  <c r="E1593" i="15"/>
  <c r="E1594" i="15"/>
  <c r="E1595" i="15"/>
  <c r="E1596" i="15"/>
  <c r="E1597" i="15"/>
  <c r="E1598" i="15"/>
  <c r="E1599" i="15"/>
  <c r="E1600" i="15"/>
  <c r="E1601" i="15"/>
  <c r="E1602" i="15"/>
  <c r="E1603" i="15"/>
  <c r="E1604" i="15"/>
  <c r="E1605" i="15"/>
  <c r="E1606" i="15"/>
  <c r="E1607" i="15"/>
  <c r="E1608" i="15"/>
  <c r="E1609" i="15"/>
  <c r="E1610" i="15"/>
  <c r="E1611" i="15"/>
  <c r="E1612" i="15"/>
  <c r="E1613" i="15"/>
  <c r="E1614" i="15"/>
  <c r="E1615" i="15"/>
  <c r="E1616" i="15"/>
  <c r="E1617" i="15"/>
  <c r="E1618" i="15"/>
  <c r="E1619" i="15"/>
  <c r="E1620" i="15"/>
  <c r="E1621" i="15"/>
  <c r="E1622" i="15"/>
  <c r="E1623" i="15"/>
  <c r="E1624" i="15"/>
  <c r="E1625" i="15"/>
  <c r="E1626" i="15"/>
  <c r="E1627" i="15"/>
  <c r="E1628" i="15"/>
  <c r="E1629" i="15"/>
  <c r="E1630" i="15"/>
  <c r="E1631" i="15"/>
  <c r="E1632" i="15"/>
  <c r="E1633" i="15"/>
  <c r="E1634" i="15"/>
  <c r="E1635" i="15"/>
  <c r="E1636" i="15"/>
  <c r="E1637" i="15"/>
  <c r="E1638" i="15"/>
  <c r="E1639" i="15"/>
  <c r="E1640" i="15"/>
  <c r="E1641" i="15"/>
  <c r="E1642" i="15"/>
  <c r="E1643" i="15"/>
  <c r="E1644" i="15"/>
  <c r="E1645" i="15"/>
  <c r="E1646" i="15"/>
  <c r="E1647" i="15"/>
  <c r="E1648" i="15"/>
  <c r="E1649" i="15"/>
  <c r="E1650" i="15"/>
  <c r="E1651" i="15"/>
  <c r="E1652" i="15"/>
  <c r="E1653" i="15"/>
  <c r="E1654" i="15"/>
  <c r="E1655" i="15"/>
  <c r="E1656" i="15"/>
  <c r="E1657" i="15"/>
  <c r="E1658" i="15"/>
  <c r="E1659" i="15"/>
  <c r="E1660" i="15"/>
  <c r="E1661" i="15"/>
  <c r="E1662" i="15"/>
  <c r="E1663" i="15"/>
  <c r="E1664" i="15"/>
  <c r="E1665" i="15"/>
  <c r="E1666" i="15"/>
  <c r="E1667" i="15"/>
  <c r="E1668" i="15"/>
  <c r="E1669" i="15"/>
  <c r="E1670" i="15"/>
  <c r="E1671" i="15"/>
  <c r="E1672" i="15"/>
  <c r="E1673" i="15"/>
  <c r="E1674" i="15"/>
  <c r="E1675" i="15"/>
  <c r="E1676" i="15"/>
  <c r="E1677" i="15"/>
  <c r="E1678" i="15"/>
  <c r="E1679" i="15"/>
  <c r="E1680" i="15"/>
  <c r="E1681" i="15"/>
  <c r="E1682" i="15"/>
  <c r="E1683" i="15"/>
  <c r="E1684" i="15"/>
  <c r="E1685" i="15"/>
  <c r="E1686" i="15"/>
  <c r="E1687" i="15"/>
  <c r="E1688" i="15"/>
  <c r="E1689" i="15"/>
  <c r="E1690" i="15"/>
  <c r="E1691" i="15"/>
  <c r="E1692" i="15"/>
  <c r="E1693" i="15"/>
  <c r="E1694" i="15"/>
  <c r="E1695" i="15"/>
  <c r="E1696" i="15"/>
  <c r="E1697" i="15"/>
  <c r="E1698" i="15"/>
  <c r="E1699" i="15"/>
  <c r="E1700" i="15"/>
  <c r="E1701" i="15"/>
  <c r="E1702" i="15"/>
  <c r="E1703" i="15"/>
  <c r="E1704" i="15"/>
  <c r="E1705" i="15"/>
  <c r="E1706" i="15"/>
  <c r="E1707" i="15"/>
  <c r="E1708" i="15"/>
  <c r="E1709" i="15"/>
  <c r="E1710" i="15"/>
  <c r="E1711" i="15"/>
  <c r="E1712" i="15"/>
  <c r="E1713" i="15"/>
  <c r="E1714" i="15"/>
  <c r="E1715" i="15"/>
  <c r="E1716" i="15"/>
  <c r="E1717" i="15"/>
  <c r="E1718" i="15"/>
  <c r="E1719" i="15"/>
  <c r="E1720" i="15"/>
  <c r="E1721" i="15"/>
  <c r="E1722" i="15"/>
  <c r="E1723" i="15"/>
  <c r="E1724" i="15"/>
  <c r="E1725" i="15"/>
  <c r="E1726" i="15"/>
  <c r="E1727" i="15"/>
  <c r="E1728" i="15"/>
  <c r="E1729" i="15"/>
  <c r="E1730" i="15"/>
  <c r="E1731" i="15"/>
  <c r="E1732" i="15"/>
  <c r="E1733" i="15"/>
  <c r="E1734" i="15"/>
  <c r="E1735" i="15"/>
  <c r="E1736" i="15"/>
  <c r="E1737" i="15"/>
  <c r="E1738" i="15"/>
  <c r="E1739" i="15"/>
  <c r="E1740" i="15"/>
  <c r="E1741" i="15"/>
  <c r="E1742" i="15"/>
  <c r="E1743" i="15"/>
  <c r="E1744" i="15"/>
  <c r="E1745" i="15"/>
  <c r="E1746" i="15"/>
  <c r="E1747" i="15"/>
  <c r="E1748" i="15"/>
  <c r="E1749" i="15"/>
  <c r="E1750" i="15"/>
  <c r="E1751" i="15"/>
  <c r="E1752" i="15"/>
  <c r="E1753" i="15"/>
  <c r="E1754" i="15"/>
  <c r="E1755" i="15"/>
  <c r="E1756" i="15"/>
  <c r="E1757" i="15"/>
  <c r="E1758" i="15"/>
  <c r="E1759" i="15"/>
  <c r="E1760" i="15"/>
  <c r="E1761" i="15"/>
  <c r="E1762" i="15"/>
  <c r="E1763" i="15"/>
  <c r="E1764" i="15"/>
  <c r="E1765" i="15"/>
  <c r="E1766" i="15"/>
  <c r="E1767" i="15"/>
  <c r="E1768" i="15"/>
  <c r="E1769" i="15"/>
  <c r="E1770" i="15"/>
  <c r="E1771" i="15"/>
  <c r="E1772" i="15"/>
  <c r="E1773" i="15"/>
  <c r="E1774" i="15"/>
  <c r="E1775" i="15"/>
  <c r="E1776" i="15"/>
  <c r="E1777" i="15"/>
  <c r="E1778" i="15"/>
  <c r="E1779" i="15"/>
  <c r="E1780" i="15"/>
  <c r="E1781" i="15"/>
  <c r="E1782" i="15"/>
  <c r="E1783" i="15"/>
  <c r="E1784" i="15"/>
  <c r="E1785" i="15"/>
  <c r="E1786" i="15"/>
  <c r="E1787" i="15"/>
  <c r="E1788" i="15"/>
  <c r="E1789" i="15"/>
  <c r="E1790" i="15"/>
  <c r="E1791" i="15"/>
  <c r="E1792" i="15"/>
  <c r="E1793" i="15"/>
  <c r="E1794" i="15"/>
  <c r="E1795" i="15"/>
  <c r="E1796" i="15"/>
  <c r="E1797" i="15"/>
  <c r="E1798" i="15"/>
  <c r="E1799" i="15"/>
  <c r="E1800" i="15"/>
  <c r="E1801" i="15"/>
  <c r="E1802" i="15"/>
  <c r="E1803" i="15"/>
  <c r="E1804" i="15"/>
  <c r="E1805" i="15"/>
  <c r="E1806" i="15"/>
  <c r="E1807" i="15"/>
  <c r="E1808" i="15"/>
  <c r="E1809" i="15"/>
  <c r="E1810" i="15"/>
  <c r="E1811" i="15"/>
  <c r="E1812" i="15"/>
  <c r="E1813" i="15"/>
  <c r="E1814" i="15"/>
  <c r="E1815" i="15"/>
  <c r="E1816" i="15"/>
  <c r="E1817" i="15"/>
  <c r="E1818" i="15"/>
  <c r="E1819" i="15"/>
  <c r="E1820" i="15"/>
  <c r="E1821" i="15"/>
  <c r="E1822" i="15"/>
  <c r="E1823" i="15"/>
  <c r="E1824" i="15"/>
  <c r="E1825" i="15"/>
  <c r="E1826" i="15"/>
  <c r="E1827" i="15"/>
  <c r="E1828" i="15"/>
  <c r="E1829" i="15"/>
  <c r="E1830" i="15"/>
  <c r="E1831" i="15"/>
  <c r="E1832" i="15"/>
  <c r="E1833" i="15"/>
  <c r="E1834" i="15"/>
  <c r="E1835" i="15"/>
  <c r="E1836" i="15"/>
  <c r="E1837" i="15"/>
  <c r="E1838" i="15"/>
  <c r="E1839" i="15"/>
  <c r="E1840" i="15"/>
  <c r="E1841" i="15"/>
  <c r="E1842" i="15"/>
  <c r="E1843" i="15"/>
  <c r="E1844" i="15"/>
  <c r="E1845" i="15"/>
  <c r="E1846" i="15"/>
  <c r="E1847" i="15"/>
  <c r="E1848" i="15"/>
  <c r="E1849" i="15"/>
  <c r="E1850" i="15"/>
  <c r="E1851" i="15"/>
  <c r="E1852" i="15"/>
  <c r="E1853" i="15"/>
  <c r="E1854" i="15"/>
  <c r="E1855" i="15"/>
  <c r="E1856" i="15"/>
  <c r="E1857" i="15"/>
  <c r="E1858" i="15"/>
  <c r="E1859" i="15"/>
  <c r="E1860" i="15"/>
  <c r="E1861" i="15"/>
  <c r="E1862" i="15"/>
  <c r="E1863" i="15"/>
  <c r="E1864" i="15"/>
  <c r="E1865" i="15"/>
  <c r="E1866" i="15"/>
  <c r="E1867" i="15"/>
  <c r="E1868" i="15"/>
  <c r="E1869" i="15"/>
  <c r="E1870" i="15"/>
  <c r="E1871" i="15"/>
  <c r="E1872" i="15"/>
  <c r="E1873" i="15"/>
  <c r="E1874" i="15"/>
  <c r="E1875" i="15"/>
  <c r="E1876" i="15"/>
  <c r="E1877" i="15"/>
  <c r="E1878" i="15"/>
  <c r="E1879" i="15"/>
  <c r="E1880" i="15"/>
  <c r="E1881" i="15"/>
  <c r="E1882" i="15"/>
  <c r="E1883" i="15"/>
  <c r="E1884" i="15"/>
  <c r="E1885" i="15"/>
  <c r="E1886" i="15"/>
  <c r="E1887" i="15"/>
  <c r="E1888" i="15"/>
  <c r="E1889" i="15"/>
  <c r="E1890" i="15"/>
  <c r="E1891" i="15"/>
  <c r="E1892" i="15"/>
  <c r="E1893" i="15"/>
  <c r="E1894" i="15"/>
  <c r="E1895" i="15"/>
  <c r="E1896" i="15"/>
  <c r="E1897" i="15"/>
  <c r="E1898" i="15"/>
  <c r="E1899" i="15"/>
  <c r="E1900" i="15"/>
  <c r="E1901" i="15"/>
  <c r="E1902" i="15"/>
  <c r="E1903" i="15"/>
  <c r="E1904" i="15"/>
  <c r="E1905" i="15"/>
  <c r="E1906" i="15"/>
  <c r="E1907" i="15"/>
  <c r="E1908" i="15"/>
  <c r="E1909" i="15"/>
  <c r="E1910" i="15"/>
  <c r="E1911" i="15"/>
  <c r="E1912" i="15"/>
  <c r="E1913" i="15"/>
  <c r="E1914" i="15"/>
  <c r="E1915" i="15"/>
  <c r="E1916" i="15"/>
  <c r="E1917" i="15"/>
  <c r="E1918" i="15"/>
  <c r="E1919" i="15"/>
  <c r="E1920" i="15"/>
  <c r="E1921" i="15"/>
  <c r="E1922" i="15"/>
  <c r="E1923" i="15"/>
  <c r="E1924" i="15"/>
  <c r="E1925" i="15"/>
  <c r="E1926" i="15"/>
  <c r="E1927" i="15"/>
  <c r="E1928" i="15"/>
  <c r="E1929" i="15"/>
  <c r="E1930" i="15"/>
  <c r="E1931" i="15"/>
  <c r="E1932" i="15"/>
  <c r="E1933" i="15"/>
  <c r="E1934" i="15"/>
  <c r="E1935" i="15"/>
  <c r="E1936" i="15"/>
  <c r="E1937" i="15"/>
  <c r="E1938" i="15"/>
  <c r="E1939" i="15"/>
  <c r="E1940" i="15"/>
  <c r="E1941" i="15"/>
  <c r="E1942" i="15"/>
  <c r="E1943" i="15"/>
  <c r="E1944" i="15"/>
  <c r="E1945" i="15"/>
  <c r="E1946" i="15"/>
  <c r="E1947" i="15"/>
  <c r="E1948" i="15"/>
  <c r="E1949" i="15"/>
  <c r="E1950" i="15"/>
  <c r="E1951" i="15"/>
  <c r="E1952" i="15"/>
  <c r="E1953" i="15"/>
  <c r="E1954" i="15"/>
  <c r="E1955" i="15"/>
  <c r="E1956" i="15"/>
  <c r="E1957" i="15"/>
  <c r="E1958" i="15"/>
  <c r="E1959" i="15"/>
  <c r="E1960" i="15"/>
  <c r="E1961" i="15"/>
  <c r="E1962" i="15"/>
  <c r="E1963" i="15"/>
  <c r="E1964" i="15"/>
  <c r="E1965" i="15"/>
  <c r="E1966" i="15"/>
  <c r="E1967" i="15"/>
  <c r="E1968" i="15"/>
  <c r="E1969" i="15"/>
  <c r="E1970" i="15"/>
  <c r="E1971" i="15"/>
  <c r="E1972" i="15"/>
  <c r="E1973" i="15"/>
  <c r="E1974" i="15"/>
  <c r="E1975" i="15"/>
  <c r="E1976" i="15"/>
  <c r="E1977" i="15"/>
  <c r="E1978" i="15"/>
  <c r="E1979" i="15"/>
  <c r="E1980" i="15"/>
  <c r="E1981" i="15"/>
  <c r="E1982" i="15"/>
  <c r="E1983" i="15"/>
  <c r="E1984" i="15"/>
  <c r="E1985" i="15"/>
  <c r="E1986" i="15"/>
  <c r="E1987" i="15"/>
  <c r="E1988" i="15"/>
  <c r="E1989" i="15"/>
  <c r="E1990" i="15"/>
  <c r="E1991" i="15"/>
  <c r="E1992" i="15"/>
  <c r="E1993" i="15"/>
  <c r="E1994" i="15"/>
  <c r="E1995" i="15"/>
  <c r="E1996" i="15"/>
  <c r="E1997" i="15"/>
  <c r="E1998" i="15"/>
  <c r="E1999" i="15"/>
  <c r="E2000" i="15"/>
  <c r="E2001" i="15"/>
  <c r="E2002" i="15"/>
  <c r="E2003" i="15"/>
  <c r="E2004" i="15"/>
  <c r="E2005" i="15"/>
  <c r="E2006" i="15"/>
  <c r="E2007" i="15"/>
  <c r="E2008" i="15"/>
  <c r="E2009" i="15"/>
  <c r="E2010" i="15"/>
  <c r="E2011" i="15"/>
  <c r="E2012" i="15"/>
  <c r="E2013" i="15"/>
  <c r="E2014" i="15"/>
  <c r="E2015" i="15"/>
  <c r="E2016" i="15"/>
  <c r="E2017" i="15"/>
  <c r="E2018" i="15"/>
  <c r="E2019" i="15"/>
  <c r="E2020" i="15"/>
  <c r="E2021" i="15"/>
  <c r="E2022" i="15"/>
  <c r="E2023" i="15"/>
  <c r="E2024" i="15"/>
  <c r="E2025" i="15"/>
  <c r="E2026" i="15"/>
  <c r="E2027" i="15"/>
  <c r="E2028" i="15"/>
  <c r="E2029" i="15"/>
  <c r="E2030" i="15"/>
  <c r="E2031" i="15"/>
  <c r="E2032" i="15"/>
  <c r="E2033" i="15"/>
  <c r="E2034" i="15"/>
  <c r="E2035" i="15"/>
  <c r="E2036" i="15"/>
  <c r="E2037" i="15"/>
  <c r="E2038" i="15"/>
  <c r="E2039" i="15"/>
  <c r="E2040" i="15"/>
  <c r="E2041" i="15"/>
  <c r="E2042" i="15"/>
  <c r="E2043" i="15"/>
  <c r="E2044" i="15"/>
  <c r="E2045" i="15"/>
  <c r="E2046" i="15"/>
  <c r="E2047" i="15"/>
  <c r="E2048" i="15"/>
  <c r="E2049" i="15"/>
  <c r="E2050" i="15"/>
  <c r="E2051" i="15"/>
  <c r="E2052" i="15"/>
  <c r="E2053" i="15"/>
  <c r="E2054" i="15"/>
  <c r="E2055" i="15"/>
  <c r="E2056" i="15"/>
  <c r="E2057" i="15"/>
  <c r="E2058" i="15"/>
  <c r="E2059" i="15"/>
  <c r="E2060" i="15"/>
  <c r="E2061" i="15"/>
  <c r="E2062" i="15"/>
  <c r="E2063" i="15"/>
  <c r="E2064" i="15"/>
  <c r="E2065" i="15"/>
  <c r="E2066" i="15"/>
  <c r="E2067" i="15"/>
  <c r="E2068" i="15"/>
  <c r="E2069" i="15"/>
  <c r="E2070" i="15"/>
  <c r="E2071" i="15"/>
  <c r="E2072" i="15"/>
  <c r="E2073" i="15"/>
  <c r="E2074" i="15"/>
  <c r="E2075" i="15"/>
  <c r="E2076" i="15"/>
  <c r="E2077" i="15"/>
  <c r="E2078" i="15"/>
  <c r="E2079" i="15"/>
  <c r="E2080" i="15"/>
  <c r="E2081" i="15"/>
  <c r="E2082" i="15"/>
  <c r="E2083" i="15"/>
  <c r="E2084" i="15"/>
  <c r="E2085" i="15"/>
  <c r="E2086" i="15"/>
  <c r="E2087" i="15"/>
  <c r="E2088" i="15"/>
  <c r="E2089" i="15"/>
  <c r="E2090" i="15"/>
  <c r="E2091" i="15"/>
  <c r="E2092" i="15"/>
  <c r="E2093" i="15"/>
  <c r="E2094" i="15"/>
  <c r="E2095" i="15"/>
  <c r="E2096" i="15"/>
  <c r="E2097" i="15"/>
  <c r="E2098" i="15"/>
  <c r="E2099" i="15"/>
  <c r="E2100" i="15"/>
  <c r="E2101" i="15"/>
  <c r="E2102" i="15"/>
  <c r="E2103" i="15"/>
  <c r="E2104" i="15"/>
  <c r="E2105" i="15"/>
  <c r="E2106" i="15"/>
  <c r="E2107" i="15"/>
  <c r="E2108" i="15"/>
  <c r="E2109" i="15"/>
  <c r="E2110" i="15"/>
  <c r="E2111" i="15"/>
  <c r="E2112" i="15"/>
  <c r="E2113" i="15"/>
  <c r="E2114" i="15"/>
  <c r="E2115" i="15"/>
  <c r="E2116" i="15"/>
  <c r="E2117" i="15"/>
  <c r="E2118" i="15"/>
  <c r="E2119" i="15"/>
  <c r="E2120" i="15"/>
  <c r="E2121" i="15"/>
  <c r="E2122" i="15"/>
  <c r="E2123" i="15"/>
  <c r="E2124" i="15"/>
  <c r="E2125" i="15"/>
  <c r="E2126" i="15"/>
  <c r="E2127" i="15"/>
  <c r="E2128" i="15"/>
  <c r="E2129" i="15"/>
  <c r="E2130" i="15"/>
  <c r="E2131" i="15"/>
  <c r="E2132" i="15"/>
  <c r="E2133" i="15"/>
  <c r="E2134" i="15"/>
  <c r="E2135" i="15"/>
  <c r="E2136" i="15"/>
  <c r="E2137" i="15"/>
  <c r="E2138" i="15"/>
  <c r="E2139" i="15"/>
  <c r="E2140" i="15"/>
  <c r="E2141" i="15"/>
  <c r="E2142" i="15"/>
  <c r="E2143" i="15"/>
  <c r="E2144" i="15"/>
  <c r="E2145" i="15"/>
  <c r="E2146" i="15"/>
  <c r="E2147" i="15"/>
  <c r="E2148" i="15"/>
  <c r="E2149" i="15"/>
  <c r="E2150" i="15"/>
  <c r="E2151" i="15"/>
  <c r="E2152" i="15"/>
  <c r="E2153" i="15"/>
  <c r="E2154" i="15"/>
  <c r="E2155" i="15"/>
  <c r="E2156" i="15"/>
  <c r="E2157" i="15"/>
  <c r="E2158" i="15"/>
  <c r="E2159" i="15"/>
  <c r="E2160" i="15"/>
  <c r="E2161" i="15"/>
  <c r="E2162" i="15"/>
  <c r="E2163" i="15"/>
  <c r="E2164" i="15"/>
  <c r="E2165" i="15"/>
  <c r="E2166" i="15"/>
  <c r="E2167" i="15"/>
  <c r="E2168" i="15"/>
  <c r="E2169" i="15"/>
  <c r="E2170" i="15"/>
  <c r="E2171" i="15"/>
  <c r="E2172" i="15"/>
  <c r="E2173" i="15"/>
  <c r="E2174" i="15"/>
  <c r="E2175" i="15"/>
  <c r="E2176" i="15"/>
  <c r="E2177" i="15"/>
  <c r="E2178" i="15"/>
  <c r="E2179" i="15"/>
  <c r="E2180" i="15"/>
  <c r="E2181" i="15"/>
  <c r="E2182" i="15"/>
  <c r="E2183" i="15"/>
  <c r="E2184" i="15"/>
  <c r="E2185" i="15"/>
  <c r="E2186" i="15"/>
  <c r="E2187" i="15"/>
  <c r="E2188" i="15"/>
  <c r="E2189" i="15"/>
  <c r="E2190" i="15"/>
  <c r="E2191" i="15"/>
  <c r="E2192" i="15"/>
  <c r="E2193" i="15"/>
  <c r="E2194" i="15"/>
  <c r="E2195" i="15"/>
  <c r="E2196" i="15"/>
  <c r="E2197" i="15"/>
  <c r="E2198" i="15"/>
  <c r="E2199" i="15"/>
  <c r="E2200" i="15"/>
  <c r="E2201" i="15"/>
  <c r="E2202" i="15"/>
  <c r="E2203" i="15"/>
  <c r="E2204" i="15"/>
  <c r="E2205" i="15"/>
  <c r="E2206" i="15"/>
  <c r="E2207" i="15"/>
  <c r="E2208" i="15"/>
  <c r="E2209" i="15"/>
  <c r="E2210" i="15"/>
  <c r="E2211" i="15"/>
  <c r="E2212" i="15"/>
  <c r="E2213" i="15"/>
  <c r="E2214" i="15"/>
  <c r="E2215" i="15"/>
  <c r="E2216" i="15"/>
  <c r="E2217" i="15"/>
  <c r="E2218" i="15"/>
  <c r="E2219" i="15"/>
  <c r="E2220" i="15"/>
  <c r="E2221" i="15"/>
  <c r="E2222" i="15"/>
  <c r="E2223" i="15"/>
  <c r="E2224" i="15"/>
  <c r="E2225" i="15"/>
  <c r="E2226" i="15"/>
  <c r="E2227" i="15"/>
  <c r="E2228" i="15"/>
  <c r="E2229" i="15"/>
  <c r="E2230" i="15"/>
  <c r="E2231" i="15"/>
  <c r="E2232" i="15"/>
  <c r="E2233" i="15"/>
  <c r="E2234" i="15"/>
  <c r="E2235" i="15"/>
  <c r="E2236" i="15"/>
  <c r="E2237" i="15"/>
  <c r="E2238" i="15"/>
  <c r="E2239" i="15"/>
  <c r="E2240" i="15"/>
  <c r="E2241" i="15"/>
  <c r="E2242" i="15"/>
  <c r="E2243" i="15"/>
  <c r="E2244" i="15"/>
  <c r="E2245" i="15"/>
  <c r="E2246" i="15"/>
  <c r="E2247" i="15"/>
  <c r="E2248" i="15"/>
  <c r="E2249" i="15"/>
  <c r="E2250" i="15"/>
  <c r="E2251" i="15"/>
  <c r="E2252" i="15"/>
  <c r="E2253" i="15"/>
  <c r="E2254" i="15"/>
  <c r="E2255" i="15"/>
  <c r="E2256" i="15"/>
  <c r="E2257" i="15"/>
  <c r="E2258" i="15"/>
  <c r="E2259" i="15"/>
  <c r="E2260" i="15"/>
  <c r="E2261" i="15"/>
  <c r="E2262" i="15"/>
  <c r="E2263" i="15"/>
  <c r="E2264" i="15"/>
  <c r="E2265" i="15"/>
  <c r="E2266" i="15"/>
  <c r="E2267" i="15"/>
  <c r="E2268" i="15"/>
  <c r="E2269" i="15"/>
  <c r="E2270" i="15"/>
  <c r="E2271" i="15"/>
  <c r="E2272" i="15"/>
  <c r="E2273" i="15"/>
  <c r="E2274" i="15"/>
  <c r="E2275" i="15"/>
  <c r="E2276" i="15"/>
  <c r="E2277" i="15"/>
  <c r="E2278" i="15"/>
  <c r="E2279" i="15"/>
  <c r="E2280" i="15"/>
  <c r="E2281" i="15"/>
  <c r="E2282" i="15"/>
  <c r="E2283" i="15"/>
  <c r="E2284" i="15"/>
  <c r="E2285" i="15"/>
  <c r="E2286" i="15"/>
  <c r="E2287" i="15"/>
  <c r="E2288" i="15"/>
  <c r="E2289" i="15"/>
  <c r="E2290" i="15"/>
  <c r="E2291" i="15"/>
  <c r="E2292" i="15"/>
  <c r="E2293" i="15"/>
  <c r="E2294" i="15"/>
  <c r="E2295" i="15"/>
  <c r="E2296" i="15"/>
  <c r="E2297" i="15"/>
  <c r="E2298" i="15"/>
  <c r="E2299" i="15"/>
  <c r="E2300" i="15"/>
  <c r="E2301" i="15"/>
  <c r="E2302" i="15"/>
  <c r="E2303" i="15"/>
  <c r="E2304" i="15"/>
  <c r="E2305" i="15"/>
  <c r="E2306" i="15"/>
  <c r="E2307" i="15"/>
  <c r="E2308" i="15"/>
  <c r="E2309" i="15"/>
  <c r="E2310" i="15"/>
  <c r="E2311" i="15"/>
  <c r="E2312" i="15"/>
  <c r="E2313" i="15"/>
  <c r="E2314" i="15"/>
  <c r="E2315" i="15"/>
  <c r="E2316" i="15"/>
  <c r="E2317" i="15"/>
  <c r="E2318" i="15"/>
  <c r="E2319" i="15"/>
  <c r="E2320" i="15"/>
  <c r="E2321" i="15"/>
  <c r="E2322" i="15"/>
  <c r="E2323" i="15"/>
  <c r="E2324" i="15"/>
  <c r="E2325" i="15"/>
  <c r="E2326" i="15"/>
  <c r="E2327" i="15"/>
  <c r="E2328" i="15"/>
  <c r="E2329" i="15"/>
  <c r="E2330" i="15"/>
  <c r="E2331" i="15"/>
  <c r="E2332" i="15"/>
  <c r="E2333" i="15"/>
  <c r="E2334" i="15"/>
  <c r="E2335" i="15"/>
  <c r="E2336" i="15"/>
  <c r="E2337" i="15"/>
  <c r="E2338" i="15"/>
  <c r="E2339" i="15"/>
  <c r="E2340" i="15"/>
  <c r="E2341" i="15"/>
  <c r="E2342" i="15"/>
  <c r="E2343" i="15"/>
  <c r="E2344" i="15"/>
  <c r="E2345" i="15"/>
  <c r="E2346" i="15"/>
  <c r="E2347" i="15"/>
  <c r="E2348" i="15"/>
  <c r="E2349" i="15"/>
  <c r="E2350" i="15"/>
  <c r="E2351" i="15"/>
  <c r="E2352" i="15"/>
  <c r="E2353" i="15"/>
  <c r="E2354" i="15"/>
  <c r="E2355" i="15"/>
  <c r="E2356" i="15"/>
  <c r="E2357" i="15"/>
  <c r="E2358" i="15"/>
  <c r="E2359" i="15"/>
  <c r="E2360" i="15"/>
  <c r="E2361" i="15"/>
  <c r="E2362" i="15"/>
  <c r="E2363" i="15"/>
  <c r="E2364" i="15"/>
  <c r="E2365" i="15"/>
  <c r="E2366" i="15"/>
  <c r="E2367" i="15"/>
  <c r="E2368" i="15"/>
  <c r="E2369" i="15"/>
  <c r="E2370" i="15"/>
  <c r="E2371" i="15"/>
  <c r="E2372" i="15"/>
  <c r="E2373" i="15"/>
  <c r="E2374" i="15"/>
  <c r="E2375" i="15"/>
  <c r="E2376" i="15"/>
  <c r="E2377" i="15"/>
  <c r="E2378" i="15"/>
  <c r="E2379" i="15"/>
  <c r="E2380" i="15"/>
  <c r="E2381" i="15"/>
  <c r="E2382" i="15"/>
  <c r="E2383" i="15"/>
  <c r="E2384" i="15"/>
  <c r="E2385" i="15"/>
  <c r="E2386" i="15"/>
  <c r="E2387" i="15"/>
  <c r="E2388" i="15"/>
  <c r="E2389" i="15"/>
  <c r="E2390" i="15"/>
  <c r="E2391" i="15"/>
  <c r="E2392" i="15"/>
  <c r="E2393" i="15"/>
  <c r="E2394" i="15"/>
  <c r="E2395" i="15"/>
  <c r="E2396" i="15"/>
  <c r="E2397" i="15"/>
  <c r="E2398" i="15"/>
  <c r="E2399" i="15"/>
  <c r="E2400" i="15"/>
  <c r="E2401" i="15"/>
  <c r="E2402" i="15"/>
  <c r="E2403" i="15"/>
  <c r="E2404" i="15"/>
  <c r="E2405" i="15"/>
  <c r="E2406" i="15"/>
  <c r="E2407" i="15"/>
  <c r="E2408" i="15"/>
  <c r="E2409" i="15"/>
  <c r="E2410" i="15"/>
  <c r="E2411" i="15"/>
  <c r="E2412" i="15"/>
  <c r="E2413" i="15"/>
  <c r="E2414" i="15"/>
  <c r="E2415" i="15"/>
  <c r="E2416" i="15"/>
  <c r="E2417" i="15"/>
  <c r="E2418" i="15"/>
  <c r="E2419" i="15"/>
  <c r="E2420" i="15"/>
  <c r="E2421" i="15"/>
  <c r="E2422" i="15"/>
  <c r="E2423" i="15"/>
  <c r="E2424" i="15"/>
  <c r="E2425" i="15"/>
  <c r="E2426" i="15"/>
  <c r="E2427" i="15"/>
  <c r="E2428" i="15"/>
  <c r="E2429" i="15"/>
  <c r="E2430" i="15"/>
  <c r="E2431" i="15"/>
  <c r="E2432" i="15"/>
  <c r="E2433" i="15"/>
  <c r="E2434" i="15"/>
  <c r="E2435" i="15"/>
  <c r="E2436" i="15"/>
  <c r="E2437" i="15"/>
  <c r="E2438" i="15"/>
  <c r="E2439" i="15"/>
  <c r="E2440" i="15"/>
  <c r="E2441" i="15"/>
  <c r="E2442" i="15"/>
  <c r="E2443" i="15"/>
  <c r="E2444" i="15"/>
  <c r="E2445" i="15"/>
  <c r="E2446" i="15"/>
  <c r="E2447" i="15"/>
  <c r="E2448" i="15"/>
  <c r="E2449" i="15"/>
  <c r="E2450" i="15"/>
  <c r="E2451" i="15"/>
  <c r="E2452" i="15"/>
  <c r="E2453" i="15"/>
  <c r="E2454" i="15"/>
  <c r="E2455" i="15"/>
  <c r="E2456" i="15"/>
  <c r="E2457" i="15"/>
  <c r="E2458" i="15"/>
  <c r="E2459" i="15"/>
  <c r="E2460" i="15"/>
  <c r="E2461" i="15"/>
  <c r="E2462" i="15"/>
  <c r="E2463" i="15"/>
  <c r="E2464" i="15"/>
  <c r="E2465" i="15"/>
  <c r="E2466" i="15"/>
  <c r="E2467" i="15"/>
  <c r="E2468" i="15"/>
  <c r="E2469" i="15"/>
  <c r="E2470" i="15"/>
  <c r="E2471" i="15"/>
  <c r="E2472" i="15"/>
  <c r="E2473" i="15"/>
  <c r="E2474" i="15"/>
  <c r="E2475" i="15"/>
  <c r="E2476" i="15"/>
  <c r="E2477" i="15"/>
  <c r="E2478" i="15"/>
  <c r="E2479" i="15"/>
  <c r="E2480" i="15"/>
  <c r="E2481" i="15"/>
  <c r="E2482" i="15"/>
  <c r="E2483" i="15"/>
  <c r="E2484" i="15"/>
  <c r="E2485" i="15"/>
  <c r="E2486" i="15"/>
  <c r="E2487" i="15"/>
  <c r="E2488" i="15"/>
  <c r="E2489" i="15"/>
  <c r="E2490" i="15"/>
  <c r="E2491" i="15"/>
  <c r="E2492" i="15"/>
  <c r="E2493" i="15"/>
  <c r="E2494" i="15"/>
  <c r="E2495" i="15"/>
  <c r="E2496" i="15"/>
  <c r="E2497" i="15"/>
  <c r="E2498" i="15"/>
  <c r="E2499" i="15"/>
  <c r="E2500" i="15"/>
  <c r="E2501" i="15"/>
  <c r="E2502" i="15"/>
  <c r="E2503" i="15"/>
  <c r="E2504" i="15"/>
  <c r="E2505" i="15"/>
  <c r="E2506" i="15"/>
  <c r="E2507" i="15"/>
  <c r="E2508" i="15"/>
  <c r="E2509" i="15"/>
  <c r="E2510" i="15"/>
  <c r="E2511" i="15"/>
  <c r="E2512" i="15"/>
  <c r="E2513" i="15"/>
  <c r="E2514" i="15"/>
  <c r="E2515" i="15"/>
  <c r="E2516" i="15"/>
  <c r="E2517" i="15"/>
  <c r="E2518" i="15"/>
  <c r="E2519" i="15"/>
  <c r="E2520" i="15"/>
  <c r="E2521" i="15"/>
  <c r="E2522" i="15"/>
  <c r="E2523" i="15"/>
  <c r="E2524" i="15"/>
  <c r="E2525" i="15"/>
  <c r="E2526" i="15"/>
  <c r="E2527" i="15"/>
  <c r="E2528" i="15"/>
  <c r="E2529" i="15"/>
  <c r="E2530" i="15"/>
  <c r="E2531" i="15"/>
  <c r="E2532" i="15"/>
  <c r="E2533" i="15"/>
  <c r="E2534" i="15"/>
  <c r="E2535" i="15"/>
  <c r="E2536" i="15"/>
  <c r="E2537" i="15"/>
  <c r="E2538" i="15"/>
  <c r="E2539" i="15"/>
  <c r="E2540" i="15"/>
  <c r="E2541" i="15"/>
  <c r="E2542" i="15"/>
  <c r="E2543" i="15"/>
  <c r="E2544" i="15"/>
  <c r="E2545" i="15"/>
  <c r="E2546" i="15"/>
  <c r="E2547" i="15"/>
  <c r="E2548" i="15"/>
  <c r="E2549" i="15"/>
  <c r="E2550" i="15"/>
  <c r="E2551" i="15"/>
  <c r="E2552" i="15"/>
  <c r="E2553" i="15"/>
  <c r="E2554" i="15"/>
  <c r="E2555" i="15"/>
  <c r="E2556" i="15"/>
  <c r="E2557" i="15"/>
  <c r="E2558" i="15"/>
  <c r="E2559" i="15"/>
  <c r="E2560" i="15"/>
  <c r="E2561" i="15"/>
  <c r="E2562" i="15"/>
  <c r="E2563" i="15"/>
  <c r="E2564" i="15"/>
  <c r="E2565" i="15"/>
  <c r="E2566" i="15"/>
  <c r="E2567" i="15"/>
  <c r="E2568" i="15"/>
  <c r="E2569" i="15"/>
  <c r="E2570" i="15"/>
  <c r="E2571" i="15"/>
  <c r="E2572" i="15"/>
  <c r="E2573" i="15"/>
  <c r="E2574" i="15"/>
  <c r="E2575" i="15"/>
  <c r="E2576" i="15"/>
  <c r="E2577" i="15"/>
  <c r="E2578" i="15"/>
  <c r="E2579" i="15"/>
  <c r="E2580" i="15"/>
  <c r="E2581" i="15"/>
  <c r="E2582" i="15"/>
  <c r="E2583" i="15"/>
  <c r="E2584" i="15"/>
  <c r="E2585" i="15"/>
  <c r="E2586" i="15"/>
  <c r="E2587" i="15"/>
  <c r="E2588" i="15"/>
  <c r="E2589" i="15"/>
  <c r="E2590" i="15"/>
  <c r="E2591" i="15"/>
  <c r="E2592" i="15"/>
  <c r="E2593" i="15"/>
  <c r="E2594" i="15"/>
  <c r="E2595" i="15"/>
  <c r="E2596" i="15"/>
  <c r="E2597" i="15"/>
  <c r="E2598" i="15"/>
  <c r="E2599" i="15"/>
  <c r="E2600" i="15"/>
  <c r="E2601" i="15"/>
  <c r="E2602" i="15"/>
  <c r="E2603" i="15"/>
  <c r="E2604" i="15"/>
  <c r="E2605" i="15"/>
  <c r="E2606" i="15"/>
  <c r="E2607" i="15"/>
  <c r="E2608" i="15"/>
  <c r="E2609" i="15"/>
  <c r="E2610" i="15"/>
  <c r="E2611" i="15"/>
  <c r="E2612" i="15"/>
  <c r="E2613" i="15"/>
  <c r="E2614" i="15"/>
  <c r="E2615" i="15"/>
  <c r="E2616" i="15"/>
  <c r="E2617" i="15"/>
  <c r="E2618" i="15"/>
  <c r="E2619" i="15"/>
  <c r="E2620" i="15"/>
  <c r="E2621" i="15"/>
  <c r="E2622" i="15"/>
  <c r="E2623" i="15"/>
  <c r="E2624" i="15"/>
  <c r="E2625" i="15"/>
  <c r="E2626" i="15"/>
  <c r="E2627" i="15"/>
  <c r="E2628" i="15"/>
  <c r="E2629" i="15"/>
  <c r="E2630" i="15"/>
  <c r="E2631" i="15"/>
  <c r="E2632" i="15"/>
  <c r="E2633" i="15"/>
  <c r="E2634" i="15"/>
  <c r="E2635" i="15"/>
  <c r="E2636" i="15"/>
  <c r="E2637" i="15"/>
  <c r="E2638" i="15"/>
  <c r="E2639" i="15"/>
  <c r="E2640" i="15"/>
  <c r="E2641" i="15"/>
  <c r="E2642" i="15"/>
  <c r="E2643" i="15"/>
  <c r="E2644" i="15"/>
  <c r="E2645" i="15"/>
  <c r="E2646" i="15"/>
  <c r="E2647" i="15"/>
  <c r="E2648" i="15"/>
  <c r="E2649" i="15"/>
  <c r="E2650" i="15"/>
  <c r="E2651" i="15"/>
  <c r="E2652" i="15"/>
  <c r="E2653" i="15"/>
  <c r="E2654" i="15"/>
  <c r="E2655" i="15"/>
  <c r="E2656" i="15"/>
  <c r="E2657" i="15"/>
  <c r="E2658" i="15"/>
  <c r="E2659" i="15"/>
  <c r="E2660" i="15"/>
  <c r="E2661" i="15"/>
  <c r="E2662" i="15"/>
  <c r="E2663" i="15"/>
  <c r="E2664" i="15"/>
  <c r="E2665" i="15"/>
  <c r="E2666" i="15"/>
  <c r="E2667" i="15"/>
  <c r="E2668" i="15"/>
  <c r="E2669" i="15"/>
  <c r="E2670" i="15"/>
  <c r="E2671" i="15"/>
  <c r="E2672" i="15"/>
  <c r="E2673" i="15"/>
  <c r="E2674" i="15"/>
  <c r="E2675" i="15"/>
  <c r="E2676" i="15"/>
  <c r="E2677" i="15"/>
  <c r="E2678" i="15"/>
  <c r="E2679" i="15"/>
  <c r="E2680" i="15"/>
  <c r="E2681" i="15"/>
  <c r="E2682" i="15"/>
  <c r="E2683" i="15"/>
  <c r="E2684" i="15"/>
  <c r="E2685" i="15"/>
  <c r="E2686" i="15"/>
  <c r="E2687" i="15"/>
  <c r="E2688" i="15"/>
  <c r="E2689" i="15"/>
  <c r="E2690" i="15"/>
  <c r="E2691" i="15"/>
  <c r="E2692" i="15"/>
  <c r="E2693" i="15"/>
  <c r="E2694" i="15"/>
  <c r="E2695" i="15"/>
  <c r="E2696" i="15"/>
  <c r="E2697" i="15"/>
  <c r="E2698" i="15"/>
  <c r="E2699" i="15"/>
  <c r="E2700" i="15"/>
  <c r="E2701" i="15"/>
  <c r="E2702" i="15"/>
  <c r="E2703" i="15"/>
  <c r="E2704" i="15"/>
  <c r="E2705" i="15"/>
  <c r="E2706" i="15"/>
  <c r="E2707" i="15"/>
  <c r="E2708" i="15"/>
  <c r="E2709" i="15"/>
  <c r="E2710" i="15"/>
  <c r="E2711" i="15"/>
  <c r="E2712" i="15"/>
  <c r="E2713" i="15"/>
  <c r="E2714" i="15"/>
  <c r="E2715" i="15"/>
  <c r="E2716" i="15"/>
  <c r="E2717" i="15"/>
  <c r="E2718" i="15"/>
  <c r="E2719" i="15"/>
  <c r="E2720" i="15"/>
  <c r="E2721" i="15"/>
  <c r="E2722" i="15"/>
  <c r="E2723" i="15"/>
  <c r="E2724" i="15"/>
  <c r="E2725" i="15"/>
  <c r="E2726" i="15"/>
  <c r="E2727" i="15"/>
  <c r="E2728" i="15"/>
  <c r="E2729" i="15"/>
  <c r="E2730" i="15"/>
  <c r="E2731" i="15"/>
  <c r="E2732" i="15"/>
  <c r="E2733" i="15"/>
  <c r="E2734" i="15"/>
  <c r="E2735" i="15"/>
  <c r="E2736" i="15"/>
  <c r="E2737" i="15"/>
  <c r="E2738" i="15"/>
  <c r="E2739" i="15"/>
  <c r="E2740" i="15"/>
  <c r="E2741" i="15"/>
  <c r="E2742" i="15"/>
  <c r="E2743" i="15"/>
  <c r="E2744" i="15"/>
  <c r="E2745" i="15"/>
  <c r="E2746" i="15"/>
  <c r="E2747" i="15"/>
  <c r="E2748" i="15"/>
  <c r="E2749" i="15"/>
  <c r="E2750" i="15"/>
  <c r="E2751" i="15"/>
  <c r="E2752" i="15"/>
  <c r="E2753" i="15"/>
  <c r="E2754" i="15"/>
  <c r="E2755" i="15"/>
  <c r="E2756" i="15"/>
  <c r="E2757" i="15"/>
  <c r="E2758" i="15"/>
  <c r="E2759" i="15"/>
  <c r="E2760" i="15"/>
  <c r="E2761" i="15"/>
  <c r="E2762" i="15"/>
  <c r="E2763" i="15"/>
  <c r="E2764" i="15"/>
  <c r="E2765" i="15"/>
  <c r="E2766" i="15"/>
  <c r="E2767" i="15"/>
  <c r="E2768" i="15"/>
  <c r="E2769" i="15"/>
  <c r="E2770" i="15"/>
  <c r="E2771" i="15"/>
  <c r="E2772" i="15"/>
  <c r="E2773" i="15"/>
  <c r="E2774" i="15"/>
  <c r="E2775" i="15"/>
  <c r="E2776" i="15"/>
  <c r="E2777" i="15"/>
  <c r="E2778" i="15"/>
  <c r="E2779" i="15"/>
  <c r="E2780" i="15"/>
  <c r="E2781" i="15"/>
  <c r="E2782" i="15"/>
  <c r="E2783" i="15"/>
  <c r="E2784" i="15"/>
  <c r="E2785" i="15"/>
  <c r="E2786" i="15"/>
  <c r="E2787" i="15"/>
  <c r="E2788" i="15"/>
  <c r="E2789" i="15"/>
  <c r="E2790" i="15"/>
  <c r="E2791" i="15"/>
  <c r="E2792" i="15"/>
  <c r="E2793" i="15"/>
  <c r="E2794" i="15"/>
  <c r="E2795" i="15"/>
  <c r="E2796" i="15"/>
  <c r="E2797" i="15"/>
  <c r="E2798" i="15"/>
  <c r="E2799" i="15"/>
  <c r="E2800" i="15"/>
  <c r="E2801" i="15"/>
  <c r="E2802" i="15"/>
  <c r="E2803" i="15"/>
  <c r="E2804" i="15"/>
  <c r="E2805" i="15"/>
  <c r="E2806" i="15"/>
  <c r="E2807" i="15"/>
  <c r="E2808" i="15"/>
  <c r="E2809" i="15"/>
  <c r="E2810" i="15"/>
  <c r="E2811" i="15"/>
  <c r="E2812" i="15"/>
  <c r="E2813" i="15"/>
  <c r="E2814" i="15"/>
  <c r="E2815" i="15"/>
  <c r="E2816" i="15"/>
  <c r="E2817" i="15"/>
  <c r="E2818" i="15"/>
  <c r="E2819" i="15"/>
  <c r="E2820" i="15"/>
  <c r="E2821" i="15"/>
  <c r="E2822" i="15"/>
  <c r="E2823" i="15"/>
  <c r="E2824" i="15"/>
  <c r="E2825" i="15"/>
  <c r="E2826" i="15"/>
  <c r="E2827" i="15"/>
  <c r="E2828" i="15"/>
  <c r="E2829" i="15"/>
  <c r="E2830" i="15"/>
  <c r="E2831" i="15"/>
  <c r="E2832" i="15"/>
  <c r="E2833" i="15"/>
  <c r="E2834" i="15"/>
  <c r="E2835" i="15"/>
  <c r="E2836" i="15"/>
  <c r="E2837" i="15"/>
  <c r="E2838" i="15"/>
  <c r="E2839" i="15"/>
  <c r="E2840" i="15"/>
  <c r="E2841" i="15"/>
  <c r="E2842" i="15"/>
  <c r="E2843" i="15"/>
  <c r="E2844" i="15"/>
  <c r="E2845" i="15"/>
  <c r="E2846" i="15"/>
  <c r="E2847" i="15"/>
  <c r="E2848" i="15"/>
  <c r="E2849" i="15"/>
  <c r="E2850" i="15"/>
  <c r="E2851" i="15"/>
  <c r="E2852" i="15"/>
  <c r="E2853" i="15"/>
  <c r="E2854" i="15"/>
  <c r="E2855" i="15"/>
  <c r="E2856" i="15"/>
  <c r="E2857" i="15"/>
  <c r="E2858" i="15"/>
  <c r="E2859" i="15"/>
  <c r="E2860" i="15"/>
  <c r="E2861" i="15"/>
  <c r="E2862" i="15"/>
  <c r="E2863" i="15"/>
  <c r="E2864" i="15"/>
  <c r="E2865" i="15"/>
  <c r="E2866" i="15"/>
  <c r="E2867" i="15"/>
  <c r="E2868" i="15"/>
  <c r="E2869" i="15"/>
  <c r="E2870" i="15"/>
  <c r="E2871" i="15"/>
  <c r="E2872" i="15"/>
  <c r="E2873" i="15"/>
  <c r="E2874" i="15"/>
  <c r="E2875" i="15"/>
  <c r="E2876" i="15"/>
  <c r="E2877" i="15"/>
  <c r="E2878" i="15"/>
  <c r="E2879" i="15"/>
  <c r="E2880" i="15"/>
  <c r="E2881" i="15"/>
  <c r="E2882" i="15"/>
  <c r="E2883" i="15"/>
  <c r="E2884" i="15"/>
  <c r="E2885" i="15"/>
  <c r="E2886" i="15"/>
  <c r="E2887" i="15"/>
  <c r="E2888" i="15"/>
  <c r="E2889" i="15"/>
  <c r="E2890" i="15"/>
  <c r="E2891" i="15"/>
  <c r="E2892" i="15"/>
  <c r="E2893" i="15"/>
  <c r="E2894" i="15"/>
  <c r="E2895" i="15"/>
  <c r="E2896" i="15"/>
  <c r="E2897" i="15"/>
  <c r="E2898" i="15"/>
  <c r="E2899" i="15"/>
  <c r="E2900" i="15"/>
  <c r="E2901" i="15"/>
  <c r="E2902" i="15"/>
  <c r="E2903" i="15"/>
  <c r="E2904" i="15"/>
  <c r="E2905" i="15"/>
  <c r="E2906" i="15"/>
  <c r="E2907" i="15"/>
  <c r="E2908" i="15"/>
  <c r="E2909" i="15"/>
  <c r="E2910" i="15"/>
  <c r="E2911" i="15"/>
  <c r="E2912" i="15"/>
  <c r="E2913" i="15"/>
  <c r="E2914" i="15"/>
  <c r="E2915" i="15"/>
  <c r="E2916" i="15"/>
  <c r="E2917" i="15"/>
  <c r="E2918" i="15"/>
  <c r="E2919" i="15"/>
  <c r="E2920" i="15"/>
  <c r="E2921" i="15"/>
  <c r="E2922" i="15"/>
  <c r="E2923" i="15"/>
  <c r="E2924" i="15"/>
  <c r="E2925" i="15"/>
  <c r="E2926" i="15"/>
  <c r="E2927" i="15"/>
  <c r="E2928" i="15"/>
  <c r="E2929" i="15"/>
  <c r="E2930" i="15"/>
  <c r="E2931" i="15"/>
  <c r="E2932" i="15"/>
  <c r="E2933" i="15"/>
  <c r="E2934" i="15"/>
  <c r="E2935" i="15"/>
  <c r="E2936" i="15"/>
  <c r="E2937" i="15"/>
  <c r="E2938" i="15"/>
  <c r="E2939" i="15"/>
  <c r="E2940" i="15"/>
  <c r="E2941" i="15"/>
  <c r="E2942" i="15"/>
  <c r="E2943" i="15"/>
  <c r="E2944" i="15"/>
  <c r="E2945" i="15"/>
  <c r="E2946" i="15"/>
  <c r="E2947" i="15"/>
  <c r="E2948" i="15"/>
  <c r="E2949" i="15"/>
  <c r="E2950" i="15"/>
  <c r="E2951" i="15"/>
  <c r="E2952" i="15"/>
  <c r="E2953" i="15"/>
  <c r="E2954" i="15"/>
  <c r="E2955" i="15"/>
  <c r="E2956" i="15"/>
  <c r="E2957" i="15"/>
  <c r="E2958" i="15"/>
  <c r="E2959" i="15"/>
  <c r="E2960" i="15"/>
  <c r="E2961" i="15"/>
  <c r="E2962" i="15"/>
  <c r="E2963" i="15"/>
  <c r="E2964" i="15"/>
  <c r="E2965" i="15"/>
  <c r="E2966" i="15"/>
  <c r="E2967" i="15"/>
  <c r="E2968" i="15"/>
  <c r="E2969" i="15"/>
  <c r="E2970" i="15"/>
  <c r="E2971" i="15"/>
  <c r="E2972" i="15"/>
  <c r="E2973" i="15"/>
  <c r="E2974" i="15"/>
  <c r="E2975" i="15"/>
  <c r="E2976" i="15"/>
  <c r="E2977" i="15"/>
  <c r="E2978" i="15"/>
  <c r="E2979" i="15"/>
  <c r="E2980" i="15"/>
  <c r="E2981" i="15"/>
  <c r="E2982" i="15"/>
  <c r="E2983" i="15"/>
  <c r="E2984" i="15"/>
  <c r="E2985" i="15"/>
  <c r="E2986" i="15"/>
  <c r="E2987" i="15"/>
  <c r="E2988" i="15"/>
  <c r="E2989" i="15"/>
  <c r="E2990" i="15"/>
  <c r="E2991" i="15"/>
  <c r="E2992" i="15"/>
  <c r="E2993" i="15"/>
  <c r="E2994" i="15"/>
  <c r="E2995" i="15"/>
  <c r="E2996" i="15"/>
  <c r="E2997" i="15"/>
  <c r="E2998" i="15"/>
  <c r="E2999" i="15"/>
  <c r="E3000" i="15"/>
  <c r="E3001" i="15"/>
  <c r="E3002" i="15"/>
  <c r="E3003" i="15"/>
  <c r="E3004" i="15"/>
  <c r="E3005" i="15"/>
  <c r="E3006" i="15"/>
  <c r="E3007" i="15"/>
  <c r="E3008" i="15"/>
  <c r="E3009" i="15"/>
  <c r="E3010" i="15"/>
  <c r="E3011" i="15"/>
  <c r="E3012" i="15"/>
  <c r="E3013" i="15"/>
  <c r="E3014" i="15"/>
  <c r="E3015" i="15"/>
  <c r="E3016" i="15"/>
  <c r="E3017" i="15"/>
  <c r="E3018" i="15"/>
  <c r="E3019" i="15"/>
  <c r="E3020" i="15"/>
  <c r="E3021" i="15"/>
  <c r="E3022" i="15"/>
  <c r="E3023" i="15"/>
  <c r="E3024" i="15"/>
  <c r="E3025" i="15"/>
  <c r="E3026" i="15"/>
  <c r="E3027" i="15"/>
  <c r="E3028" i="15"/>
  <c r="E3029" i="15"/>
  <c r="E3030" i="15"/>
  <c r="E3031" i="15"/>
  <c r="E3032" i="15"/>
  <c r="E3033" i="15"/>
  <c r="E3034" i="15"/>
  <c r="E3035" i="15"/>
  <c r="E3036" i="15"/>
  <c r="E3037" i="15"/>
  <c r="E3" i="15"/>
  <c r="J451" i="2"/>
  <c r="L451" i="2" s="1"/>
  <c r="J450" i="2"/>
  <c r="L450" i="2" s="1"/>
  <c r="J449" i="2"/>
  <c r="L449" i="2" s="1"/>
  <c r="J448" i="2"/>
  <c r="L448" i="2" s="1"/>
  <c r="J447" i="2"/>
  <c r="L447" i="2" s="1"/>
  <c r="J446" i="2"/>
  <c r="L446" i="2" s="1"/>
  <c r="J445" i="2"/>
  <c r="L445" i="2" s="1"/>
  <c r="J444" i="2"/>
  <c r="L444" i="2" s="1"/>
  <c r="J443" i="2"/>
  <c r="L443" i="2" s="1"/>
  <c r="J442" i="2"/>
  <c r="L442" i="2" s="1"/>
  <c r="J441" i="2"/>
  <c r="L441" i="2" s="1"/>
  <c r="J440" i="2"/>
  <c r="L440" i="2" s="1"/>
  <c r="J439" i="2"/>
  <c r="L439" i="2" s="1"/>
  <c r="J438" i="2"/>
  <c r="L438" i="2" s="1"/>
  <c r="J437" i="2"/>
  <c r="L437" i="2" s="1"/>
  <c r="J436" i="2"/>
  <c r="L436" i="2" s="1"/>
  <c r="J435" i="2"/>
  <c r="L435" i="2" s="1"/>
  <c r="J434" i="2"/>
  <c r="L434" i="2" s="1"/>
  <c r="J433" i="2"/>
  <c r="L433" i="2" s="1"/>
  <c r="J432" i="2"/>
  <c r="L432" i="2" s="1"/>
  <c r="J431" i="2"/>
  <c r="L431" i="2" s="1"/>
  <c r="J430" i="2"/>
  <c r="L430" i="2" s="1"/>
  <c r="J429" i="2"/>
  <c r="L429" i="2" s="1"/>
  <c r="J428" i="2"/>
  <c r="L428" i="2" s="1"/>
  <c r="J427" i="2"/>
  <c r="L427" i="2" s="1"/>
  <c r="J426" i="2"/>
  <c r="L426" i="2" s="1"/>
  <c r="J425" i="2"/>
  <c r="L425" i="2" s="1"/>
  <c r="J424" i="2"/>
  <c r="L424" i="2" s="1"/>
  <c r="J423" i="2"/>
  <c r="L423" i="2" s="1"/>
  <c r="J422" i="2"/>
  <c r="L422" i="2" s="1"/>
  <c r="J421" i="2"/>
  <c r="L421" i="2" s="1"/>
  <c r="J420" i="2"/>
  <c r="L420" i="2" s="1"/>
  <c r="J419" i="2"/>
  <c r="L419" i="2" s="1"/>
  <c r="J418" i="2"/>
  <c r="L418" i="2" s="1"/>
  <c r="J417" i="2"/>
  <c r="L417" i="2" s="1"/>
  <c r="J416" i="2"/>
  <c r="L416" i="2" s="1"/>
  <c r="J415" i="2"/>
  <c r="L415" i="2" s="1"/>
  <c r="J414" i="2"/>
  <c r="L414" i="2" s="1"/>
  <c r="J413" i="2"/>
  <c r="L413" i="2" s="1"/>
  <c r="J412" i="2"/>
  <c r="L412" i="2" s="1"/>
  <c r="J411" i="2"/>
  <c r="L411" i="2" s="1"/>
  <c r="J410" i="2"/>
  <c r="L410" i="2" s="1"/>
  <c r="J409" i="2"/>
  <c r="L409" i="2" s="1"/>
  <c r="J408" i="2"/>
  <c r="L408" i="2" s="1"/>
  <c r="J407" i="2"/>
  <c r="L407" i="2" s="1"/>
  <c r="J406" i="2"/>
  <c r="L406" i="2" s="1"/>
  <c r="J405" i="2"/>
  <c r="L405" i="2" s="1"/>
  <c r="J404" i="2"/>
  <c r="L404" i="2" s="1"/>
  <c r="J403" i="2"/>
  <c r="L403" i="2" s="1"/>
  <c r="J402" i="2"/>
  <c r="L402" i="2" s="1"/>
  <c r="J401" i="2"/>
  <c r="L401" i="2" s="1"/>
  <c r="J400" i="2"/>
  <c r="L400" i="2" s="1"/>
  <c r="J399" i="2"/>
  <c r="L399" i="2" s="1"/>
  <c r="J398" i="2"/>
  <c r="L398" i="2" s="1"/>
  <c r="J397" i="2"/>
  <c r="L397" i="2" s="1"/>
  <c r="J396" i="2"/>
  <c r="L396" i="2" s="1"/>
  <c r="J395" i="2"/>
  <c r="L395" i="2" s="1"/>
  <c r="J394" i="2"/>
  <c r="L394" i="2" s="1"/>
  <c r="J393" i="2"/>
  <c r="L393" i="2" s="1"/>
  <c r="J392" i="2"/>
  <c r="L392" i="2" s="1"/>
  <c r="J391" i="2"/>
  <c r="L391" i="2" s="1"/>
  <c r="J390" i="2"/>
  <c r="L390" i="2" s="1"/>
  <c r="J389" i="2"/>
  <c r="L389" i="2" s="1"/>
  <c r="J388" i="2"/>
  <c r="L388" i="2" s="1"/>
  <c r="J387" i="2"/>
  <c r="L387" i="2" s="1"/>
  <c r="J386" i="2"/>
  <c r="L386" i="2" s="1"/>
  <c r="J385" i="2"/>
  <c r="L385" i="2" s="1"/>
  <c r="J384" i="2"/>
  <c r="L384" i="2" s="1"/>
  <c r="J383" i="2"/>
  <c r="L383" i="2" s="1"/>
  <c r="J382" i="2"/>
  <c r="L382" i="2" s="1"/>
  <c r="J381" i="2"/>
  <c r="L381" i="2" s="1"/>
  <c r="J380" i="2"/>
  <c r="L380" i="2" s="1"/>
  <c r="J379" i="2"/>
  <c r="L379" i="2" s="1"/>
  <c r="J378" i="2"/>
  <c r="L378" i="2" s="1"/>
  <c r="J377" i="2"/>
  <c r="L377" i="2" s="1"/>
  <c r="J376" i="2"/>
  <c r="L376" i="2" s="1"/>
  <c r="J375" i="2"/>
  <c r="L375" i="2" s="1"/>
  <c r="J374" i="2"/>
  <c r="L374" i="2" s="1"/>
  <c r="J373" i="2"/>
  <c r="L373" i="2" s="1"/>
  <c r="J372" i="2"/>
  <c r="L372" i="2" s="1"/>
  <c r="J371" i="2"/>
  <c r="L371" i="2" s="1"/>
  <c r="J370" i="2"/>
  <c r="L370" i="2" s="1"/>
  <c r="J369" i="2"/>
  <c r="L369" i="2" s="1"/>
  <c r="J368" i="2"/>
  <c r="L368" i="2" s="1"/>
  <c r="J367" i="2"/>
  <c r="L367" i="2" s="1"/>
  <c r="J366" i="2"/>
  <c r="L366" i="2" s="1"/>
  <c r="J365" i="2"/>
  <c r="L365" i="2" s="1"/>
  <c r="J364" i="2"/>
  <c r="L364" i="2" s="1"/>
  <c r="J363" i="2"/>
  <c r="L363" i="2" s="1"/>
  <c r="J362" i="2"/>
  <c r="L362" i="2" s="1"/>
  <c r="J361" i="2"/>
  <c r="L361" i="2" s="1"/>
  <c r="J360" i="2"/>
  <c r="L360" i="2" s="1"/>
  <c r="J359" i="2"/>
  <c r="L359" i="2" s="1"/>
  <c r="J358" i="2"/>
  <c r="L358" i="2" s="1"/>
  <c r="J357" i="2"/>
  <c r="L357" i="2" s="1"/>
  <c r="J356" i="2"/>
  <c r="L356" i="2" s="1"/>
  <c r="J355" i="2"/>
  <c r="L355" i="2" s="1"/>
  <c r="J354" i="2"/>
  <c r="L354" i="2" s="1"/>
  <c r="J353" i="2"/>
  <c r="L353" i="2" s="1"/>
  <c r="J352" i="2"/>
  <c r="L352" i="2" s="1"/>
  <c r="J351" i="2"/>
  <c r="L351" i="2" s="1"/>
  <c r="J350" i="2"/>
  <c r="L350" i="2" s="1"/>
  <c r="J349" i="2"/>
  <c r="L349" i="2" s="1"/>
  <c r="J348" i="2"/>
  <c r="L348" i="2" s="1"/>
  <c r="J347" i="2"/>
  <c r="L347" i="2" s="1"/>
  <c r="J346" i="2"/>
  <c r="L346" i="2" s="1"/>
  <c r="J345" i="2"/>
  <c r="L345" i="2" s="1"/>
  <c r="J344" i="2"/>
  <c r="L344" i="2" s="1"/>
  <c r="J343" i="2"/>
  <c r="L343" i="2" s="1"/>
  <c r="J342" i="2"/>
  <c r="L342" i="2" s="1"/>
  <c r="J341" i="2"/>
  <c r="L341" i="2" s="1"/>
  <c r="J340" i="2"/>
  <c r="L340" i="2" s="1"/>
  <c r="J339" i="2"/>
  <c r="L339" i="2" s="1"/>
  <c r="J338" i="2"/>
  <c r="L338" i="2" s="1"/>
  <c r="J337" i="2"/>
  <c r="L337" i="2" s="1"/>
  <c r="J336" i="2"/>
  <c r="L336" i="2" s="1"/>
  <c r="J335" i="2"/>
  <c r="L335" i="2" s="1"/>
  <c r="J334" i="2"/>
  <c r="L334" i="2" s="1"/>
  <c r="J333" i="2"/>
  <c r="L333" i="2" s="1"/>
  <c r="J332" i="2"/>
  <c r="L332" i="2" s="1"/>
  <c r="J331" i="2"/>
  <c r="L331" i="2" s="1"/>
  <c r="J330" i="2"/>
  <c r="L330" i="2" s="1"/>
  <c r="J329" i="2"/>
  <c r="L329" i="2" s="1"/>
  <c r="J328" i="2"/>
  <c r="L328" i="2" s="1"/>
  <c r="J327" i="2"/>
  <c r="L327" i="2" s="1"/>
  <c r="J326" i="2"/>
  <c r="L326" i="2" s="1"/>
  <c r="J325" i="2"/>
  <c r="L325" i="2" s="1"/>
  <c r="J324" i="2"/>
  <c r="L324" i="2" s="1"/>
  <c r="J323" i="2"/>
  <c r="L323" i="2" s="1"/>
  <c r="J322" i="2"/>
  <c r="L322" i="2" s="1"/>
  <c r="J321" i="2"/>
  <c r="L321" i="2" s="1"/>
  <c r="J320" i="2"/>
  <c r="L320" i="2" s="1"/>
  <c r="J319" i="2"/>
  <c r="L319" i="2" s="1"/>
  <c r="J318" i="2"/>
  <c r="L318" i="2" s="1"/>
  <c r="J317" i="2"/>
  <c r="L317" i="2" s="1"/>
  <c r="J316" i="2"/>
  <c r="L316" i="2" s="1"/>
  <c r="J315" i="2"/>
  <c r="L315" i="2" s="1"/>
  <c r="J314" i="2"/>
  <c r="L314" i="2" s="1"/>
  <c r="J313" i="2"/>
  <c r="L313" i="2" s="1"/>
  <c r="J312" i="2"/>
  <c r="L312" i="2" s="1"/>
  <c r="J311" i="2"/>
  <c r="L311" i="2" s="1"/>
  <c r="J310" i="2"/>
  <c r="L310" i="2" s="1"/>
  <c r="J309" i="2"/>
  <c r="L309" i="2" s="1"/>
  <c r="J308" i="2"/>
  <c r="L308" i="2" s="1"/>
  <c r="J307" i="2"/>
  <c r="L307" i="2" s="1"/>
  <c r="J306" i="2"/>
  <c r="L306" i="2" s="1"/>
  <c r="J305" i="2"/>
  <c r="L305" i="2" s="1"/>
  <c r="J304" i="2"/>
  <c r="L304" i="2" s="1"/>
  <c r="J303" i="2"/>
  <c r="L303" i="2" s="1"/>
  <c r="J302" i="2"/>
  <c r="L302" i="2" s="1"/>
  <c r="J301" i="2"/>
  <c r="L301" i="2" s="1"/>
  <c r="J300" i="2"/>
  <c r="L300" i="2" s="1"/>
  <c r="J299" i="2"/>
  <c r="L299" i="2" s="1"/>
  <c r="J298" i="2"/>
  <c r="L298" i="2" s="1"/>
  <c r="J297" i="2"/>
  <c r="L297" i="2" s="1"/>
  <c r="J296" i="2"/>
  <c r="L296" i="2" s="1"/>
  <c r="J295" i="2"/>
  <c r="L295" i="2" s="1"/>
  <c r="J294" i="2"/>
  <c r="L294" i="2" s="1"/>
  <c r="J293" i="2"/>
  <c r="L293" i="2" s="1"/>
  <c r="J292" i="2"/>
  <c r="L292" i="2" s="1"/>
  <c r="J291" i="2"/>
  <c r="L291" i="2" s="1"/>
  <c r="J290" i="2"/>
  <c r="L290" i="2" s="1"/>
  <c r="J289" i="2"/>
  <c r="L289" i="2" s="1"/>
  <c r="J288" i="2"/>
  <c r="L288" i="2" s="1"/>
  <c r="J287" i="2"/>
  <c r="L287" i="2" s="1"/>
  <c r="J286" i="2"/>
  <c r="L286" i="2" s="1"/>
  <c r="J285" i="2"/>
  <c r="L285" i="2" s="1"/>
  <c r="J284" i="2"/>
  <c r="L284" i="2" s="1"/>
  <c r="J283" i="2"/>
  <c r="L283" i="2" s="1"/>
  <c r="J282" i="2"/>
  <c r="L282" i="2" s="1"/>
  <c r="J281" i="2"/>
  <c r="L281" i="2" s="1"/>
  <c r="J280" i="2"/>
  <c r="L280" i="2" s="1"/>
  <c r="J279" i="2"/>
  <c r="L279" i="2" s="1"/>
  <c r="J278" i="2"/>
  <c r="L278" i="2" s="1"/>
  <c r="J277" i="2"/>
  <c r="L277" i="2" s="1"/>
  <c r="J276" i="2"/>
  <c r="L276" i="2" s="1"/>
  <c r="J275" i="2"/>
  <c r="L275" i="2" s="1"/>
  <c r="J274" i="2"/>
  <c r="L274" i="2" s="1"/>
  <c r="J273" i="2"/>
  <c r="L273" i="2" s="1"/>
  <c r="J272" i="2"/>
  <c r="L272" i="2" s="1"/>
  <c r="J271" i="2"/>
  <c r="L271" i="2" s="1"/>
  <c r="J270" i="2"/>
  <c r="L270" i="2" s="1"/>
  <c r="J269" i="2"/>
  <c r="L269" i="2" s="1"/>
  <c r="J268" i="2"/>
  <c r="L268" i="2" s="1"/>
  <c r="J267" i="2"/>
  <c r="L267" i="2" s="1"/>
  <c r="J266" i="2"/>
  <c r="L266" i="2" s="1"/>
  <c r="J265" i="2"/>
  <c r="L265" i="2" s="1"/>
  <c r="J264" i="2"/>
  <c r="L264" i="2" s="1"/>
  <c r="J263" i="2"/>
  <c r="L263" i="2" s="1"/>
  <c r="J262" i="2"/>
  <c r="L262" i="2" s="1"/>
  <c r="J261" i="2"/>
  <c r="L261" i="2" s="1"/>
  <c r="J260" i="2"/>
  <c r="L260" i="2" s="1"/>
  <c r="J259" i="2"/>
  <c r="L259" i="2" s="1"/>
  <c r="J258" i="2"/>
  <c r="L258" i="2" s="1"/>
  <c r="J257" i="2"/>
  <c r="L257" i="2" s="1"/>
  <c r="J256" i="2"/>
  <c r="L256" i="2" s="1"/>
  <c r="J255" i="2"/>
  <c r="L255" i="2" s="1"/>
  <c r="J254" i="2"/>
  <c r="L254" i="2" s="1"/>
  <c r="J253" i="2"/>
  <c r="L253" i="2" s="1"/>
  <c r="J252" i="2"/>
  <c r="L252" i="2" s="1"/>
  <c r="J251" i="2"/>
  <c r="L251" i="2" s="1"/>
  <c r="J250" i="2"/>
  <c r="L250" i="2" s="1"/>
  <c r="J249" i="2"/>
  <c r="L249" i="2" s="1"/>
  <c r="J248" i="2"/>
  <c r="L248" i="2" s="1"/>
  <c r="J247" i="2"/>
  <c r="L247" i="2" s="1"/>
  <c r="J246" i="2"/>
  <c r="L246" i="2" s="1"/>
  <c r="J245" i="2"/>
  <c r="L245" i="2" s="1"/>
  <c r="J244" i="2"/>
  <c r="L244" i="2" s="1"/>
  <c r="J243" i="2"/>
  <c r="L243" i="2" s="1"/>
  <c r="J242" i="2"/>
  <c r="L242" i="2" s="1"/>
  <c r="J241" i="2"/>
  <c r="L241" i="2" s="1"/>
  <c r="J240" i="2"/>
  <c r="L240" i="2" s="1"/>
  <c r="J239" i="2"/>
  <c r="L239" i="2" s="1"/>
  <c r="J238" i="2"/>
  <c r="L238" i="2" s="1"/>
  <c r="J237" i="2"/>
  <c r="L237" i="2" s="1"/>
  <c r="J236" i="2"/>
  <c r="L236" i="2" s="1"/>
  <c r="J235" i="2"/>
  <c r="L235" i="2" s="1"/>
  <c r="J234" i="2"/>
  <c r="L234" i="2" s="1"/>
  <c r="J233" i="2"/>
  <c r="L233" i="2" s="1"/>
  <c r="J232" i="2"/>
  <c r="L232" i="2" s="1"/>
  <c r="J231" i="2"/>
  <c r="L231" i="2" s="1"/>
  <c r="J230" i="2"/>
  <c r="L230" i="2" s="1"/>
  <c r="J229" i="2"/>
  <c r="L229" i="2" s="1"/>
  <c r="J228" i="2"/>
  <c r="L228" i="2" s="1"/>
  <c r="J227" i="2"/>
  <c r="L227" i="2" s="1"/>
  <c r="J226" i="2"/>
  <c r="L226" i="2" s="1"/>
  <c r="J225" i="2"/>
  <c r="L225" i="2" s="1"/>
  <c r="J224" i="2"/>
  <c r="L224" i="2" s="1"/>
  <c r="J223" i="2"/>
  <c r="L223" i="2" s="1"/>
  <c r="J222" i="2"/>
  <c r="L222" i="2" s="1"/>
  <c r="J221" i="2"/>
  <c r="L221" i="2" s="1"/>
  <c r="J220" i="2"/>
  <c r="L220" i="2" s="1"/>
  <c r="J219" i="2"/>
  <c r="L219" i="2" s="1"/>
  <c r="J218" i="2"/>
  <c r="L218" i="2" s="1"/>
  <c r="J217" i="2"/>
  <c r="L217" i="2" s="1"/>
  <c r="J216" i="2"/>
  <c r="L216" i="2" s="1"/>
  <c r="J215" i="2"/>
  <c r="L215" i="2" s="1"/>
  <c r="J214" i="2"/>
  <c r="L214" i="2" s="1"/>
  <c r="J213" i="2"/>
  <c r="L213" i="2" s="1"/>
  <c r="J212" i="2"/>
  <c r="L212" i="2" s="1"/>
  <c r="J211" i="2"/>
  <c r="L211" i="2" s="1"/>
  <c r="J210" i="2"/>
  <c r="L210" i="2" s="1"/>
  <c r="J209" i="2"/>
  <c r="L209" i="2" s="1"/>
  <c r="J208" i="2"/>
  <c r="L208" i="2" s="1"/>
  <c r="J207" i="2"/>
  <c r="L207" i="2" s="1"/>
  <c r="J206" i="2"/>
  <c r="L206" i="2" s="1"/>
  <c r="J205" i="2"/>
  <c r="L205" i="2" s="1"/>
  <c r="J204" i="2"/>
  <c r="L204" i="2" s="1"/>
  <c r="J203" i="2"/>
  <c r="L203" i="2" s="1"/>
  <c r="J202" i="2"/>
  <c r="L202" i="2" s="1"/>
  <c r="J201" i="2"/>
  <c r="L201" i="2" s="1"/>
  <c r="J200" i="2"/>
  <c r="L200" i="2" s="1"/>
  <c r="J199" i="2"/>
  <c r="L199" i="2" s="1"/>
  <c r="J198" i="2"/>
  <c r="L198" i="2" s="1"/>
  <c r="J197" i="2"/>
  <c r="L197" i="2" s="1"/>
  <c r="J196" i="2"/>
  <c r="L196" i="2" s="1"/>
  <c r="J195" i="2"/>
  <c r="L195" i="2" s="1"/>
  <c r="J194" i="2"/>
  <c r="L194" i="2" s="1"/>
  <c r="J193" i="2"/>
  <c r="L193" i="2" s="1"/>
  <c r="J192" i="2"/>
  <c r="L192" i="2" s="1"/>
  <c r="J191" i="2"/>
  <c r="L191" i="2" s="1"/>
  <c r="J190" i="2"/>
  <c r="L190" i="2" s="1"/>
  <c r="J189" i="2"/>
  <c r="L189" i="2" s="1"/>
  <c r="J188" i="2"/>
  <c r="L188" i="2" s="1"/>
  <c r="J187" i="2"/>
  <c r="L187" i="2" s="1"/>
  <c r="J186" i="2"/>
  <c r="L186" i="2" s="1"/>
  <c r="J185" i="2"/>
  <c r="L185" i="2" s="1"/>
  <c r="J184" i="2"/>
  <c r="L184" i="2" s="1"/>
  <c r="J183" i="2"/>
  <c r="L183" i="2" s="1"/>
  <c r="J182" i="2"/>
  <c r="L182" i="2" s="1"/>
  <c r="J181" i="2"/>
  <c r="L181" i="2" s="1"/>
  <c r="J180" i="2"/>
  <c r="L180" i="2" s="1"/>
  <c r="J179" i="2"/>
  <c r="L179" i="2" s="1"/>
  <c r="J178" i="2"/>
  <c r="L178" i="2" s="1"/>
  <c r="J177" i="2"/>
  <c r="L177" i="2" s="1"/>
  <c r="J176" i="2"/>
  <c r="L176" i="2" s="1"/>
  <c r="J175" i="2"/>
  <c r="L175" i="2" s="1"/>
  <c r="J174" i="2"/>
  <c r="L174" i="2" s="1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J173" i="2"/>
  <c r="L173" i="2" s="1"/>
  <c r="J172" i="2"/>
  <c r="L172" i="2" s="1"/>
  <c r="J171" i="2"/>
  <c r="L171" i="2" s="1"/>
  <c r="J170" i="2"/>
  <c r="L170" i="2" s="1"/>
  <c r="J169" i="2"/>
  <c r="L169" i="2" s="1"/>
  <c r="J168" i="2"/>
  <c r="L168" i="2" s="1"/>
  <c r="J167" i="2"/>
  <c r="L167" i="2" s="1"/>
  <c r="J166" i="2"/>
  <c r="L166" i="2" s="1"/>
  <c r="J165" i="2"/>
  <c r="L165" i="2" s="1"/>
  <c r="J164" i="2"/>
  <c r="L164" i="2" s="1"/>
  <c r="J163" i="2"/>
  <c r="L163" i="2" s="1"/>
  <c r="J162" i="2"/>
  <c r="L162" i="2" s="1"/>
  <c r="J161" i="2"/>
  <c r="L161" i="2" s="1"/>
  <c r="J160" i="2"/>
  <c r="L160" i="2" s="1"/>
  <c r="J159" i="2"/>
  <c r="L159" i="2" s="1"/>
  <c r="J158" i="2"/>
  <c r="L158" i="2" s="1"/>
  <c r="J157" i="2"/>
  <c r="L157" i="2" s="1"/>
  <c r="J156" i="2"/>
  <c r="L156" i="2" s="1"/>
  <c r="J155" i="2"/>
  <c r="L155" i="2" s="1"/>
  <c r="J154" i="2"/>
  <c r="L154" i="2" s="1"/>
  <c r="J153" i="2"/>
  <c r="L153" i="2" s="1"/>
  <c r="J152" i="2"/>
  <c r="L152" i="2" s="1"/>
  <c r="J151" i="2"/>
  <c r="L151" i="2" s="1"/>
  <c r="J150" i="2"/>
  <c r="L150" i="2" s="1"/>
  <c r="J149" i="2"/>
  <c r="L149" i="2" s="1"/>
  <c r="J148" i="2"/>
  <c r="L148" i="2" s="1"/>
  <c r="J147" i="2"/>
  <c r="L147" i="2" s="1"/>
  <c r="J146" i="2"/>
  <c r="L146" i="2" s="1"/>
  <c r="J145" i="2"/>
  <c r="L145" i="2" s="1"/>
  <c r="J144" i="2"/>
  <c r="L144" i="2" s="1"/>
  <c r="J143" i="2"/>
  <c r="L143" i="2" s="1"/>
  <c r="J142" i="2"/>
  <c r="L142" i="2" s="1"/>
  <c r="J141" i="2"/>
  <c r="L141" i="2" s="1"/>
  <c r="J140" i="2"/>
  <c r="L140" i="2" s="1"/>
  <c r="J139" i="2"/>
  <c r="L139" i="2" s="1"/>
  <c r="J138" i="2"/>
  <c r="L138" i="2" s="1"/>
  <c r="J137" i="2"/>
  <c r="L137" i="2" s="1"/>
  <c r="J136" i="2"/>
  <c r="L136" i="2" s="1"/>
  <c r="J135" i="2"/>
  <c r="L135" i="2" s="1"/>
  <c r="J134" i="2"/>
  <c r="L134" i="2" s="1"/>
  <c r="J133" i="2"/>
  <c r="L133" i="2" s="1"/>
  <c r="J132" i="2"/>
  <c r="L132" i="2" s="1"/>
  <c r="J131" i="2"/>
  <c r="L131" i="2" s="1"/>
  <c r="J130" i="2"/>
  <c r="L130" i="2" s="1"/>
  <c r="J129" i="2"/>
  <c r="L129" i="2" s="1"/>
  <c r="J128" i="2"/>
  <c r="L128" i="2" s="1"/>
  <c r="J127" i="2"/>
  <c r="L127" i="2" s="1"/>
  <c r="J126" i="2"/>
  <c r="L126" i="2" s="1"/>
  <c r="J125" i="2"/>
  <c r="L125" i="2" s="1"/>
  <c r="J124" i="2"/>
  <c r="L124" i="2" s="1"/>
  <c r="J123" i="2"/>
  <c r="L123" i="2" s="1"/>
  <c r="J122" i="2"/>
  <c r="L122" i="2" s="1"/>
  <c r="J121" i="2"/>
  <c r="L121" i="2" s="1"/>
  <c r="J120" i="2"/>
  <c r="L120" i="2" s="1"/>
  <c r="J119" i="2"/>
  <c r="L119" i="2" s="1"/>
  <c r="J118" i="2"/>
  <c r="L118" i="2" s="1"/>
  <c r="J117" i="2"/>
  <c r="L117" i="2" s="1"/>
  <c r="J116" i="2"/>
  <c r="L116" i="2" s="1"/>
  <c r="J115" i="2"/>
  <c r="L115" i="2" s="1"/>
  <c r="J114" i="2"/>
  <c r="L114" i="2" s="1"/>
  <c r="J113" i="2"/>
  <c r="L113" i="2" s="1"/>
  <c r="J112" i="2"/>
  <c r="L112" i="2" s="1"/>
  <c r="J111" i="2"/>
  <c r="L111" i="2" s="1"/>
  <c r="J110" i="2"/>
  <c r="L110" i="2" s="1"/>
  <c r="J109" i="2"/>
  <c r="L109" i="2" s="1"/>
  <c r="J108" i="2"/>
  <c r="L108" i="2" s="1"/>
  <c r="J107" i="2"/>
  <c r="L107" i="2" s="1"/>
  <c r="J106" i="2"/>
  <c r="L106" i="2" s="1"/>
  <c r="J105" i="2"/>
  <c r="L105" i="2" s="1"/>
  <c r="J104" i="2"/>
  <c r="L104" i="2" s="1"/>
  <c r="J103" i="2"/>
  <c r="L103" i="2" s="1"/>
  <c r="J102" i="2"/>
  <c r="L102" i="2" s="1"/>
  <c r="J101" i="2"/>
  <c r="L101" i="2" s="1"/>
  <c r="J100" i="2"/>
  <c r="L100" i="2" s="1"/>
  <c r="J99" i="2"/>
  <c r="L99" i="2" s="1"/>
  <c r="J98" i="2"/>
  <c r="L98" i="2" s="1"/>
  <c r="J97" i="2"/>
  <c r="L97" i="2" s="1"/>
  <c r="J96" i="2"/>
  <c r="L96" i="2" s="1"/>
  <c r="J95" i="2"/>
  <c r="L95" i="2" s="1"/>
  <c r="J94" i="2"/>
  <c r="L94" i="2" s="1"/>
  <c r="J93" i="2"/>
  <c r="L93" i="2" s="1"/>
  <c r="J92" i="2"/>
  <c r="L92" i="2" s="1"/>
  <c r="J91" i="2"/>
  <c r="L91" i="2" s="1"/>
  <c r="J90" i="2"/>
  <c r="L90" i="2" s="1"/>
  <c r="J89" i="2"/>
  <c r="L89" i="2" s="1"/>
  <c r="J88" i="2"/>
  <c r="L88" i="2" s="1"/>
  <c r="J87" i="2"/>
  <c r="L87" i="2" s="1"/>
  <c r="J86" i="2"/>
  <c r="L86" i="2" s="1"/>
  <c r="J85" i="2"/>
  <c r="L85" i="2" s="1"/>
  <c r="J84" i="2"/>
  <c r="L84" i="2" s="1"/>
  <c r="J83" i="2"/>
  <c r="L83" i="2" s="1"/>
  <c r="J82" i="2"/>
  <c r="L82" i="2" s="1"/>
  <c r="J81" i="2"/>
  <c r="L81" i="2" s="1"/>
  <c r="J80" i="2"/>
  <c r="L80" i="2" s="1"/>
  <c r="J79" i="2"/>
  <c r="L79" i="2" s="1"/>
  <c r="J78" i="2"/>
  <c r="L78" i="2" s="1"/>
  <c r="J77" i="2"/>
  <c r="L77" i="2" s="1"/>
  <c r="J76" i="2"/>
  <c r="L76" i="2" s="1"/>
  <c r="J75" i="2"/>
  <c r="L75" i="2" s="1"/>
  <c r="J74" i="2"/>
  <c r="L74" i="2" s="1"/>
  <c r="J73" i="2"/>
  <c r="L73" i="2" s="1"/>
  <c r="J72" i="2"/>
  <c r="L72" i="2" s="1"/>
  <c r="J71" i="2"/>
  <c r="L71" i="2" s="1"/>
  <c r="J70" i="2"/>
  <c r="L70" i="2" s="1"/>
  <c r="J69" i="2"/>
  <c r="L69" i="2" s="1"/>
  <c r="J68" i="2"/>
  <c r="L68" i="2" s="1"/>
  <c r="J67" i="2"/>
  <c r="L67" i="2" s="1"/>
  <c r="J66" i="2"/>
  <c r="L66" i="2" s="1"/>
  <c r="J65" i="2"/>
  <c r="L65" i="2" s="1"/>
  <c r="J64" i="2"/>
  <c r="L64" i="2" s="1"/>
  <c r="J63" i="2"/>
  <c r="L63" i="2" s="1"/>
  <c r="J62" i="2"/>
  <c r="L62" i="2" s="1"/>
  <c r="J61" i="2"/>
  <c r="L61" i="2" s="1"/>
  <c r="J60" i="2"/>
  <c r="L60" i="2" s="1"/>
  <c r="J59" i="2"/>
  <c r="L59" i="2" s="1"/>
  <c r="J58" i="2"/>
  <c r="L58" i="2" s="1"/>
  <c r="J57" i="2"/>
  <c r="L57" i="2" s="1"/>
  <c r="J56" i="2"/>
  <c r="L56" i="2" s="1"/>
  <c r="J55" i="2"/>
  <c r="L55" i="2" s="1"/>
  <c r="J54" i="2"/>
  <c r="L54" i="2" s="1"/>
  <c r="J53" i="2"/>
  <c r="L53" i="2" s="1"/>
  <c r="J52" i="2"/>
  <c r="L52" i="2" s="1"/>
  <c r="J51" i="2"/>
  <c r="L51" i="2" s="1"/>
  <c r="J50" i="2"/>
  <c r="L50" i="2" s="1"/>
  <c r="J49" i="2"/>
  <c r="L49" i="2" s="1"/>
  <c r="J48" i="2"/>
  <c r="L48" i="2" s="1"/>
  <c r="J47" i="2"/>
  <c r="L47" i="2" s="1"/>
  <c r="J46" i="2"/>
  <c r="L46" i="2" s="1"/>
  <c r="J45" i="2"/>
  <c r="L45" i="2" s="1"/>
  <c r="J44" i="2"/>
  <c r="L44" i="2" s="1"/>
  <c r="J43" i="2"/>
  <c r="L43" i="2" s="1"/>
  <c r="J42" i="2"/>
  <c r="L42" i="2" s="1"/>
  <c r="J41" i="2"/>
  <c r="L41" i="2" s="1"/>
  <c r="J40" i="2"/>
  <c r="L40" i="2" s="1"/>
  <c r="J39" i="2"/>
  <c r="L39" i="2" s="1"/>
  <c r="J38" i="2"/>
  <c r="L38" i="2" s="1"/>
  <c r="J37" i="2"/>
  <c r="L37" i="2" s="1"/>
  <c r="J36" i="2"/>
  <c r="L36" i="2" s="1"/>
  <c r="J35" i="2"/>
  <c r="L35" i="2" s="1"/>
  <c r="J34" i="2"/>
  <c r="L34" i="2" s="1"/>
  <c r="J33" i="2"/>
  <c r="L33" i="2" s="1"/>
  <c r="J32" i="2"/>
  <c r="L32" i="2" s="1"/>
  <c r="J31" i="2"/>
  <c r="L31" i="2" s="1"/>
  <c r="J30" i="2"/>
  <c r="L30" i="2" s="1"/>
  <c r="J29" i="2"/>
  <c r="L29" i="2" s="1"/>
  <c r="J28" i="2"/>
  <c r="L28" i="2" s="1"/>
  <c r="J27" i="2"/>
  <c r="L27" i="2" s="1"/>
  <c r="J26" i="2"/>
  <c r="L26" i="2" s="1"/>
  <c r="J25" i="2"/>
  <c r="L25" i="2" s="1"/>
  <c r="J24" i="2"/>
  <c r="L24" i="2" s="1"/>
  <c r="J23" i="2"/>
  <c r="L23" i="2" s="1"/>
  <c r="J22" i="2"/>
  <c r="L22" i="2" s="1"/>
  <c r="J21" i="2"/>
  <c r="L21" i="2" s="1"/>
  <c r="J20" i="2"/>
  <c r="L20" i="2" s="1"/>
  <c r="J19" i="2"/>
  <c r="L19" i="2" s="1"/>
  <c r="J18" i="2"/>
  <c r="L18" i="2" s="1"/>
  <c r="J17" i="2"/>
  <c r="L17" i="2" s="1"/>
  <c r="J16" i="2"/>
  <c r="L16" i="2" s="1"/>
  <c r="J15" i="2"/>
  <c r="L15" i="2" s="1"/>
  <c r="J14" i="2"/>
  <c r="L14" i="2" s="1"/>
  <c r="J13" i="2"/>
  <c r="L13" i="2" s="1"/>
  <c r="J12" i="2"/>
  <c r="L12" i="2" s="1"/>
  <c r="J11" i="2"/>
  <c r="L11" i="2" s="1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J4" i="2"/>
  <c r="L4" i="2" s="1"/>
  <c r="J3" i="2"/>
  <c r="L3" i="2" s="1"/>
  <c r="H112" i="2"/>
  <c r="H110" i="2"/>
  <c r="H109" i="2"/>
  <c r="H108" i="2"/>
  <c r="H106" i="2"/>
  <c r="H105" i="2"/>
  <c r="H104" i="2"/>
  <c r="H102" i="2"/>
  <c r="H100" i="2"/>
  <c r="H98" i="2"/>
  <c r="H97" i="2"/>
  <c r="H96" i="2"/>
  <c r="H94" i="2"/>
  <c r="H93" i="2"/>
  <c r="H92" i="2"/>
  <c r="H90" i="2"/>
  <c r="H89" i="2"/>
  <c r="H88" i="2"/>
  <c r="H118" i="2"/>
  <c r="H116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7" i="2"/>
  <c r="H115" i="2"/>
  <c r="H114" i="2"/>
  <c r="H113" i="2"/>
  <c r="H111" i="2"/>
  <c r="H107" i="2"/>
  <c r="H103" i="2"/>
  <c r="H101" i="2"/>
  <c r="H99" i="2"/>
  <c r="H95" i="2"/>
  <c r="H91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E17" i="17" l="1"/>
  <c r="AD18" i="17" s="1"/>
  <c r="O3036" i="15"/>
  <c r="O3032" i="15"/>
  <c r="O3028" i="15"/>
  <c r="O3024" i="15"/>
  <c r="O3020" i="15"/>
  <c r="O3016" i="15"/>
  <c r="O3012" i="15"/>
  <c r="O3008" i="15"/>
  <c r="O3004" i="15"/>
  <c r="O3000" i="15"/>
  <c r="O2996" i="15"/>
  <c r="O2992" i="15"/>
  <c r="O2988" i="15"/>
  <c r="O2984" i="15"/>
  <c r="O2980" i="15"/>
  <c r="O2976" i="15"/>
  <c r="O2972" i="15"/>
  <c r="O2968" i="15"/>
  <c r="O2964" i="15"/>
  <c r="O2960" i="15"/>
  <c r="O2956" i="15"/>
  <c r="O2952" i="15"/>
  <c r="O2948" i="15"/>
  <c r="O2944" i="15"/>
  <c r="O2940" i="15"/>
  <c r="O2936" i="15"/>
  <c r="O2932" i="15"/>
  <c r="O2928" i="15"/>
  <c r="O2924" i="15"/>
  <c r="O2920" i="15"/>
  <c r="O2916" i="15"/>
  <c r="O2912" i="15"/>
  <c r="O2908" i="15"/>
  <c r="O2904" i="15"/>
  <c r="O2900" i="15"/>
  <c r="O2896" i="15"/>
  <c r="O2892" i="15"/>
  <c r="O2888" i="15"/>
  <c r="O2884" i="15"/>
  <c r="O2880" i="15"/>
  <c r="O2876" i="15"/>
  <c r="O2872" i="15"/>
  <c r="O2868" i="15"/>
  <c r="O2864" i="15"/>
  <c r="O2860" i="15"/>
  <c r="O2856" i="15"/>
  <c r="O2852" i="15"/>
  <c r="O2848" i="15"/>
  <c r="O2844" i="15"/>
  <c r="O2840" i="15"/>
  <c r="O2836" i="15"/>
  <c r="O2832" i="15"/>
  <c r="O2828" i="15"/>
  <c r="O2824" i="15"/>
  <c r="O2820" i="15"/>
  <c r="O2816" i="15"/>
  <c r="O2812" i="15"/>
  <c r="O2808" i="15"/>
  <c r="O2804" i="15"/>
  <c r="O2800" i="15"/>
  <c r="O2796" i="15"/>
  <c r="O2792" i="15"/>
  <c r="O2788" i="15"/>
  <c r="O2784" i="15"/>
  <c r="O2780" i="15"/>
  <c r="O2776" i="15"/>
  <c r="O2772" i="15"/>
  <c r="O2768" i="15"/>
  <c r="O2764" i="15"/>
  <c r="O2760" i="15"/>
  <c r="O2756" i="15"/>
  <c r="O2752" i="15"/>
  <c r="O2748" i="15"/>
  <c r="O2744" i="15"/>
  <c r="O2740" i="15"/>
  <c r="O2736" i="15"/>
  <c r="O2732" i="15"/>
  <c r="O2728" i="15"/>
  <c r="O2724" i="15"/>
  <c r="O2720" i="15"/>
  <c r="O2716" i="15"/>
  <c r="O2712" i="15"/>
  <c r="O2708" i="15"/>
  <c r="O2704" i="15"/>
  <c r="O2700" i="15"/>
  <c r="O2696" i="15"/>
  <c r="O2692" i="15"/>
  <c r="O2688" i="15"/>
  <c r="O2684" i="15"/>
  <c r="O2680" i="15"/>
  <c r="O2676" i="15"/>
  <c r="O2672" i="15"/>
  <c r="O2668" i="15"/>
  <c r="O2664" i="15"/>
  <c r="O2660" i="15"/>
  <c r="O2656" i="15"/>
  <c r="O2652" i="15"/>
  <c r="O2648" i="15"/>
  <c r="O2644" i="15"/>
  <c r="O2640" i="15"/>
  <c r="O2636" i="15"/>
  <c r="O2632" i="15"/>
  <c r="O2628" i="15"/>
  <c r="O2624" i="15"/>
  <c r="O2620" i="15"/>
  <c r="O2616" i="15"/>
  <c r="O2612" i="15"/>
  <c r="O2608" i="15"/>
  <c r="O2604" i="15"/>
  <c r="O2600" i="15"/>
  <c r="O2596" i="15"/>
  <c r="O2592" i="15"/>
  <c r="O2588" i="15"/>
  <c r="O2584" i="15"/>
  <c r="O2580" i="15"/>
  <c r="O2576" i="15"/>
  <c r="O2572" i="15"/>
  <c r="O2568" i="15"/>
  <c r="O2564" i="15"/>
  <c r="O2560" i="15"/>
  <c r="O2556" i="15"/>
  <c r="O2552" i="15"/>
  <c r="O2548" i="15"/>
  <c r="O2544" i="15"/>
  <c r="O2540" i="15"/>
  <c r="O2536" i="15"/>
  <c r="O2532" i="15"/>
  <c r="O2528" i="15"/>
  <c r="O2524" i="15"/>
  <c r="O2520" i="15"/>
  <c r="O2516" i="15"/>
  <c r="O2512" i="15"/>
  <c r="O2508" i="15"/>
  <c r="O2504" i="15"/>
  <c r="O2500" i="15"/>
  <c r="O2496" i="15"/>
  <c r="O2492" i="15"/>
  <c r="O2488" i="15"/>
  <c r="O2484" i="15"/>
  <c r="O2480" i="15"/>
  <c r="O2476" i="15"/>
  <c r="O2472" i="15"/>
  <c r="O2468" i="15"/>
  <c r="O2464" i="15"/>
  <c r="O2460" i="15"/>
  <c r="O2456" i="15"/>
  <c r="O2452" i="15"/>
  <c r="O2448" i="15"/>
  <c r="O2444" i="15"/>
  <c r="O2440" i="15"/>
  <c r="O2436" i="15"/>
  <c r="O2432" i="15"/>
  <c r="O2428" i="15"/>
  <c r="O2424" i="15"/>
  <c r="O2420" i="15"/>
  <c r="O2416" i="15"/>
  <c r="O2412" i="15"/>
  <c r="O2408" i="15"/>
  <c r="O2404" i="15"/>
  <c r="O2400" i="15"/>
  <c r="O2396" i="15"/>
  <c r="O2392" i="15"/>
  <c r="O2388" i="15"/>
  <c r="O2384" i="15"/>
  <c r="O2380" i="15"/>
  <c r="O2376" i="15"/>
  <c r="O2372" i="15"/>
  <c r="O2368" i="15"/>
  <c r="O2364" i="15"/>
  <c r="O2360" i="15"/>
  <c r="O2356" i="15"/>
  <c r="O2352" i="15"/>
  <c r="O2348" i="15"/>
  <c r="O2344" i="15"/>
  <c r="O2340" i="15"/>
  <c r="O2336" i="15"/>
  <c r="O2332" i="15"/>
  <c r="O2328" i="15"/>
  <c r="O2324" i="15"/>
  <c r="O2320" i="15"/>
  <c r="O2316" i="15"/>
  <c r="O2312" i="15"/>
  <c r="O2308" i="15"/>
  <c r="O2304" i="15"/>
  <c r="O2300" i="15"/>
  <c r="O2296" i="15"/>
  <c r="O2292" i="15"/>
  <c r="O2288" i="15"/>
  <c r="O2284" i="15"/>
  <c r="O2280" i="15"/>
  <c r="O2276" i="15"/>
  <c r="O2272" i="15"/>
  <c r="O2268" i="15"/>
  <c r="O2264" i="15"/>
  <c r="O2260" i="15"/>
  <c r="O2256" i="15"/>
  <c r="O2252" i="15"/>
  <c r="O2248" i="15"/>
  <c r="O2244" i="15"/>
  <c r="O2240" i="15"/>
  <c r="O2236" i="15"/>
  <c r="O2232" i="15"/>
  <c r="O2228" i="15"/>
  <c r="O2224" i="15"/>
  <c r="O2220" i="15"/>
  <c r="O2216" i="15"/>
  <c r="O2212" i="15"/>
  <c r="O2208" i="15"/>
  <c r="O2204" i="15"/>
  <c r="O2200" i="15"/>
  <c r="O2196" i="15"/>
  <c r="O2192" i="15"/>
  <c r="O2188" i="15"/>
  <c r="O2184" i="15"/>
  <c r="O2180" i="15"/>
  <c r="O2176" i="15"/>
  <c r="O2172" i="15"/>
  <c r="O2168" i="15"/>
  <c r="O2164" i="15"/>
  <c r="O2160" i="15"/>
  <c r="O2156" i="15"/>
  <c r="O2152" i="15"/>
  <c r="O2148" i="15"/>
  <c r="O2144" i="15"/>
  <c r="O2140" i="15"/>
  <c r="O2136" i="15"/>
  <c r="O2132" i="15"/>
  <c r="O2128" i="15"/>
  <c r="O2124" i="15"/>
  <c r="O2120" i="15"/>
  <c r="O2116" i="15"/>
  <c r="O2112" i="15"/>
  <c r="O2108" i="15"/>
  <c r="O2104" i="15"/>
  <c r="O2100" i="15"/>
  <c r="O2096" i="15"/>
  <c r="O2092" i="15"/>
  <c r="O2088" i="15"/>
  <c r="O2084" i="15"/>
  <c r="O2080" i="15"/>
  <c r="O2076" i="15"/>
  <c r="O2072" i="15"/>
  <c r="O2068" i="15"/>
  <c r="O2064" i="15"/>
  <c r="O2060" i="15"/>
  <c r="O2056" i="15"/>
  <c r="O2052" i="15"/>
  <c r="O2048" i="15"/>
  <c r="O2044" i="15"/>
  <c r="O2040" i="15"/>
  <c r="O2036" i="15"/>
  <c r="O2032" i="15"/>
  <c r="O2028" i="15"/>
  <c r="O2024" i="15"/>
  <c r="O2020" i="15"/>
  <c r="O2016" i="15"/>
  <c r="O2012" i="15"/>
  <c r="O2008" i="15"/>
  <c r="O2004" i="15"/>
  <c r="O2000" i="15"/>
  <c r="O1996" i="15"/>
  <c r="O1992" i="15"/>
  <c r="O1988" i="15"/>
  <c r="O1984" i="15"/>
  <c r="O1980" i="15"/>
  <c r="O1976" i="15"/>
  <c r="O1972" i="15"/>
  <c r="O1968" i="15"/>
  <c r="O1964" i="15"/>
  <c r="O1960" i="15"/>
  <c r="O1956" i="15"/>
  <c r="O1952" i="15"/>
  <c r="O1948" i="15"/>
  <c r="O1944" i="15"/>
  <c r="O1940" i="15"/>
  <c r="O1936" i="15"/>
  <c r="O1932" i="15"/>
  <c r="O1928" i="15"/>
  <c r="O1924" i="15"/>
  <c r="O1920" i="15"/>
  <c r="O1916" i="15"/>
  <c r="O1912" i="15"/>
  <c r="O1908" i="15"/>
  <c r="O1904" i="15"/>
  <c r="O1900" i="15"/>
  <c r="O1896" i="15"/>
  <c r="O1892" i="15"/>
  <c r="O1888" i="15"/>
  <c r="O1884" i="15"/>
  <c r="O1880" i="15"/>
  <c r="O1876" i="15"/>
  <c r="O1872" i="15"/>
  <c r="O1868" i="15"/>
  <c r="O1864" i="15"/>
  <c r="O1860" i="15"/>
  <c r="O1856" i="15"/>
  <c r="O1852" i="15"/>
  <c r="O1848" i="15"/>
  <c r="O1844" i="15"/>
  <c r="O1840" i="15"/>
  <c r="O1836" i="15"/>
  <c r="O1832" i="15"/>
  <c r="O1828" i="15"/>
  <c r="O1824" i="15"/>
  <c r="O1820" i="15"/>
  <c r="O1816" i="15"/>
  <c r="O1812" i="15"/>
  <c r="O1808" i="15"/>
  <c r="O1804" i="15"/>
  <c r="O1800" i="15"/>
  <c r="O1796" i="15"/>
  <c r="O1792" i="15"/>
  <c r="O1788" i="15"/>
  <c r="O1784" i="15"/>
  <c r="O1780" i="15"/>
  <c r="O1776" i="15"/>
  <c r="O1772" i="15"/>
  <c r="O1768" i="15"/>
  <c r="O1764" i="15"/>
  <c r="O1760" i="15"/>
  <c r="O1756" i="15"/>
  <c r="O1752" i="15"/>
  <c r="O1748" i="15"/>
  <c r="O1744" i="15"/>
  <c r="O1740" i="15"/>
  <c r="O1736" i="15"/>
  <c r="O1732" i="15"/>
  <c r="O1728" i="15"/>
  <c r="O1724" i="15"/>
  <c r="O1720" i="15"/>
  <c r="O1716" i="15"/>
  <c r="O1712" i="15"/>
  <c r="O1708" i="15"/>
  <c r="O1704" i="15"/>
  <c r="O1700" i="15"/>
  <c r="O1696" i="15"/>
  <c r="O1692" i="15"/>
  <c r="O1688" i="15"/>
  <c r="O1684" i="15"/>
  <c r="O1680" i="15"/>
  <c r="O1676" i="15"/>
  <c r="O1672" i="15"/>
  <c r="O1668" i="15"/>
  <c r="O1664" i="15"/>
  <c r="O1660" i="15"/>
  <c r="O1656" i="15"/>
  <c r="O1652" i="15"/>
  <c r="O1648" i="15"/>
  <c r="O1644" i="15"/>
  <c r="O1640" i="15"/>
  <c r="O1636" i="15"/>
  <c r="O1632" i="15"/>
  <c r="O1628" i="15"/>
  <c r="O1624" i="15"/>
  <c r="O1620" i="15"/>
  <c r="O1616" i="15"/>
  <c r="O1612" i="15"/>
  <c r="O1608" i="15"/>
  <c r="O1604" i="15"/>
  <c r="O1600" i="15"/>
  <c r="O1596" i="15"/>
  <c r="O1592" i="15"/>
  <c r="O1588" i="15"/>
  <c r="O1584" i="15"/>
  <c r="O1580" i="15"/>
  <c r="O1576" i="15"/>
  <c r="O1572" i="15"/>
  <c r="O1568" i="15"/>
  <c r="O1564" i="15"/>
  <c r="O1560" i="15"/>
  <c r="O1556" i="15"/>
  <c r="O1552" i="15"/>
  <c r="O1548" i="15"/>
  <c r="O1544" i="15"/>
  <c r="O1540" i="15"/>
  <c r="O1536" i="15"/>
  <c r="O1532" i="15"/>
  <c r="O1528" i="15"/>
  <c r="O1524" i="15"/>
  <c r="O1520" i="15"/>
  <c r="O1516" i="15"/>
  <c r="O1512" i="15"/>
  <c r="O1508" i="15"/>
  <c r="O1504" i="15"/>
  <c r="O1500" i="15"/>
  <c r="O1496" i="15"/>
  <c r="O1492" i="15"/>
  <c r="O1488" i="15"/>
  <c r="O1484" i="15"/>
  <c r="O1480" i="15"/>
  <c r="O1476" i="15"/>
  <c r="O1472" i="15"/>
  <c r="O1468" i="15"/>
  <c r="O1464" i="15"/>
  <c r="O1460" i="15"/>
  <c r="O1456" i="15"/>
  <c r="O1452" i="15"/>
  <c r="O1448" i="15"/>
  <c r="O1444" i="15"/>
  <c r="O1440" i="15"/>
  <c r="O1436" i="15"/>
  <c r="O1432" i="15"/>
  <c r="O1428" i="15"/>
  <c r="O1424" i="15"/>
  <c r="O1420" i="15"/>
  <c r="O1416" i="15"/>
  <c r="O1412" i="15"/>
  <c r="O1408" i="15"/>
  <c r="O1404" i="15"/>
  <c r="O1400" i="15"/>
  <c r="O1396" i="15"/>
  <c r="O1392" i="15"/>
  <c r="O1388" i="15"/>
  <c r="O1384" i="15"/>
  <c r="O1380" i="15"/>
  <c r="O1376" i="15"/>
  <c r="O1372" i="15"/>
  <c r="O1368" i="15"/>
  <c r="O1364" i="15"/>
  <c r="O1360" i="15"/>
  <c r="O1356" i="15"/>
  <c r="O1352" i="15"/>
  <c r="O1348" i="15"/>
  <c r="O1344" i="15"/>
  <c r="O1340" i="15"/>
  <c r="O1336" i="15"/>
  <c r="O1332" i="15"/>
  <c r="O1328" i="15"/>
  <c r="O1324" i="15"/>
  <c r="O1320" i="15"/>
  <c r="O1316" i="15"/>
  <c r="O1312" i="15"/>
  <c r="O1308" i="15"/>
  <c r="O1304" i="15"/>
  <c r="O1300" i="15"/>
  <c r="O1296" i="15"/>
  <c r="O1292" i="15"/>
  <c r="O1288" i="15"/>
  <c r="O1284" i="15"/>
  <c r="O1280" i="15"/>
  <c r="O1276" i="15"/>
  <c r="O1272" i="15"/>
  <c r="O1268" i="15"/>
  <c r="O1264" i="15"/>
  <c r="O1260" i="15"/>
  <c r="O1256" i="15"/>
  <c r="O1252" i="15"/>
  <c r="O1248" i="15"/>
  <c r="O1244" i="15"/>
  <c r="O1240" i="15"/>
  <c r="O1236" i="15"/>
  <c r="O1232" i="15"/>
  <c r="O1228" i="15"/>
  <c r="O1224" i="15"/>
  <c r="O1220" i="15"/>
  <c r="O1216" i="15"/>
  <c r="O1212" i="15"/>
  <c r="O1208" i="15"/>
  <c r="O1204" i="15"/>
  <c r="O1200" i="15"/>
  <c r="O1196" i="15"/>
  <c r="O1192" i="15"/>
  <c r="O1188" i="15"/>
  <c r="O1184" i="15"/>
  <c r="O1180" i="15"/>
  <c r="O1176" i="15"/>
  <c r="O1172" i="15"/>
  <c r="O1168" i="15"/>
  <c r="O1164" i="15"/>
  <c r="O1160" i="15"/>
  <c r="O1156" i="15"/>
  <c r="O1152" i="15"/>
  <c r="O1148" i="15"/>
  <c r="O1144" i="15"/>
  <c r="O1140" i="15"/>
  <c r="O1136" i="15"/>
  <c r="O1132" i="15"/>
  <c r="O1128" i="15"/>
  <c r="O1124" i="15"/>
  <c r="O1120" i="15"/>
  <c r="O1116" i="15"/>
  <c r="O1112" i="15"/>
  <c r="O1108" i="15"/>
  <c r="O1104" i="15"/>
  <c r="O1100" i="15"/>
  <c r="O1096" i="15"/>
  <c r="O1092" i="15"/>
  <c r="O1088" i="15"/>
  <c r="O1084" i="15"/>
  <c r="O1080" i="15"/>
  <c r="O1076" i="15"/>
  <c r="O1072" i="15"/>
  <c r="O1068" i="15"/>
  <c r="O1064" i="15"/>
  <c r="O1060" i="15"/>
  <c r="O1056" i="15"/>
  <c r="O1052" i="15"/>
  <c r="O1048" i="15"/>
  <c r="O1044" i="15"/>
  <c r="O1040" i="15"/>
  <c r="O1036" i="15"/>
  <c r="O1032" i="15"/>
  <c r="O1028" i="15"/>
  <c r="O1024" i="15"/>
  <c r="O1020" i="15"/>
  <c r="O1016" i="15"/>
  <c r="O1012" i="15"/>
  <c r="O1008" i="15"/>
  <c r="O1004" i="15"/>
  <c r="O1000" i="15"/>
  <c r="O996" i="15"/>
  <c r="O992" i="15"/>
  <c r="O988" i="15"/>
  <c r="O984" i="15"/>
  <c r="O980" i="15"/>
  <c r="O976" i="15"/>
  <c r="O972" i="15"/>
  <c r="O968" i="15"/>
  <c r="O964" i="15"/>
  <c r="O960" i="15"/>
  <c r="O956" i="15"/>
  <c r="O952" i="15"/>
  <c r="O948" i="15"/>
  <c r="O944" i="15"/>
  <c r="O940" i="15"/>
  <c r="O936" i="15"/>
  <c r="O932" i="15"/>
  <c r="O928" i="15"/>
  <c r="O924" i="15"/>
  <c r="O920" i="15"/>
  <c r="O916" i="15"/>
  <c r="O912" i="15"/>
  <c r="O908" i="15"/>
  <c r="O900" i="15"/>
  <c r="O896" i="15"/>
  <c r="O892" i="15"/>
  <c r="O888" i="15"/>
  <c r="O884" i="15"/>
  <c r="O880" i="15"/>
  <c r="O876" i="15"/>
  <c r="O872" i="15"/>
  <c r="O868" i="15"/>
  <c r="O864" i="15"/>
  <c r="O860" i="15"/>
  <c r="O856" i="15"/>
  <c r="O852" i="15"/>
  <c r="O848" i="15"/>
  <c r="O844" i="15"/>
  <c r="O840" i="15"/>
  <c r="O836" i="15"/>
  <c r="O832" i="15"/>
  <c r="O828" i="15"/>
  <c r="O824" i="15"/>
  <c r="O820" i="15"/>
  <c r="O816" i="15"/>
  <c r="O812" i="15"/>
  <c r="O808" i="15"/>
  <c r="O804" i="15"/>
  <c r="O800" i="15"/>
  <c r="O796" i="15"/>
  <c r="O792" i="15"/>
  <c r="O788" i="15"/>
  <c r="O784" i="15"/>
  <c r="O780" i="15"/>
  <c r="O776" i="15"/>
  <c r="O772" i="15"/>
  <c r="O768" i="15"/>
  <c r="O764" i="15"/>
  <c r="O760" i="15"/>
  <c r="O756" i="15"/>
  <c r="O752" i="15"/>
  <c r="O748" i="15"/>
  <c r="O744" i="15"/>
  <c r="O740" i="15"/>
  <c r="O736" i="15"/>
  <c r="O732" i="15"/>
  <c r="O728" i="15"/>
  <c r="O724" i="15"/>
  <c r="O720" i="15"/>
  <c r="O716" i="15"/>
  <c r="O712" i="15"/>
  <c r="O708" i="15"/>
  <c r="O704" i="15"/>
  <c r="O700" i="15"/>
  <c r="O696" i="15"/>
  <c r="O692" i="15"/>
  <c r="O688" i="15"/>
  <c r="O684" i="15"/>
  <c r="O680" i="15"/>
  <c r="O676" i="15"/>
  <c r="O672" i="15"/>
  <c r="O668" i="15"/>
  <c r="O664" i="15"/>
  <c r="O660" i="15"/>
  <c r="O656" i="15"/>
  <c r="O652" i="15"/>
  <c r="O648" i="15"/>
  <c r="O644" i="15"/>
  <c r="O640" i="15"/>
  <c r="O636" i="15"/>
  <c r="O632" i="15"/>
  <c r="O628" i="15"/>
  <c r="O624" i="15"/>
  <c r="O620" i="15"/>
  <c r="O616" i="15"/>
  <c r="O612" i="15"/>
  <c r="O608" i="15"/>
  <c r="O604" i="15"/>
  <c r="O600" i="15"/>
  <c r="O596" i="15"/>
  <c r="O592" i="15"/>
  <c r="O588" i="15"/>
  <c r="O584" i="15"/>
  <c r="O580" i="15"/>
  <c r="O576" i="15"/>
  <c r="O572" i="15"/>
  <c r="O568" i="15"/>
  <c r="O564" i="15"/>
  <c r="O560" i="15"/>
  <c r="O556" i="15"/>
  <c r="O552" i="15"/>
  <c r="O548" i="15"/>
  <c r="O544" i="15"/>
  <c r="O540" i="15"/>
  <c r="O536" i="15"/>
  <c r="O532" i="15"/>
  <c r="O528" i="15"/>
  <c r="O524" i="15"/>
  <c r="O520" i="15"/>
  <c r="O516" i="15"/>
  <c r="O512" i="15"/>
  <c r="O508" i="15"/>
  <c r="O504" i="15"/>
  <c r="O500" i="15"/>
  <c r="O496" i="15"/>
  <c r="O492" i="15"/>
  <c r="O488" i="15"/>
  <c r="O484" i="15"/>
  <c r="O480" i="15"/>
  <c r="O476" i="15"/>
  <c r="O472" i="15"/>
  <c r="O468" i="15"/>
  <c r="O464" i="15"/>
  <c r="O460" i="15"/>
  <c r="O456" i="15"/>
  <c r="O452" i="15"/>
  <c r="O448" i="15"/>
  <c r="O444" i="15"/>
  <c r="O440" i="15"/>
  <c r="O436" i="15"/>
  <c r="O432" i="15"/>
  <c r="O428" i="15"/>
  <c r="O424" i="15"/>
  <c r="O420" i="15"/>
  <c r="O416" i="15"/>
  <c r="O412" i="15"/>
  <c r="O408" i="15"/>
  <c r="O404" i="15"/>
  <c r="O400" i="15"/>
  <c r="O3035" i="15"/>
  <c r="O3031" i="15"/>
  <c r="O3027" i="15"/>
  <c r="O3023" i="15"/>
  <c r="O3019" i="15"/>
  <c r="O3015" i="15"/>
  <c r="O3011" i="15"/>
  <c r="O3007" i="15"/>
  <c r="O3003" i="15"/>
  <c r="O2999" i="15"/>
  <c r="O2995" i="15"/>
  <c r="O2991" i="15"/>
  <c r="O2987" i="15"/>
  <c r="O2983" i="15"/>
  <c r="O2979" i="15"/>
  <c r="O2975" i="15"/>
  <c r="O2971" i="15"/>
  <c r="O2967" i="15"/>
  <c r="O2963" i="15"/>
  <c r="O2959" i="15"/>
  <c r="O2955" i="15"/>
  <c r="O2951" i="15"/>
  <c r="O2947" i="15"/>
  <c r="O2943" i="15"/>
  <c r="O2939" i="15"/>
  <c r="O2935" i="15"/>
  <c r="O2931" i="15"/>
  <c r="O2927" i="15"/>
  <c r="O2923" i="15"/>
  <c r="O2919" i="15"/>
  <c r="O2915" i="15"/>
  <c r="O2911" i="15"/>
  <c r="O2907" i="15"/>
  <c r="O2903" i="15"/>
  <c r="O2899" i="15"/>
  <c r="O2895" i="15"/>
  <c r="O2891" i="15"/>
  <c r="O2887" i="15"/>
  <c r="O2883" i="15"/>
  <c r="O2879" i="15"/>
  <c r="O2875" i="15"/>
  <c r="O2871" i="15"/>
  <c r="O2867" i="15"/>
  <c r="O2863" i="15"/>
  <c r="O2859" i="15"/>
  <c r="O2855" i="15"/>
  <c r="O2851" i="15"/>
  <c r="O2847" i="15"/>
  <c r="O2843" i="15"/>
  <c r="O2839" i="15"/>
  <c r="O2835" i="15"/>
  <c r="O2831" i="15"/>
  <c r="O2827" i="15"/>
  <c r="O2823" i="15"/>
  <c r="O2819" i="15"/>
  <c r="O2815" i="15"/>
  <c r="O2811" i="15"/>
  <c r="O2807" i="15"/>
  <c r="O2803" i="15"/>
  <c r="O2799" i="15"/>
  <c r="O2795" i="15"/>
  <c r="O2791" i="15"/>
  <c r="O2787" i="15"/>
  <c r="O2783" i="15"/>
  <c r="O2779" i="15"/>
  <c r="O2775" i="15"/>
  <c r="O2771" i="15"/>
  <c r="O2767" i="15"/>
  <c r="O2763" i="15"/>
  <c r="O2759" i="15"/>
  <c r="O2755" i="15"/>
  <c r="O2751" i="15"/>
  <c r="O2747" i="15"/>
  <c r="O2743" i="15"/>
  <c r="O2739" i="15"/>
  <c r="O2735" i="15"/>
  <c r="O2731" i="15"/>
  <c r="O2727" i="15"/>
  <c r="O2723" i="15"/>
  <c r="O3" i="15"/>
  <c r="O3034" i="15"/>
  <c r="O3030" i="15"/>
  <c r="O3026" i="15"/>
  <c r="O3022" i="15"/>
  <c r="O3018" i="15"/>
  <c r="O3014" i="15"/>
  <c r="O3010" i="15"/>
  <c r="O3006" i="15"/>
  <c r="O3002" i="15"/>
  <c r="O2998" i="15"/>
  <c r="O2994" i="15"/>
  <c r="O2990" i="15"/>
  <c r="O2986" i="15"/>
  <c r="O2982" i="15"/>
  <c r="O2978" i="15"/>
  <c r="O2974" i="15"/>
  <c r="O2970" i="15"/>
  <c r="O2966" i="15"/>
  <c r="O2962" i="15"/>
  <c r="O2958" i="15"/>
  <c r="O2954" i="15"/>
  <c r="O2950" i="15"/>
  <c r="O2946" i="15"/>
  <c r="O2942" i="15"/>
  <c r="O2938" i="15"/>
  <c r="O2934" i="15"/>
  <c r="O2930" i="15"/>
  <c r="O2926" i="15"/>
  <c r="O2922" i="15"/>
  <c r="O2918" i="15"/>
  <c r="O2914" i="15"/>
  <c r="O2910" i="15"/>
  <c r="O2906" i="15"/>
  <c r="O2902" i="15"/>
  <c r="O2898" i="15"/>
  <c r="O2894" i="15"/>
  <c r="O2890" i="15"/>
  <c r="O2886" i="15"/>
  <c r="O2882" i="15"/>
  <c r="O2878" i="15"/>
  <c r="O2874" i="15"/>
  <c r="O2870" i="15"/>
  <c r="O2866" i="15"/>
  <c r="O2862" i="15"/>
  <c r="O2858" i="15"/>
  <c r="O2854" i="15"/>
  <c r="O2850" i="15"/>
  <c r="O2846" i="15"/>
  <c r="O2842" i="15"/>
  <c r="O2838" i="15"/>
  <c r="O2834" i="15"/>
  <c r="O2830" i="15"/>
  <c r="O2826" i="15"/>
  <c r="O2822" i="15"/>
  <c r="O2818" i="15"/>
  <c r="O2814" i="15"/>
  <c r="O2810" i="15"/>
  <c r="O2806" i="15"/>
  <c r="O2802" i="15"/>
  <c r="O2798" i="15"/>
  <c r="O2794" i="15"/>
  <c r="O2790" i="15"/>
  <c r="O2786" i="15"/>
  <c r="O2782" i="15"/>
  <c r="O2778" i="15"/>
  <c r="O2774" i="15"/>
  <c r="O2770" i="15"/>
  <c r="O2766" i="15"/>
  <c r="O2762" i="15"/>
  <c r="O2758" i="15"/>
  <c r="O2754" i="15"/>
  <c r="O2750" i="15"/>
  <c r="O2746" i="15"/>
  <c r="O2742" i="15"/>
  <c r="O2738" i="15"/>
  <c r="O2734" i="15"/>
  <c r="O2730" i="15"/>
  <c r="O2726" i="15"/>
  <c r="O3037" i="15"/>
  <c r="O3033" i="15"/>
  <c r="O3029" i="15"/>
  <c r="O3025" i="15"/>
  <c r="O3021" i="15"/>
  <c r="O3017" i="15"/>
  <c r="O3013" i="15"/>
  <c r="O3009" i="15"/>
  <c r="O3005" i="15"/>
  <c r="O3001" i="15"/>
  <c r="O2997" i="15"/>
  <c r="O2993" i="15"/>
  <c r="O2989" i="15"/>
  <c r="O2985" i="15"/>
  <c r="O2981" i="15"/>
  <c r="O2977" i="15"/>
  <c r="O2973" i="15"/>
  <c r="O2969" i="15"/>
  <c r="O2965" i="15"/>
  <c r="O2961" i="15"/>
  <c r="O2957" i="15"/>
  <c r="O2953" i="15"/>
  <c r="O2949" i="15"/>
  <c r="O2945" i="15"/>
  <c r="O2941" i="15"/>
  <c r="O2937" i="15"/>
  <c r="O2933" i="15"/>
  <c r="O2929" i="15"/>
  <c r="O2925" i="15"/>
  <c r="O2921" i="15"/>
  <c r="O2917" i="15"/>
  <c r="O2913" i="15"/>
  <c r="O2909" i="15"/>
  <c r="O2905" i="15"/>
  <c r="O2901" i="15"/>
  <c r="O2897" i="15"/>
  <c r="O2893" i="15"/>
  <c r="O2889" i="15"/>
  <c r="O2885" i="15"/>
  <c r="O2881" i="15"/>
  <c r="O2877" i="15"/>
  <c r="O2873" i="15"/>
  <c r="O2869" i="15"/>
  <c r="O2865" i="15"/>
  <c r="O2861" i="15"/>
  <c r="O2857" i="15"/>
  <c r="O2853" i="15"/>
  <c r="O2849" i="15"/>
  <c r="O2845" i="15"/>
  <c r="O2841" i="15"/>
  <c r="O2837" i="15"/>
  <c r="O2833" i="15"/>
  <c r="O2829" i="15"/>
  <c r="O2825" i="15"/>
  <c r="O2821" i="15"/>
  <c r="O2817" i="15"/>
  <c r="O2813" i="15"/>
  <c r="O2809" i="15"/>
  <c r="O2805" i="15"/>
  <c r="O2801" i="15"/>
  <c r="O2797" i="15"/>
  <c r="O2793" i="15"/>
  <c r="O2789" i="15"/>
  <c r="O2785" i="15"/>
  <c r="O2781" i="15"/>
  <c r="O2777" i="15"/>
  <c r="O2773" i="15"/>
  <c r="O2769" i="15"/>
  <c r="O2765" i="15"/>
  <c r="O2761" i="15"/>
  <c r="O2757" i="15"/>
  <c r="O2753" i="15"/>
  <c r="O2749" i="15"/>
  <c r="O2745" i="15"/>
  <c r="O2741" i="15"/>
  <c r="O2737" i="15"/>
  <c r="O2733" i="15"/>
  <c r="O2729" i="15"/>
  <c r="O2725" i="15"/>
  <c r="O2721" i="15"/>
  <c r="O2717" i="15"/>
  <c r="O2713" i="15"/>
  <c r="O2709" i="15"/>
  <c r="O2705" i="15"/>
  <c r="O2701" i="15"/>
  <c r="O2697" i="15"/>
  <c r="O2693" i="15"/>
  <c r="O2689" i="15"/>
  <c r="O2685" i="15"/>
  <c r="O2681" i="15"/>
  <c r="O2677" i="15"/>
  <c r="O2673" i="15"/>
  <c r="O2669" i="15"/>
  <c r="O2665" i="15"/>
  <c r="O2661" i="15"/>
  <c r="O2657" i="15"/>
  <c r="O2653" i="15"/>
  <c r="O2649" i="15"/>
  <c r="O2645" i="15"/>
  <c r="O2641" i="15"/>
  <c r="O2637" i="15"/>
  <c r="O2633" i="15"/>
  <c r="O2629" i="15"/>
  <c r="O2625" i="15"/>
  <c r="O2621" i="15"/>
  <c r="O2617" i="15"/>
  <c r="O2613" i="15"/>
  <c r="O2609" i="15"/>
  <c r="O2605" i="15"/>
  <c r="O2601" i="15"/>
  <c r="O2597" i="15"/>
  <c r="O2593" i="15"/>
  <c r="O2589" i="15"/>
  <c r="O2585" i="15"/>
  <c r="O2581" i="15"/>
  <c r="O2577" i="15"/>
  <c r="O2573" i="15"/>
  <c r="O2569" i="15"/>
  <c r="O2565" i="15"/>
  <c r="O2561" i="15"/>
  <c r="O2557" i="15"/>
  <c r="O2553" i="15"/>
  <c r="O2549" i="15"/>
  <c r="O2545" i="15"/>
  <c r="O2541" i="15"/>
  <c r="O2537" i="15"/>
  <c r="O2533" i="15"/>
  <c r="O2529" i="15"/>
  <c r="O2525" i="15"/>
  <c r="O2521" i="15"/>
  <c r="O2517" i="15"/>
  <c r="O2513" i="15"/>
  <c r="O396" i="15"/>
  <c r="O392" i="15"/>
  <c r="O388" i="15"/>
  <c r="O384" i="15"/>
  <c r="O380" i="15"/>
  <c r="O376" i="15"/>
  <c r="O372" i="15"/>
  <c r="O368" i="15"/>
  <c r="O364" i="15"/>
  <c r="O360" i="15"/>
  <c r="O356" i="15"/>
  <c r="O352" i="15"/>
  <c r="O348" i="15"/>
  <c r="O344" i="15"/>
  <c r="O340" i="15"/>
  <c r="O336" i="15"/>
  <c r="O332" i="15"/>
  <c r="O328" i="15"/>
  <c r="O324" i="15"/>
  <c r="O320" i="15"/>
  <c r="O316" i="15"/>
  <c r="O312" i="15"/>
  <c r="O308" i="15"/>
  <c r="O304" i="15"/>
  <c r="O300" i="15"/>
  <c r="O296" i="15"/>
  <c r="O292" i="15"/>
  <c r="O288" i="15"/>
  <c r="O284" i="15"/>
  <c r="O280" i="15"/>
  <c r="O276" i="15"/>
  <c r="O272" i="15"/>
  <c r="O268" i="15"/>
  <c r="O264" i="15"/>
  <c r="O260" i="15"/>
  <c r="O256" i="15"/>
  <c r="O252" i="15"/>
  <c r="O248" i="15"/>
  <c r="O244" i="15"/>
  <c r="O240" i="15"/>
  <c r="O236" i="15"/>
  <c r="O232" i="15"/>
  <c r="O228" i="15"/>
  <c r="O224" i="15"/>
  <c r="O220" i="15"/>
  <c r="O216" i="15"/>
  <c r="O212" i="15"/>
  <c r="O208" i="15"/>
  <c r="O204" i="15"/>
  <c r="O200" i="15"/>
  <c r="O196" i="15"/>
  <c r="O192" i="15"/>
  <c r="O188" i="15"/>
  <c r="O184" i="15"/>
  <c r="O180" i="15"/>
  <c r="O176" i="15"/>
  <c r="O172" i="15"/>
  <c r="O168" i="15"/>
  <c r="O164" i="15"/>
  <c r="O160" i="15"/>
  <c r="O156" i="15"/>
  <c r="O152" i="15"/>
  <c r="O148" i="15"/>
  <c r="O144" i="15"/>
  <c r="O140" i="15"/>
  <c r="O136" i="15"/>
  <c r="O132" i="15"/>
  <c r="O128" i="15"/>
  <c r="O124" i="15"/>
  <c r="O120" i="15"/>
  <c r="O116" i="15"/>
  <c r="O112" i="15"/>
  <c r="O108" i="15"/>
  <c r="O104" i="15"/>
  <c r="O100" i="15"/>
  <c r="O96" i="15"/>
  <c r="O92" i="15"/>
  <c r="O88" i="15"/>
  <c r="O84" i="15"/>
  <c r="O80" i="15"/>
  <c r="O76" i="15"/>
  <c r="O72" i="15"/>
  <c r="O68" i="15"/>
  <c r="O64" i="15"/>
  <c r="O60" i="15"/>
  <c r="O2719" i="15"/>
  <c r="O2715" i="15"/>
  <c r="O2711" i="15"/>
  <c r="O2707" i="15"/>
  <c r="O2703" i="15"/>
  <c r="O2699" i="15"/>
  <c r="O2695" i="15"/>
  <c r="O2691" i="15"/>
  <c r="O2687" i="15"/>
  <c r="O2683" i="15"/>
  <c r="O2679" i="15"/>
  <c r="O2675" i="15"/>
  <c r="O2671" i="15"/>
  <c r="O2667" i="15"/>
  <c r="O2663" i="15"/>
  <c r="O2659" i="15"/>
  <c r="O2655" i="15"/>
  <c r="O2651" i="15"/>
  <c r="O2647" i="15"/>
  <c r="O2643" i="15"/>
  <c r="O2639" i="15"/>
  <c r="O2635" i="15"/>
  <c r="O2631" i="15"/>
  <c r="O2627" i="15"/>
  <c r="O2623" i="15"/>
  <c r="O2619" i="15"/>
  <c r="O2615" i="15"/>
  <c r="O2611" i="15"/>
  <c r="O2607" i="15"/>
  <c r="O2603" i="15"/>
  <c r="O2599" i="15"/>
  <c r="O2595" i="15"/>
  <c r="O2591" i="15"/>
  <c r="O2587" i="15"/>
  <c r="O2583" i="15"/>
  <c r="O2579" i="15"/>
  <c r="O2575" i="15"/>
  <c r="O2571" i="15"/>
  <c r="O2567" i="15"/>
  <c r="O2563" i="15"/>
  <c r="O2559" i="15"/>
  <c r="O2555" i="15"/>
  <c r="O2551" i="15"/>
  <c r="O2547" i="15"/>
  <c r="O2543" i="15"/>
  <c r="O2539" i="15"/>
  <c r="O2535" i="15"/>
  <c r="O2531" i="15"/>
  <c r="O2527" i="15"/>
  <c r="O2523" i="15"/>
  <c r="O2519" i="15"/>
  <c r="O2515" i="15"/>
  <c r="O2511" i="15"/>
  <c r="O2507" i="15"/>
  <c r="O2503" i="15"/>
  <c r="O2499" i="15"/>
  <c r="O2495" i="15"/>
  <c r="O2491" i="15"/>
  <c r="O2487" i="15"/>
  <c r="O2483" i="15"/>
  <c r="O2479" i="15"/>
  <c r="O2475" i="15"/>
  <c r="O2471" i="15"/>
  <c r="O2467" i="15"/>
  <c r="O2463" i="15"/>
  <c r="O2459" i="15"/>
  <c r="O2455" i="15"/>
  <c r="O2451" i="15"/>
  <c r="O2447" i="15"/>
  <c r="O2443" i="15"/>
  <c r="O2439" i="15"/>
  <c r="O2435" i="15"/>
  <c r="O2431" i="15"/>
  <c r="O2427" i="15"/>
  <c r="O2423" i="15"/>
  <c r="O2419" i="15"/>
  <c r="O2415" i="15"/>
  <c r="O2411" i="15"/>
  <c r="O2407" i="15"/>
  <c r="O2403" i="15"/>
  <c r="O2399" i="15"/>
  <c r="O2395" i="15"/>
  <c r="O2391" i="15"/>
  <c r="O2387" i="15"/>
  <c r="O2383" i="15"/>
  <c r="O2379" i="15"/>
  <c r="O2375" i="15"/>
  <c r="O2371" i="15"/>
  <c r="O2722" i="15"/>
  <c r="O2718" i="15"/>
  <c r="O2714" i="15"/>
  <c r="O2710" i="15"/>
  <c r="O2706" i="15"/>
  <c r="O2702" i="15"/>
  <c r="O2698" i="15"/>
  <c r="O2694" i="15"/>
  <c r="O2690" i="15"/>
  <c r="O2686" i="15"/>
  <c r="O2682" i="15"/>
  <c r="O2678" i="15"/>
  <c r="O2674" i="15"/>
  <c r="O2670" i="15"/>
  <c r="O2666" i="15"/>
  <c r="O2662" i="15"/>
  <c r="O2658" i="15"/>
  <c r="O2654" i="15"/>
  <c r="O2650" i="15"/>
  <c r="O2646" i="15"/>
  <c r="O2642" i="15"/>
  <c r="O2638" i="15"/>
  <c r="O2634" i="15"/>
  <c r="O2630" i="15"/>
  <c r="O2626" i="15"/>
  <c r="O2622" i="15"/>
  <c r="O2618" i="15"/>
  <c r="O2614" i="15"/>
  <c r="O2610" i="15"/>
  <c r="O2606" i="15"/>
  <c r="O2602" i="15"/>
  <c r="O2598" i="15"/>
  <c r="O2594" i="15"/>
  <c r="O2590" i="15"/>
  <c r="O2586" i="15"/>
  <c r="O2582" i="15"/>
  <c r="O2578" i="15"/>
  <c r="O2574" i="15"/>
  <c r="O2570" i="15"/>
  <c r="O2566" i="15"/>
  <c r="O2562" i="15"/>
  <c r="O2558" i="15"/>
  <c r="O2554" i="15"/>
  <c r="O2550" i="15"/>
  <c r="O2546" i="15"/>
  <c r="O2542" i="15"/>
  <c r="O2538" i="15"/>
  <c r="O2534" i="15"/>
  <c r="O2530" i="15"/>
  <c r="O2526" i="15"/>
  <c r="O2522" i="15"/>
  <c r="O2518" i="15"/>
  <c r="O2514" i="15"/>
  <c r="O2510" i="15"/>
  <c r="O2506" i="15"/>
  <c r="O2502" i="15"/>
  <c r="O2498" i="15"/>
  <c r="O2494" i="15"/>
  <c r="O2490" i="15"/>
  <c r="O2486" i="15"/>
  <c r="O2482" i="15"/>
  <c r="O2478" i="15"/>
  <c r="O2474" i="15"/>
  <c r="O2470" i="15"/>
  <c r="O2466" i="15"/>
  <c r="O2462" i="15"/>
  <c r="O2458" i="15"/>
  <c r="O2454" i="15"/>
  <c r="O2450" i="15"/>
  <c r="O2446" i="15"/>
  <c r="O2442" i="15"/>
  <c r="O2438" i="15"/>
  <c r="O2434" i="15"/>
  <c r="O2430" i="15"/>
  <c r="O2426" i="15"/>
  <c r="O2422" i="15"/>
  <c r="O2418" i="15"/>
  <c r="O2414" i="15"/>
  <c r="O2410" i="15"/>
  <c r="O2406" i="15"/>
  <c r="O2402" i="15"/>
  <c r="O2509" i="15"/>
  <c r="O2505" i="15"/>
  <c r="O2501" i="15"/>
  <c r="O2497" i="15"/>
  <c r="O2493" i="15"/>
  <c r="O2489" i="15"/>
  <c r="O2485" i="15"/>
  <c r="O2481" i="15"/>
  <c r="O2477" i="15"/>
  <c r="O2473" i="15"/>
  <c r="O2469" i="15"/>
  <c r="O2465" i="15"/>
  <c r="O2461" i="15"/>
  <c r="O2457" i="15"/>
  <c r="O2453" i="15"/>
  <c r="O2449" i="15"/>
  <c r="O2445" i="15"/>
  <c r="O2441" i="15"/>
  <c r="O2437" i="15"/>
  <c r="O2433" i="15"/>
  <c r="O2429" i="15"/>
  <c r="O2425" i="15"/>
  <c r="O2421" i="15"/>
  <c r="O2417" i="15"/>
  <c r="O2413" i="15"/>
  <c r="O2409" i="15"/>
  <c r="O2405" i="15"/>
  <c r="O2401" i="15"/>
  <c r="O2397" i="15"/>
  <c r="O2393" i="15"/>
  <c r="O2389" i="15"/>
  <c r="O2385" i="15"/>
  <c r="O2381" i="15"/>
  <c r="O2377" i="15"/>
  <c r="O2373" i="15"/>
  <c r="O2369" i="15"/>
  <c r="O2365" i="15"/>
  <c r="O2361" i="15"/>
  <c r="O2357" i="15"/>
  <c r="O2353" i="15"/>
  <c r="O2349" i="15"/>
  <c r="O2345" i="15"/>
  <c r="O2341" i="15"/>
  <c r="O2337" i="15"/>
  <c r="O2333" i="15"/>
  <c r="O2329" i="15"/>
  <c r="O2325" i="15"/>
  <c r="O2321" i="15"/>
  <c r="O2317" i="15"/>
  <c r="O2313" i="15"/>
  <c r="O2309" i="15"/>
  <c r="O2305" i="15"/>
  <c r="O2301" i="15"/>
  <c r="O2297" i="15"/>
  <c r="O2293" i="15"/>
  <c r="O2289" i="15"/>
  <c r="O2285" i="15"/>
  <c r="O2281" i="15"/>
  <c r="O2277" i="15"/>
  <c r="O2273" i="15"/>
  <c r="O2269" i="15"/>
  <c r="O2265" i="15"/>
  <c r="O2261" i="15"/>
  <c r="O2257" i="15"/>
  <c r="O2253" i="15"/>
  <c r="O2249" i="15"/>
  <c r="O2245" i="15"/>
  <c r="O2241" i="15"/>
  <c r="O2237" i="15"/>
  <c r="O2233" i="15"/>
  <c r="O2229" i="15"/>
  <c r="O2225" i="15"/>
  <c r="O2221" i="15"/>
  <c r="O2217" i="15"/>
  <c r="O2213" i="15"/>
  <c r="O2209" i="15"/>
  <c r="O2205" i="15"/>
  <c r="O2201" i="15"/>
  <c r="O2197" i="15"/>
  <c r="O2193" i="15"/>
  <c r="O2189" i="15"/>
  <c r="O2185" i="15"/>
  <c r="O2181" i="15"/>
  <c r="O56" i="15"/>
  <c r="O52" i="15"/>
  <c r="O48" i="15"/>
  <c r="O44" i="15"/>
  <c r="O40" i="15"/>
  <c r="O36" i="15"/>
  <c r="O32" i="15"/>
  <c r="O28" i="15"/>
  <c r="O24" i="15"/>
  <c r="O20" i="15"/>
  <c r="O16" i="15"/>
  <c r="O12" i="15"/>
  <c r="O8" i="15"/>
  <c r="O4" i="15"/>
  <c r="O2367" i="15"/>
  <c r="O2363" i="15"/>
  <c r="O2359" i="15"/>
  <c r="O2355" i="15"/>
  <c r="O2351" i="15"/>
  <c r="O2347" i="15"/>
  <c r="O2343" i="15"/>
  <c r="O2339" i="15"/>
  <c r="O2335" i="15"/>
  <c r="O2331" i="15"/>
  <c r="O2327" i="15"/>
  <c r="O2323" i="15"/>
  <c r="O2319" i="15"/>
  <c r="O2315" i="15"/>
  <c r="O2311" i="15"/>
  <c r="O2307" i="15"/>
  <c r="O2303" i="15"/>
  <c r="O2299" i="15"/>
  <c r="O2295" i="15"/>
  <c r="O2291" i="15"/>
  <c r="O2287" i="15"/>
  <c r="O2283" i="15"/>
  <c r="O2279" i="15"/>
  <c r="O2275" i="15"/>
  <c r="O2271" i="15"/>
  <c r="O2267" i="15"/>
  <c r="O2263" i="15"/>
  <c r="O2259" i="15"/>
  <c r="O2255" i="15"/>
  <c r="O2251" i="15"/>
  <c r="O2247" i="15"/>
  <c r="O2243" i="15"/>
  <c r="O2239" i="15"/>
  <c r="O2235" i="15"/>
  <c r="O2231" i="15"/>
  <c r="O2227" i="15"/>
  <c r="O2223" i="15"/>
  <c r="O2219" i="15"/>
  <c r="O2215" i="15"/>
  <c r="O2211" i="15"/>
  <c r="O2207" i="15"/>
  <c r="O2203" i="15"/>
  <c r="O2199" i="15"/>
  <c r="O2195" i="15"/>
  <c r="O2191" i="15"/>
  <c r="O2187" i="15"/>
  <c r="O2183" i="15"/>
  <c r="O2179" i="15"/>
  <c r="O2175" i="15"/>
  <c r="O2171" i="15"/>
  <c r="O2167" i="15"/>
  <c r="O2163" i="15"/>
  <c r="O2159" i="15"/>
  <c r="O2155" i="15"/>
  <c r="O2151" i="15"/>
  <c r="O2147" i="15"/>
  <c r="O2143" i="15"/>
  <c r="O2139" i="15"/>
  <c r="O2135" i="15"/>
  <c r="O2131" i="15"/>
  <c r="O2127" i="15"/>
  <c r="O2123" i="15"/>
  <c r="O2119" i="15"/>
  <c r="O2115" i="15"/>
  <c r="O2111" i="15"/>
  <c r="O2107" i="15"/>
  <c r="O2103" i="15"/>
  <c r="O2099" i="15"/>
  <c r="O2095" i="15"/>
  <c r="O2091" i="15"/>
  <c r="O2087" i="15"/>
  <c r="O2083" i="15"/>
  <c r="O2079" i="15"/>
  <c r="O2075" i="15"/>
  <c r="O2071" i="15"/>
  <c r="O2067" i="15"/>
  <c r="O2063" i="15"/>
  <c r="O2059" i="15"/>
  <c r="O2055" i="15"/>
  <c r="O2051" i="15"/>
  <c r="O2047" i="15"/>
  <c r="O2043" i="15"/>
  <c r="O2039" i="15"/>
  <c r="O2035" i="15"/>
  <c r="O2031" i="15"/>
  <c r="O2027" i="15"/>
  <c r="O2023" i="15"/>
  <c r="O2019" i="15"/>
  <c r="O2015" i="15"/>
  <c r="O2011" i="15"/>
  <c r="O2007" i="15"/>
  <c r="O2003" i="15"/>
  <c r="O1999" i="15"/>
  <c r="O1995" i="15"/>
  <c r="O1991" i="15"/>
  <c r="O1987" i="15"/>
  <c r="O1983" i="15"/>
  <c r="O1979" i="15"/>
  <c r="O1975" i="15"/>
  <c r="O1971" i="15"/>
  <c r="O1967" i="15"/>
  <c r="O1963" i="15"/>
  <c r="O1959" i="15"/>
  <c r="O1955" i="15"/>
  <c r="O1951" i="15"/>
  <c r="O1947" i="15"/>
  <c r="O1943" i="15"/>
  <c r="O1939" i="15"/>
  <c r="O1935" i="15"/>
  <c r="O1931" i="15"/>
  <c r="O1927" i="15"/>
  <c r="O1923" i="15"/>
  <c r="O1919" i="15"/>
  <c r="O1915" i="15"/>
  <c r="O1911" i="15"/>
  <c r="O1907" i="15"/>
  <c r="O1903" i="15"/>
  <c r="O1899" i="15"/>
  <c r="O1895" i="15"/>
  <c r="O1891" i="15"/>
  <c r="O1887" i="15"/>
  <c r="O1883" i="15"/>
  <c r="O1879" i="15"/>
  <c r="O1875" i="15"/>
  <c r="O1871" i="15"/>
  <c r="O1867" i="15"/>
  <c r="O1863" i="15"/>
  <c r="O1859" i="15"/>
  <c r="O1855" i="15"/>
  <c r="O1851" i="15"/>
  <c r="O1847" i="15"/>
  <c r="O1843" i="15"/>
  <c r="O1839" i="15"/>
  <c r="O1835" i="15"/>
  <c r="O1831" i="15"/>
  <c r="O1827" i="15"/>
  <c r="O1823" i="15"/>
  <c r="O1819" i="15"/>
  <c r="O1815" i="15"/>
  <c r="O1811" i="15"/>
  <c r="O1807" i="15"/>
  <c r="O1803" i="15"/>
  <c r="O1799" i="15"/>
  <c r="O1795" i="15"/>
  <c r="O1791" i="15"/>
  <c r="O1787" i="15"/>
  <c r="O1783" i="15"/>
  <c r="O1779" i="15"/>
  <c r="O1775" i="15"/>
  <c r="O1771" i="15"/>
  <c r="O1767" i="15"/>
  <c r="O1763" i="15"/>
  <c r="O1759" i="15"/>
  <c r="O1755" i="15"/>
  <c r="O1751" i="15"/>
  <c r="O1747" i="15"/>
  <c r="O1743" i="15"/>
  <c r="O1739" i="15"/>
  <c r="O1735" i="15"/>
  <c r="O1731" i="15"/>
  <c r="O1727" i="15"/>
  <c r="O1723" i="15"/>
  <c r="O1719" i="15"/>
  <c r="O1715" i="15"/>
  <c r="O1711" i="15"/>
  <c r="O1707" i="15"/>
  <c r="O1703" i="15"/>
  <c r="O1699" i="15"/>
  <c r="O1695" i="15"/>
  <c r="O1691" i="15"/>
  <c r="O2398" i="15"/>
  <c r="O2394" i="15"/>
  <c r="O2390" i="15"/>
  <c r="O2386" i="15"/>
  <c r="O2382" i="15"/>
  <c r="O2378" i="15"/>
  <c r="O2374" i="15"/>
  <c r="O2370" i="15"/>
  <c r="O2366" i="15"/>
  <c r="O2362" i="15"/>
  <c r="O2358" i="15"/>
  <c r="O2354" i="15"/>
  <c r="O2350" i="15"/>
  <c r="O2346" i="15"/>
  <c r="O2342" i="15"/>
  <c r="O2338" i="15"/>
  <c r="O2334" i="15"/>
  <c r="O2330" i="15"/>
  <c r="O2326" i="15"/>
  <c r="O2322" i="15"/>
  <c r="O2318" i="15"/>
  <c r="O2314" i="15"/>
  <c r="O2310" i="15"/>
  <c r="O2306" i="15"/>
  <c r="O2302" i="15"/>
  <c r="O2298" i="15"/>
  <c r="O2294" i="15"/>
  <c r="O2290" i="15"/>
  <c r="O2286" i="15"/>
  <c r="O2282" i="15"/>
  <c r="O2278" i="15"/>
  <c r="O2274" i="15"/>
  <c r="O2270" i="15"/>
  <c r="O2266" i="15"/>
  <c r="O2262" i="15"/>
  <c r="O2258" i="15"/>
  <c r="O2254" i="15"/>
  <c r="O2250" i="15"/>
  <c r="O2246" i="15"/>
  <c r="O2242" i="15"/>
  <c r="O2238" i="15"/>
  <c r="O2234" i="15"/>
  <c r="O2230" i="15"/>
  <c r="O2226" i="15"/>
  <c r="O2222" i="15"/>
  <c r="O2218" i="15"/>
  <c r="O2214" i="15"/>
  <c r="O2210" i="15"/>
  <c r="O2206" i="15"/>
  <c r="O2202" i="15"/>
  <c r="O2198" i="15"/>
  <c r="O2194" i="15"/>
  <c r="O2190" i="15"/>
  <c r="O2186" i="15"/>
  <c r="O2182" i="15"/>
  <c r="O2178" i="15"/>
  <c r="O2174" i="15"/>
  <c r="O2170" i="15"/>
  <c r="O2166" i="15"/>
  <c r="O2162" i="15"/>
  <c r="O2158" i="15"/>
  <c r="O2154" i="15"/>
  <c r="O2150" i="15"/>
  <c r="O2146" i="15"/>
  <c r="O2142" i="15"/>
  <c r="O2138" i="15"/>
  <c r="O2134" i="15"/>
  <c r="O2130" i="15"/>
  <c r="O2126" i="15"/>
  <c r="O2122" i="15"/>
  <c r="O2118" i="15"/>
  <c r="O2114" i="15"/>
  <c r="O2110" i="15"/>
  <c r="O2106" i="15"/>
  <c r="O2102" i="15"/>
  <c r="O2098" i="15"/>
  <c r="O2094" i="15"/>
  <c r="O2090" i="15"/>
  <c r="O2086" i="15"/>
  <c r="O2082" i="15"/>
  <c r="O2078" i="15"/>
  <c r="O2074" i="15"/>
  <c r="O2070" i="15"/>
  <c r="O2066" i="15"/>
  <c r="O2062" i="15"/>
  <c r="O2058" i="15"/>
  <c r="O2054" i="15"/>
  <c r="O2050" i="15"/>
  <c r="O2046" i="15"/>
  <c r="O2042" i="15"/>
  <c r="O2038" i="15"/>
  <c r="O2034" i="15"/>
  <c r="O2030" i="15"/>
  <c r="O2026" i="15"/>
  <c r="O2022" i="15"/>
  <c r="O2018" i="15"/>
  <c r="O2014" i="15"/>
  <c r="O2010" i="15"/>
  <c r="O2006" i="15"/>
  <c r="O2002" i="15"/>
  <c r="O1998" i="15"/>
  <c r="O1994" i="15"/>
  <c r="O1990" i="15"/>
  <c r="O1986" i="15"/>
  <c r="O1982" i="15"/>
  <c r="O1978" i="15"/>
  <c r="O1974" i="15"/>
  <c r="O1970" i="15"/>
  <c r="O1966" i="15"/>
  <c r="O1962" i="15"/>
  <c r="O1958" i="15"/>
  <c r="O1954" i="15"/>
  <c r="O1950" i="15"/>
  <c r="O1946" i="15"/>
  <c r="O1942" i="15"/>
  <c r="O1938" i="15"/>
  <c r="O1934" i="15"/>
  <c r="O1930" i="15"/>
  <c r="O1926" i="15"/>
  <c r="O1922" i="15"/>
  <c r="O1918" i="15"/>
  <c r="O1914" i="15"/>
  <c r="O1910" i="15"/>
  <c r="O1906" i="15"/>
  <c r="O1902" i="15"/>
  <c r="O1898" i="15"/>
  <c r="O1894" i="15"/>
  <c r="O1890" i="15"/>
  <c r="O1886" i="15"/>
  <c r="O1882" i="15"/>
  <c r="O1878" i="15"/>
  <c r="O1874" i="15"/>
  <c r="O1870" i="15"/>
  <c r="O1866" i="15"/>
  <c r="O1862" i="15"/>
  <c r="O1858" i="15"/>
  <c r="O1854" i="15"/>
  <c r="O1850" i="15"/>
  <c r="O1846" i="15"/>
  <c r="O1842" i="15"/>
  <c r="O1838" i="15"/>
  <c r="O1834" i="15"/>
  <c r="O1830" i="15"/>
  <c r="O1826" i="15"/>
  <c r="O1822" i="15"/>
  <c r="O1818" i="15"/>
  <c r="O1814" i="15"/>
  <c r="O1810" i="15"/>
  <c r="O1806" i="15"/>
  <c r="O1802" i="15"/>
  <c r="O1798" i="15"/>
  <c r="O2177" i="15"/>
  <c r="O2173" i="15"/>
  <c r="O2169" i="15"/>
  <c r="O2165" i="15"/>
  <c r="O2161" i="15"/>
  <c r="O2157" i="15"/>
  <c r="O2153" i="15"/>
  <c r="O2149" i="15"/>
  <c r="O2145" i="15"/>
  <c r="O2141" i="15"/>
  <c r="O2137" i="15"/>
  <c r="O2133" i="15"/>
  <c r="O2129" i="15"/>
  <c r="O2125" i="15"/>
  <c r="O2121" i="15"/>
  <c r="O2117" i="15"/>
  <c r="O2113" i="15"/>
  <c r="O2109" i="15"/>
  <c r="O2105" i="15"/>
  <c r="O2101" i="15"/>
  <c r="O2097" i="15"/>
  <c r="O2093" i="15"/>
  <c r="O2089" i="15"/>
  <c r="O2085" i="15"/>
  <c r="O2081" i="15"/>
  <c r="O2077" i="15"/>
  <c r="O2073" i="15"/>
  <c r="O2069" i="15"/>
  <c r="O2065" i="15"/>
  <c r="O2061" i="15"/>
  <c r="O2057" i="15"/>
  <c r="O2053" i="15"/>
  <c r="O2049" i="15"/>
  <c r="O2045" i="15"/>
  <c r="O2041" i="15"/>
  <c r="O2037" i="15"/>
  <c r="O2033" i="15"/>
  <c r="O2029" i="15"/>
  <c r="O2025" i="15"/>
  <c r="O2021" i="15"/>
  <c r="O2017" i="15"/>
  <c r="O2013" i="15"/>
  <c r="O2009" i="15"/>
  <c r="O2005" i="15"/>
  <c r="O2001" i="15"/>
  <c r="O1997" i="15"/>
  <c r="O1993" i="15"/>
  <c r="O1989" i="15"/>
  <c r="O1985" i="15"/>
  <c r="O1981" i="15"/>
  <c r="O1977" i="15"/>
  <c r="O1973" i="15"/>
  <c r="O1969" i="15"/>
  <c r="O1965" i="15"/>
  <c r="O1961" i="15"/>
  <c r="O1957" i="15"/>
  <c r="O1953" i="15"/>
  <c r="O1949" i="15"/>
  <c r="O1945" i="15"/>
  <c r="O1941" i="15"/>
  <c r="O1937" i="15"/>
  <c r="O1933" i="15"/>
  <c r="O1929" i="15"/>
  <c r="O1925" i="15"/>
  <c r="O1921" i="15"/>
  <c r="O1917" i="15"/>
  <c r="O1913" i="15"/>
  <c r="O1909" i="15"/>
  <c r="O1905" i="15"/>
  <c r="O1901" i="15"/>
  <c r="O1897" i="15"/>
  <c r="O1893" i="15"/>
  <c r="O1889" i="15"/>
  <c r="O1885" i="15"/>
  <c r="O1881" i="15"/>
  <c r="O1877" i="15"/>
  <c r="O1873" i="15"/>
  <c r="O1869" i="15"/>
  <c r="O1865" i="15"/>
  <c r="O1861" i="15"/>
  <c r="O1857" i="15"/>
  <c r="O1853" i="15"/>
  <c r="O1849" i="15"/>
  <c r="O1845" i="15"/>
  <c r="O1841" i="15"/>
  <c r="O1837" i="15"/>
  <c r="O1833" i="15"/>
  <c r="O1829" i="15"/>
  <c r="O1825" i="15"/>
  <c r="O1821" i="15"/>
  <c r="O1817" i="15"/>
  <c r="O1813" i="15"/>
  <c r="O1809" i="15"/>
  <c r="O1805" i="15"/>
  <c r="O1801" i="15"/>
  <c r="O1797" i="15"/>
  <c r="O1793" i="15"/>
  <c r="O1789" i="15"/>
  <c r="O1785" i="15"/>
  <c r="O1781" i="15"/>
  <c r="O1777" i="15"/>
  <c r="O1773" i="15"/>
  <c r="O1769" i="15"/>
  <c r="O1765" i="15"/>
  <c r="O1761" i="15"/>
  <c r="O1757" i="15"/>
  <c r="O1753" i="15"/>
  <c r="O1749" i="15"/>
  <c r="O1745" i="15"/>
  <c r="O1741" i="15"/>
  <c r="O1737" i="15"/>
  <c r="O1733" i="15"/>
  <c r="O1729" i="15"/>
  <c r="O1725" i="15"/>
  <c r="O1721" i="15"/>
  <c r="O1717" i="15"/>
  <c r="O1713" i="15"/>
  <c r="O1709" i="15"/>
  <c r="O1705" i="15"/>
  <c r="O1701" i="15"/>
  <c r="O1697" i="15"/>
  <c r="O1693" i="15"/>
  <c r="O1689" i="15"/>
  <c r="O1685" i="15"/>
  <c r="O1681" i="15"/>
  <c r="O1677" i="15"/>
  <c r="O1673" i="15"/>
  <c r="O1669" i="15"/>
  <c r="O1665" i="15"/>
  <c r="O1661" i="15"/>
  <c r="O1657" i="15"/>
  <c r="O1653" i="15"/>
  <c r="O1649" i="15"/>
  <c r="O1645" i="15"/>
  <c r="O1641" i="15"/>
  <c r="O1637" i="15"/>
  <c r="O1633" i="15"/>
  <c r="O1629" i="15"/>
  <c r="O1625" i="15"/>
  <c r="O1621" i="15"/>
  <c r="O1617" i="15"/>
  <c r="O1613" i="15"/>
  <c r="O1609" i="15"/>
  <c r="O1605" i="15"/>
  <c r="O1601" i="15"/>
  <c r="O1597" i="15"/>
  <c r="O1593" i="15"/>
  <c r="O1589" i="15"/>
  <c r="O1585" i="15"/>
  <c r="O1581" i="15"/>
  <c r="O1577" i="15"/>
  <c r="O1573" i="15"/>
  <c r="O1569" i="15"/>
  <c r="O1565" i="15"/>
  <c r="O1561" i="15"/>
  <c r="O1557" i="15"/>
  <c r="O1553" i="15"/>
  <c r="O1549" i="15"/>
  <c r="O1545" i="15"/>
  <c r="O1687" i="15"/>
  <c r="O1683" i="15"/>
  <c r="O1679" i="15"/>
  <c r="O1675" i="15"/>
  <c r="O1671" i="15"/>
  <c r="O1667" i="15"/>
  <c r="O1663" i="15"/>
  <c r="O1659" i="15"/>
  <c r="O1655" i="15"/>
  <c r="O1651" i="15"/>
  <c r="O1647" i="15"/>
  <c r="O1643" i="15"/>
  <c r="O1639" i="15"/>
  <c r="O1635" i="15"/>
  <c r="O1631" i="15"/>
  <c r="O1627" i="15"/>
  <c r="O1623" i="15"/>
  <c r="O1619" i="15"/>
  <c r="O1615" i="15"/>
  <c r="O1611" i="15"/>
  <c r="O1607" i="15"/>
  <c r="O1603" i="15"/>
  <c r="O1599" i="15"/>
  <c r="O1595" i="15"/>
  <c r="O1591" i="15"/>
  <c r="O1587" i="15"/>
  <c r="O1583" i="15"/>
  <c r="O1579" i="15"/>
  <c r="O1575" i="15"/>
  <c r="O1571" i="15"/>
  <c r="O1567" i="15"/>
  <c r="O1563" i="15"/>
  <c r="O1559" i="15"/>
  <c r="O1555" i="15"/>
  <c r="O1551" i="15"/>
  <c r="O1547" i="15"/>
  <c r="O1543" i="15"/>
  <c r="O1539" i="15"/>
  <c r="O1535" i="15"/>
  <c r="O1531" i="15"/>
  <c r="O1527" i="15"/>
  <c r="O1523" i="15"/>
  <c r="O1519" i="15"/>
  <c r="O1515" i="15"/>
  <c r="O1511" i="15"/>
  <c r="O1507" i="15"/>
  <c r="O1503" i="15"/>
  <c r="O1499" i="15"/>
  <c r="O1495" i="15"/>
  <c r="O1491" i="15"/>
  <c r="O1487" i="15"/>
  <c r="O1483" i="15"/>
  <c r="O1479" i="15"/>
  <c r="O1475" i="15"/>
  <c r="O1471" i="15"/>
  <c r="O1467" i="15"/>
  <c r="O1463" i="15"/>
  <c r="O1459" i="15"/>
  <c r="O1455" i="15"/>
  <c r="O1451" i="15"/>
  <c r="O1447" i="15"/>
  <c r="O1443" i="15"/>
  <c r="O1439" i="15"/>
  <c r="O1435" i="15"/>
  <c r="O1431" i="15"/>
  <c r="O1427" i="15"/>
  <c r="O1423" i="15"/>
  <c r="O1419" i="15"/>
  <c r="O1415" i="15"/>
  <c r="O1411" i="15"/>
  <c r="O1407" i="15"/>
  <c r="O1403" i="15"/>
  <c r="O1399" i="15"/>
  <c r="O1395" i="15"/>
  <c r="O1391" i="15"/>
  <c r="O1387" i="15"/>
  <c r="O1383" i="15"/>
  <c r="O1379" i="15"/>
  <c r="O1375" i="15"/>
  <c r="O1371" i="15"/>
  <c r="O1367" i="15"/>
  <c r="O1363" i="15"/>
  <c r="O1359" i="15"/>
  <c r="O1355" i="15"/>
  <c r="O1351" i="15"/>
  <c r="O1347" i="15"/>
  <c r="O1343" i="15"/>
  <c r="O1339" i="15"/>
  <c r="O1335" i="15"/>
  <c r="O1331" i="15"/>
  <c r="O1327" i="15"/>
  <c r="O1323" i="15"/>
  <c r="O1319" i="15"/>
  <c r="O1315" i="15"/>
  <c r="O1311" i="15"/>
  <c r="O1307" i="15"/>
  <c r="O1303" i="15"/>
  <c r="O1299" i="15"/>
  <c r="O1295" i="15"/>
  <c r="O1291" i="15"/>
  <c r="O1287" i="15"/>
  <c r="O1283" i="15"/>
  <c r="O1279" i="15"/>
  <c r="O1275" i="15"/>
  <c r="O1271" i="15"/>
  <c r="O1267" i="15"/>
  <c r="O1263" i="15"/>
  <c r="O1259" i="15"/>
  <c r="O1255" i="15"/>
  <c r="O1251" i="15"/>
  <c r="O1247" i="15"/>
  <c r="O1243" i="15"/>
  <c r="O1239" i="15"/>
  <c r="O1235" i="15"/>
  <c r="O1231" i="15"/>
  <c r="O1227" i="15"/>
  <c r="O1223" i="15"/>
  <c r="O1219" i="15"/>
  <c r="O1215" i="15"/>
  <c r="O1211" i="15"/>
  <c r="O1207" i="15"/>
  <c r="O1203" i="15"/>
  <c r="O1199" i="15"/>
  <c r="O1195" i="15"/>
  <c r="O1191" i="15"/>
  <c r="O1187" i="15"/>
  <c r="O1183" i="15"/>
  <c r="O1179" i="15"/>
  <c r="O1175" i="15"/>
  <c r="O1171" i="15"/>
  <c r="O1167" i="15"/>
  <c r="O1163" i="15"/>
  <c r="O1159" i="15"/>
  <c r="O1155" i="15"/>
  <c r="O1151" i="15"/>
  <c r="O1147" i="15"/>
  <c r="O1143" i="15"/>
  <c r="O1139" i="15"/>
  <c r="O1135" i="15"/>
  <c r="O1131" i="15"/>
  <c r="O1127" i="15"/>
  <c r="O1123" i="15"/>
  <c r="O1119" i="15"/>
  <c r="O1115" i="15"/>
  <c r="O1111" i="15"/>
  <c r="O1794" i="15"/>
  <c r="O1790" i="15"/>
  <c r="O1786" i="15"/>
  <c r="O1782" i="15"/>
  <c r="O1778" i="15"/>
  <c r="O1774" i="15"/>
  <c r="O1770" i="15"/>
  <c r="O1766" i="15"/>
  <c r="O1762" i="15"/>
  <c r="O1758" i="15"/>
  <c r="O1754" i="15"/>
  <c r="O1750" i="15"/>
  <c r="O1746" i="15"/>
  <c r="O1742" i="15"/>
  <c r="O1738" i="15"/>
  <c r="O1734" i="15"/>
  <c r="O1730" i="15"/>
  <c r="O1726" i="15"/>
  <c r="O1722" i="15"/>
  <c r="O1718" i="15"/>
  <c r="O1714" i="15"/>
  <c r="O1710" i="15"/>
  <c r="O1706" i="15"/>
  <c r="O1702" i="15"/>
  <c r="O1698" i="15"/>
  <c r="O1694" i="15"/>
  <c r="O1690" i="15"/>
  <c r="O1686" i="15"/>
  <c r="O1682" i="15"/>
  <c r="O1678" i="15"/>
  <c r="O1674" i="15"/>
  <c r="O1670" i="15"/>
  <c r="O1666" i="15"/>
  <c r="O1662" i="15"/>
  <c r="O1658" i="15"/>
  <c r="O1654" i="15"/>
  <c r="O1650" i="15"/>
  <c r="O1646" i="15"/>
  <c r="O1642" i="15"/>
  <c r="O1638" i="15"/>
  <c r="O1634" i="15"/>
  <c r="O1630" i="15"/>
  <c r="O1626" i="15"/>
  <c r="O1622" i="15"/>
  <c r="O1618" i="15"/>
  <c r="O1614" i="15"/>
  <c r="O1610" i="15"/>
  <c r="O1606" i="15"/>
  <c r="O1602" i="15"/>
  <c r="O1598" i="15"/>
  <c r="O1594" i="15"/>
  <c r="O1590" i="15"/>
  <c r="O1586" i="15"/>
  <c r="O1582" i="15"/>
  <c r="O1578" i="15"/>
  <c r="O1574" i="15"/>
  <c r="O1570" i="15"/>
  <c r="O1566" i="15"/>
  <c r="O1562" i="15"/>
  <c r="O1558" i="15"/>
  <c r="O1554" i="15"/>
  <c r="O1550" i="15"/>
  <c r="O1546" i="15"/>
  <c r="O1542" i="15"/>
  <c r="O1538" i="15"/>
  <c r="O1534" i="15"/>
  <c r="O1530" i="15"/>
  <c r="O1526" i="15"/>
  <c r="O1522" i="15"/>
  <c r="O1518" i="15"/>
  <c r="O1514" i="15"/>
  <c r="O1510" i="15"/>
  <c r="O1506" i="15"/>
  <c r="O1502" i="15"/>
  <c r="O1498" i="15"/>
  <c r="O1494" i="15"/>
  <c r="O1490" i="15"/>
  <c r="O1486" i="15"/>
  <c r="O1482" i="15"/>
  <c r="O1478" i="15"/>
  <c r="O1474" i="15"/>
  <c r="O1470" i="15"/>
  <c r="O1466" i="15"/>
  <c r="O1462" i="15"/>
  <c r="O1458" i="15"/>
  <c r="O1454" i="15"/>
  <c r="O1450" i="15"/>
  <c r="O1446" i="15"/>
  <c r="O1442" i="15"/>
  <c r="O1438" i="15"/>
  <c r="O1434" i="15"/>
  <c r="O1430" i="15"/>
  <c r="O1426" i="15"/>
  <c r="O1422" i="15"/>
  <c r="O1418" i="15"/>
  <c r="O1414" i="15"/>
  <c r="O1410" i="15"/>
  <c r="O1406" i="15"/>
  <c r="O1402" i="15"/>
  <c r="O1398" i="15"/>
  <c r="O1394" i="15"/>
  <c r="O1390" i="15"/>
  <c r="O1386" i="15"/>
  <c r="O1382" i="15"/>
  <c r="O1378" i="15"/>
  <c r="O1374" i="15"/>
  <c r="O1370" i="15"/>
  <c r="O1366" i="15"/>
  <c r="O1362" i="15"/>
  <c r="O1358" i="15"/>
  <c r="O1354" i="15"/>
  <c r="O1350" i="15"/>
  <c r="O1346" i="15"/>
  <c r="O1342" i="15"/>
  <c r="O1338" i="15"/>
  <c r="O1334" i="15"/>
  <c r="O1330" i="15"/>
  <c r="O1326" i="15"/>
  <c r="O1322" i="15"/>
  <c r="O1318" i="15"/>
  <c r="O1314" i="15"/>
  <c r="O1310" i="15"/>
  <c r="O1306" i="15"/>
  <c r="O1302" i="15"/>
  <c r="O1298" i="15"/>
  <c r="O1294" i="15"/>
  <c r="O1290" i="15"/>
  <c r="O1286" i="15"/>
  <c r="O1282" i="15"/>
  <c r="O1278" i="15"/>
  <c r="O1274" i="15"/>
  <c r="O1270" i="15"/>
  <c r="O1266" i="15"/>
  <c r="O1262" i="15"/>
  <c r="O1258" i="15"/>
  <c r="O1254" i="15"/>
  <c r="O1250" i="15"/>
  <c r="O1246" i="15"/>
  <c r="O1242" i="15"/>
  <c r="O1238" i="15"/>
  <c r="O1234" i="15"/>
  <c r="O1230" i="15"/>
  <c r="O1226" i="15"/>
  <c r="O1222" i="15"/>
  <c r="O1218" i="15"/>
  <c r="O1214" i="15"/>
  <c r="O1210" i="15"/>
  <c r="O1206" i="15"/>
  <c r="O1202" i="15"/>
  <c r="O1198" i="15"/>
  <c r="O1194" i="15"/>
  <c r="O1190" i="15"/>
  <c r="O1186" i="15"/>
  <c r="O1182" i="15"/>
  <c r="O1178" i="15"/>
  <c r="O1174" i="15"/>
  <c r="O1170" i="15"/>
  <c r="O1166" i="15"/>
  <c r="O1541" i="15"/>
  <c r="O1537" i="15"/>
  <c r="O1533" i="15"/>
  <c r="O1529" i="15"/>
  <c r="O1525" i="15"/>
  <c r="O1521" i="15"/>
  <c r="O1517" i="15"/>
  <c r="O1513" i="15"/>
  <c r="O1509" i="15"/>
  <c r="O1505" i="15"/>
  <c r="O1501" i="15"/>
  <c r="O1497" i="15"/>
  <c r="O1493" i="15"/>
  <c r="O1489" i="15"/>
  <c r="O1485" i="15"/>
  <c r="O1481" i="15"/>
  <c r="O1477" i="15"/>
  <c r="O1473" i="15"/>
  <c r="O1469" i="15"/>
  <c r="O1465" i="15"/>
  <c r="O1461" i="15"/>
  <c r="O1457" i="15"/>
  <c r="O1453" i="15"/>
  <c r="O1449" i="15"/>
  <c r="O1445" i="15"/>
  <c r="O1441" i="15"/>
  <c r="O1437" i="15"/>
  <c r="O1433" i="15"/>
  <c r="O1429" i="15"/>
  <c r="O1425" i="15"/>
  <c r="O1421" i="15"/>
  <c r="O1417" i="15"/>
  <c r="O1413" i="15"/>
  <c r="O1409" i="15"/>
  <c r="O1405" i="15"/>
  <c r="O1401" i="15"/>
  <c r="O1397" i="15"/>
  <c r="O1393" i="15"/>
  <c r="O1389" i="15"/>
  <c r="O1385" i="15"/>
  <c r="O1381" i="15"/>
  <c r="O1377" i="15"/>
  <c r="O1373" i="15"/>
  <c r="O1369" i="15"/>
  <c r="O1365" i="15"/>
  <c r="O1361" i="15"/>
  <c r="O1357" i="15"/>
  <c r="O1353" i="15"/>
  <c r="O1349" i="15"/>
  <c r="O1345" i="15"/>
  <c r="O1341" i="15"/>
  <c r="O1337" i="15"/>
  <c r="O1333" i="15"/>
  <c r="O1329" i="15"/>
  <c r="O1325" i="15"/>
  <c r="O1321" i="15"/>
  <c r="O1317" i="15"/>
  <c r="O1313" i="15"/>
  <c r="O1309" i="15"/>
  <c r="O1305" i="15"/>
  <c r="O1301" i="15"/>
  <c r="O1297" i="15"/>
  <c r="O1293" i="15"/>
  <c r="O1289" i="15"/>
  <c r="O1285" i="15"/>
  <c r="O1281" i="15"/>
  <c r="O1277" i="15"/>
  <c r="O1273" i="15"/>
  <c r="O1269" i="15"/>
  <c r="O1265" i="15"/>
  <c r="O1261" i="15"/>
  <c r="O1257" i="15"/>
  <c r="O1253" i="15"/>
  <c r="O1249" i="15"/>
  <c r="O1245" i="15"/>
  <c r="O1241" i="15"/>
  <c r="O1237" i="15"/>
  <c r="O1233" i="15"/>
  <c r="O1229" i="15"/>
  <c r="O1225" i="15"/>
  <c r="O1221" i="15"/>
  <c r="O1217" i="15"/>
  <c r="O1213" i="15"/>
  <c r="O1209" i="15"/>
  <c r="O1205" i="15"/>
  <c r="O1201" i="15"/>
  <c r="O1197" i="15"/>
  <c r="O1193" i="15"/>
  <c r="O1189" i="15"/>
  <c r="O1185" i="15"/>
  <c r="O1181" i="15"/>
  <c r="O1177" i="15"/>
  <c r="O1173" i="15"/>
  <c r="O1169" i="15"/>
  <c r="O1165" i="15"/>
  <c r="O1161" i="15"/>
  <c r="O1157" i="15"/>
  <c r="O1153" i="15"/>
  <c r="O1149" i="15"/>
  <c r="O1145" i="15"/>
  <c r="O1141" i="15"/>
  <c r="O1137" i="15"/>
  <c r="O1133" i="15"/>
  <c r="O1129" i="15"/>
  <c r="O1125" i="15"/>
  <c r="O1121" i="15"/>
  <c r="O1117" i="15"/>
  <c r="O1113" i="15"/>
  <c r="O1109" i="15"/>
  <c r="O1105" i="15"/>
  <c r="O1101" i="15"/>
  <c r="O1097" i="15"/>
  <c r="O1093" i="15"/>
  <c r="O1089" i="15"/>
  <c r="O1085" i="15"/>
  <c r="O1081" i="15"/>
  <c r="O1077" i="15"/>
  <c r="O1073" i="15"/>
  <c r="O1069" i="15"/>
  <c r="O1065" i="15"/>
  <c r="O1061" i="15"/>
  <c r="O1057" i="15"/>
  <c r="O1053" i="15"/>
  <c r="O1049" i="15"/>
  <c r="O1045" i="15"/>
  <c r="O1041" i="15"/>
  <c r="O1037" i="15"/>
  <c r="O1033" i="15"/>
  <c r="O1029" i="15"/>
  <c r="O1025" i="15"/>
  <c r="O1021" i="15"/>
  <c r="O1017" i="15"/>
  <c r="O1013" i="15"/>
  <c r="O1009" i="15"/>
  <c r="O1005" i="15"/>
  <c r="O1001" i="15"/>
  <c r="O997" i="15"/>
  <c r="O993" i="15"/>
  <c r="O989" i="15"/>
  <c r="O985" i="15"/>
  <c r="O981" i="15"/>
  <c r="O977" i="15"/>
  <c r="O973" i="15"/>
  <c r="O969" i="15"/>
  <c r="O965" i="15"/>
  <c r="O961" i="15"/>
  <c r="O957" i="15"/>
  <c r="O953" i="15"/>
  <c r="O949" i="15"/>
  <c r="O945" i="15"/>
  <c r="O941" i="15"/>
  <c r="O937" i="15"/>
  <c r="O933" i="15"/>
  <c r="O929" i="15"/>
  <c r="O925" i="15"/>
  <c r="O921" i="15"/>
  <c r="O917" i="15"/>
  <c r="O913" i="15"/>
  <c r="O909" i="15"/>
  <c r="O905" i="15"/>
  <c r="O901" i="15"/>
  <c r="O897" i="15"/>
  <c r="O893" i="15"/>
  <c r="O889" i="15"/>
  <c r="O885" i="15"/>
  <c r="O881" i="15"/>
  <c r="O877" i="15"/>
  <c r="O873" i="15"/>
  <c r="O869" i="15"/>
  <c r="O865" i="15"/>
  <c r="O1107" i="15"/>
  <c r="O1103" i="15"/>
  <c r="O1099" i="15"/>
  <c r="O1095" i="15"/>
  <c r="O1091" i="15"/>
  <c r="O1087" i="15"/>
  <c r="O1083" i="15"/>
  <c r="O1079" i="15"/>
  <c r="O1075" i="15"/>
  <c r="O1071" i="15"/>
  <c r="O1067" i="15"/>
  <c r="O1063" i="15"/>
  <c r="O1059" i="15"/>
  <c r="O1055" i="15"/>
  <c r="O1051" i="15"/>
  <c r="O1047" i="15"/>
  <c r="O1043" i="15"/>
  <c r="O1039" i="15"/>
  <c r="O1035" i="15"/>
  <c r="O1031" i="15"/>
  <c r="O1027" i="15"/>
  <c r="O1023" i="15"/>
  <c r="O1019" i="15"/>
  <c r="O1015" i="15"/>
  <c r="O1011" i="15"/>
  <c r="O1007" i="15"/>
  <c r="O1003" i="15"/>
  <c r="O999" i="15"/>
  <c r="O995" i="15"/>
  <c r="O991" i="15"/>
  <c r="O987" i="15"/>
  <c r="O983" i="15"/>
  <c r="O979" i="15"/>
  <c r="O975" i="15"/>
  <c r="O971" i="15"/>
  <c r="O967" i="15"/>
  <c r="O963" i="15"/>
  <c r="O959" i="15"/>
  <c r="O955" i="15"/>
  <c r="O951" i="15"/>
  <c r="O947" i="15"/>
  <c r="O943" i="15"/>
  <c r="O939" i="15"/>
  <c r="O935" i="15"/>
  <c r="O931" i="15"/>
  <c r="O927" i="15"/>
  <c r="O923" i="15"/>
  <c r="O919" i="15"/>
  <c r="O915" i="15"/>
  <c r="O911" i="15"/>
  <c r="O907" i="15"/>
  <c r="O903" i="15"/>
  <c r="O899" i="15"/>
  <c r="O895" i="15"/>
  <c r="O891" i="15"/>
  <c r="O887" i="15"/>
  <c r="O883" i="15"/>
  <c r="O879" i="15"/>
  <c r="O875" i="15"/>
  <c r="O871" i="15"/>
  <c r="O867" i="15"/>
  <c r="O863" i="15"/>
  <c r="O859" i="15"/>
  <c r="O855" i="15"/>
  <c r="O851" i="15"/>
  <c r="O847" i="15"/>
  <c r="O843" i="15"/>
  <c r="O839" i="15"/>
  <c r="O835" i="15"/>
  <c r="O831" i="15"/>
  <c r="O827" i="15"/>
  <c r="O823" i="15"/>
  <c r="O819" i="15"/>
  <c r="O815" i="15"/>
  <c r="O811" i="15"/>
  <c r="O807" i="15"/>
  <c r="O803" i="15"/>
  <c r="O799" i="15"/>
  <c r="O795" i="15"/>
  <c r="O791" i="15"/>
  <c r="O787" i="15"/>
  <c r="O783" i="15"/>
  <c r="O779" i="15"/>
  <c r="O775" i="15"/>
  <c r="O771" i="15"/>
  <c r="O767" i="15"/>
  <c r="O763" i="15"/>
  <c r="O759" i="15"/>
  <c r="O755" i="15"/>
  <c r="O751" i="15"/>
  <c r="O747" i="15"/>
  <c r="O743" i="15"/>
  <c r="O739" i="15"/>
  <c r="O735" i="15"/>
  <c r="O731" i="15"/>
  <c r="O727" i="15"/>
  <c r="O723" i="15"/>
  <c r="O719" i="15"/>
  <c r="O715" i="15"/>
  <c r="O711" i="15"/>
  <c r="O707" i="15"/>
  <c r="O703" i="15"/>
  <c r="O699" i="15"/>
  <c r="O695" i="15"/>
  <c r="O691" i="15"/>
  <c r="O687" i="15"/>
  <c r="O683" i="15"/>
  <c r="O679" i="15"/>
  <c r="O675" i="15"/>
  <c r="O671" i="15"/>
  <c r="O667" i="15"/>
  <c r="O663" i="15"/>
  <c r="O659" i="15"/>
  <c r="O655" i="15"/>
  <c r="O651" i="15"/>
  <c r="O647" i="15"/>
  <c r="O643" i="15"/>
  <c r="O639" i="15"/>
  <c r="O635" i="15"/>
  <c r="O631" i="15"/>
  <c r="O627" i="15"/>
  <c r="O623" i="15"/>
  <c r="O619" i="15"/>
  <c r="O615" i="15"/>
  <c r="O611" i="15"/>
  <c r="O607" i="15"/>
  <c r="O603" i="15"/>
  <c r="O599" i="15"/>
  <c r="O595" i="15"/>
  <c r="O591" i="15"/>
  <c r="O587" i="15"/>
  <c r="O583" i="15"/>
  <c r="O579" i="15"/>
  <c r="O575" i="15"/>
  <c r="O571" i="15"/>
  <c r="O567" i="15"/>
  <c r="O563" i="15"/>
  <c r="O559" i="15"/>
  <c r="O555" i="15"/>
  <c r="O551" i="15"/>
  <c r="O547" i="15"/>
  <c r="O543" i="15"/>
  <c r="O539" i="15"/>
  <c r="O535" i="15"/>
  <c r="O531" i="15"/>
  <c r="O527" i="15"/>
  <c r="O1162" i="15"/>
  <c r="O1158" i="15"/>
  <c r="O1154" i="15"/>
  <c r="O1150" i="15"/>
  <c r="O1146" i="15"/>
  <c r="O1142" i="15"/>
  <c r="O1138" i="15"/>
  <c r="O1134" i="15"/>
  <c r="O1130" i="15"/>
  <c r="O1126" i="15"/>
  <c r="O1122" i="15"/>
  <c r="O1118" i="15"/>
  <c r="O1114" i="15"/>
  <c r="O1110" i="15"/>
  <c r="O1106" i="15"/>
  <c r="O1102" i="15"/>
  <c r="O1098" i="15"/>
  <c r="O1094" i="15"/>
  <c r="O1090" i="15"/>
  <c r="O1086" i="15"/>
  <c r="O1082" i="15"/>
  <c r="O1078" i="15"/>
  <c r="O1074" i="15"/>
  <c r="O1070" i="15"/>
  <c r="O1066" i="15"/>
  <c r="O1062" i="15"/>
  <c r="O1058" i="15"/>
  <c r="O1054" i="15"/>
  <c r="O1050" i="15"/>
  <c r="O1046" i="15"/>
  <c r="O1042" i="15"/>
  <c r="O1038" i="15"/>
  <c r="O1034" i="15"/>
  <c r="O1030" i="15"/>
  <c r="O1026" i="15"/>
  <c r="O1022" i="15"/>
  <c r="O1018" i="15"/>
  <c r="O1014" i="15"/>
  <c r="O1010" i="15"/>
  <c r="O1006" i="15"/>
  <c r="O1002" i="15"/>
  <c r="O998" i="15"/>
  <c r="O994" i="15"/>
  <c r="O990" i="15"/>
  <c r="O986" i="15"/>
  <c r="O982" i="15"/>
  <c r="O978" i="15"/>
  <c r="O974" i="15"/>
  <c r="O970" i="15"/>
  <c r="O966" i="15"/>
  <c r="O962" i="15"/>
  <c r="O958" i="15"/>
  <c r="O954" i="15"/>
  <c r="O950" i="15"/>
  <c r="O946" i="15"/>
  <c r="O942" i="15"/>
  <c r="O938" i="15"/>
  <c r="O934" i="15"/>
  <c r="O930" i="15"/>
  <c r="O926" i="15"/>
  <c r="O922" i="15"/>
  <c r="O918" i="15"/>
  <c r="O914" i="15"/>
  <c r="O910" i="15"/>
  <c r="O906" i="15"/>
  <c r="O902" i="15"/>
  <c r="O898" i="15"/>
  <c r="O894" i="15"/>
  <c r="O890" i="15"/>
  <c r="O886" i="15"/>
  <c r="O882" i="15"/>
  <c r="O878" i="15"/>
  <c r="O874" i="15"/>
  <c r="O870" i="15"/>
  <c r="O866" i="15"/>
  <c r="O862" i="15"/>
  <c r="O858" i="15"/>
  <c r="O854" i="15"/>
  <c r="O850" i="15"/>
  <c r="O846" i="15"/>
  <c r="O842" i="15"/>
  <c r="O838" i="15"/>
  <c r="O834" i="15"/>
  <c r="O830" i="15"/>
  <c r="O826" i="15"/>
  <c r="O822" i="15"/>
  <c r="O818" i="15"/>
  <c r="O814" i="15"/>
  <c r="O810" i="15"/>
  <c r="O806" i="15"/>
  <c r="O802" i="15"/>
  <c r="O798" i="15"/>
  <c r="O794" i="15"/>
  <c r="O790" i="15"/>
  <c r="O786" i="15"/>
  <c r="O782" i="15"/>
  <c r="O778" i="15"/>
  <c r="O774" i="15"/>
  <c r="O770" i="15"/>
  <c r="O766" i="15"/>
  <c r="O762" i="15"/>
  <c r="O758" i="15"/>
  <c r="O754" i="15"/>
  <c r="O750" i="15"/>
  <c r="O746" i="15"/>
  <c r="O742" i="15"/>
  <c r="O738" i="15"/>
  <c r="O734" i="15"/>
  <c r="O730" i="15"/>
  <c r="O726" i="15"/>
  <c r="O722" i="15"/>
  <c r="O718" i="15"/>
  <c r="O714" i="15"/>
  <c r="O710" i="15"/>
  <c r="O706" i="15"/>
  <c r="O702" i="15"/>
  <c r="O698" i="15"/>
  <c r="O694" i="15"/>
  <c r="O690" i="15"/>
  <c r="O686" i="15"/>
  <c r="O861" i="15"/>
  <c r="O857" i="15"/>
  <c r="O853" i="15"/>
  <c r="O849" i="15"/>
  <c r="O845" i="15"/>
  <c r="O841" i="15"/>
  <c r="O837" i="15"/>
  <c r="O833" i="15"/>
  <c r="O829" i="15"/>
  <c r="O825" i="15"/>
  <c r="O821" i="15"/>
  <c r="O817" i="15"/>
  <c r="O813" i="15"/>
  <c r="O809" i="15"/>
  <c r="O805" i="15"/>
  <c r="O801" i="15"/>
  <c r="O797" i="15"/>
  <c r="O793" i="15"/>
  <c r="O789" i="15"/>
  <c r="O785" i="15"/>
  <c r="O781" i="15"/>
  <c r="O777" i="15"/>
  <c r="O773" i="15"/>
  <c r="O769" i="15"/>
  <c r="O765" i="15"/>
  <c r="O761" i="15"/>
  <c r="O757" i="15"/>
  <c r="O753" i="15"/>
  <c r="O749" i="15"/>
  <c r="O745" i="15"/>
  <c r="O741" i="15"/>
  <c r="O737" i="15"/>
  <c r="O733" i="15"/>
  <c r="O729" i="15"/>
  <c r="O725" i="15"/>
  <c r="O721" i="15"/>
  <c r="O717" i="15"/>
  <c r="O713" i="15"/>
  <c r="O709" i="15"/>
  <c r="O705" i="15"/>
  <c r="O701" i="15"/>
  <c r="O697" i="15"/>
  <c r="O693" i="15"/>
  <c r="O689" i="15"/>
  <c r="O685" i="15"/>
  <c r="O681" i="15"/>
  <c r="O677" i="15"/>
  <c r="O673" i="15"/>
  <c r="O669" i="15"/>
  <c r="O665" i="15"/>
  <c r="O661" i="15"/>
  <c r="O657" i="15"/>
  <c r="O653" i="15"/>
  <c r="O649" i="15"/>
  <c r="O645" i="15"/>
  <c r="O641" i="15"/>
  <c r="O637" i="15"/>
  <c r="O633" i="15"/>
  <c r="O629" i="15"/>
  <c r="O625" i="15"/>
  <c r="O621" i="15"/>
  <c r="O617" i="15"/>
  <c r="O613" i="15"/>
  <c r="O609" i="15"/>
  <c r="O605" i="15"/>
  <c r="O601" i="15"/>
  <c r="O597" i="15"/>
  <c r="O593" i="15"/>
  <c r="O589" i="15"/>
  <c r="O585" i="15"/>
  <c r="O581" i="15"/>
  <c r="O577" i="15"/>
  <c r="O573" i="15"/>
  <c r="O569" i="15"/>
  <c r="O565" i="15"/>
  <c r="O561" i="15"/>
  <c r="O557" i="15"/>
  <c r="O553" i="15"/>
  <c r="O549" i="15"/>
  <c r="O545" i="15"/>
  <c r="O541" i="15"/>
  <c r="O537" i="15"/>
  <c r="O533" i="15"/>
  <c r="O529" i="15"/>
  <c r="O525" i="15"/>
  <c r="O523" i="15"/>
  <c r="O519" i="15"/>
  <c r="O515" i="15"/>
  <c r="O511" i="15"/>
  <c r="O507" i="15"/>
  <c r="O503" i="15"/>
  <c r="O499" i="15"/>
  <c r="O495" i="15"/>
  <c r="O491" i="15"/>
  <c r="O487" i="15"/>
  <c r="O483" i="15"/>
  <c r="O479" i="15"/>
  <c r="O475" i="15"/>
  <c r="O471" i="15"/>
  <c r="O467" i="15"/>
  <c r="O463" i="15"/>
  <c r="O459" i="15"/>
  <c r="O455" i="15"/>
  <c r="O451" i="15"/>
  <c r="O447" i="15"/>
  <c r="O443" i="15"/>
  <c r="O439" i="15"/>
  <c r="O435" i="15"/>
  <c r="O431" i="15"/>
  <c r="O427" i="15"/>
  <c r="O423" i="15"/>
  <c r="O419" i="15"/>
  <c r="O415" i="15"/>
  <c r="O411" i="15"/>
  <c r="O407" i="15"/>
  <c r="O403" i="15"/>
  <c r="O399" i="15"/>
  <c r="O395" i="15"/>
  <c r="O391" i="15"/>
  <c r="O387" i="15"/>
  <c r="O383" i="15"/>
  <c r="O379" i="15"/>
  <c r="O375" i="15"/>
  <c r="O371" i="15"/>
  <c r="O367" i="15"/>
  <c r="O363" i="15"/>
  <c r="O359" i="15"/>
  <c r="O355" i="15"/>
  <c r="O351" i="15"/>
  <c r="O347" i="15"/>
  <c r="O682" i="15"/>
  <c r="O678" i="15"/>
  <c r="O674" i="15"/>
  <c r="O670" i="15"/>
  <c r="O666" i="15"/>
  <c r="O662" i="15"/>
  <c r="O658" i="15"/>
  <c r="O654" i="15"/>
  <c r="O650" i="15"/>
  <c r="O646" i="15"/>
  <c r="O642" i="15"/>
  <c r="O638" i="15"/>
  <c r="O634" i="15"/>
  <c r="O630" i="15"/>
  <c r="O626" i="15"/>
  <c r="O622" i="15"/>
  <c r="O618" i="15"/>
  <c r="O614" i="15"/>
  <c r="O610" i="15"/>
  <c r="O606" i="15"/>
  <c r="O602" i="15"/>
  <c r="O598" i="15"/>
  <c r="O594" i="15"/>
  <c r="O590" i="15"/>
  <c r="O586" i="15"/>
  <c r="O582" i="15"/>
  <c r="O578" i="15"/>
  <c r="O574" i="15"/>
  <c r="O570" i="15"/>
  <c r="O566" i="15"/>
  <c r="O562" i="15"/>
  <c r="O558" i="15"/>
  <c r="O554" i="15"/>
  <c r="O550" i="15"/>
  <c r="O546" i="15"/>
  <c r="O542" i="15"/>
  <c r="O538" i="15"/>
  <c r="O534" i="15"/>
  <c r="O530" i="15"/>
  <c r="O526" i="15"/>
  <c r="O522" i="15"/>
  <c r="O518" i="15"/>
  <c r="O514" i="15"/>
  <c r="O510" i="15"/>
  <c r="O506" i="15"/>
  <c r="O502" i="15"/>
  <c r="O498" i="15"/>
  <c r="O494" i="15"/>
  <c r="O490" i="15"/>
  <c r="O486" i="15"/>
  <c r="O482" i="15"/>
  <c r="O478" i="15"/>
  <c r="O474" i="15"/>
  <c r="O470" i="15"/>
  <c r="O466" i="15"/>
  <c r="O462" i="15"/>
  <c r="O458" i="15"/>
  <c r="O454" i="15"/>
  <c r="O450" i="15"/>
  <c r="O446" i="15"/>
  <c r="O442" i="15"/>
  <c r="O438" i="15"/>
  <c r="O434" i="15"/>
  <c r="O430" i="15"/>
  <c r="O426" i="15"/>
  <c r="O422" i="15"/>
  <c r="O418" i="15"/>
  <c r="O414" i="15"/>
  <c r="O410" i="15"/>
  <c r="O406" i="15"/>
  <c r="O402" i="15"/>
  <c r="O398" i="15"/>
  <c r="O394" i="15"/>
  <c r="O390" i="15"/>
  <c r="O386" i="15"/>
  <c r="O382" i="15"/>
  <c r="O378" i="15"/>
  <c r="O374" i="15"/>
  <c r="O370" i="15"/>
  <c r="O366" i="15"/>
  <c r="O362" i="15"/>
  <c r="O358" i="15"/>
  <c r="O354" i="15"/>
  <c r="O350" i="15"/>
  <c r="O346" i="15"/>
  <c r="O521" i="15"/>
  <c r="O517" i="15"/>
  <c r="O513" i="15"/>
  <c r="O509" i="15"/>
  <c r="O505" i="15"/>
  <c r="O501" i="15"/>
  <c r="O497" i="15"/>
  <c r="O493" i="15"/>
  <c r="O489" i="15"/>
  <c r="O485" i="15"/>
  <c r="O481" i="15"/>
  <c r="O477" i="15"/>
  <c r="O473" i="15"/>
  <c r="O469" i="15"/>
  <c r="O465" i="15"/>
  <c r="O461" i="15"/>
  <c r="O457" i="15"/>
  <c r="O453" i="15"/>
  <c r="O449" i="15"/>
  <c r="O445" i="15"/>
  <c r="O441" i="15"/>
  <c r="O437" i="15"/>
  <c r="O433" i="15"/>
  <c r="O429" i="15"/>
  <c r="O425" i="15"/>
  <c r="O421" i="15"/>
  <c r="O417" i="15"/>
  <c r="O413" i="15"/>
  <c r="O409" i="15"/>
  <c r="O405" i="15"/>
  <c r="O401" i="15"/>
  <c r="O397" i="15"/>
  <c r="O393" i="15"/>
  <c r="O389" i="15"/>
  <c r="O385" i="15"/>
  <c r="O381" i="15"/>
  <c r="O377" i="15"/>
  <c r="O373" i="15"/>
  <c r="O369" i="15"/>
  <c r="O365" i="15"/>
  <c r="O361" i="15"/>
  <c r="O357" i="15"/>
  <c r="O353" i="15"/>
  <c r="O349" i="15"/>
  <c r="O345" i="15"/>
  <c r="O341" i="15"/>
  <c r="O337" i="15"/>
  <c r="O333" i="15"/>
  <c r="O329" i="15"/>
  <c r="O325" i="15"/>
  <c r="O321" i="15"/>
  <c r="O317" i="15"/>
  <c r="O313" i="15"/>
  <c r="O309" i="15"/>
  <c r="O305" i="15"/>
  <c r="O301" i="15"/>
  <c r="O297" i="15"/>
  <c r="O293" i="15"/>
  <c r="O289" i="15"/>
  <c r="O285" i="15"/>
  <c r="O281" i="15"/>
  <c r="O277" i="15"/>
  <c r="O273" i="15"/>
  <c r="O269" i="15"/>
  <c r="O265" i="15"/>
  <c r="O261" i="15"/>
  <c r="O257" i="15"/>
  <c r="O253" i="15"/>
  <c r="O343" i="15"/>
  <c r="O339" i="15"/>
  <c r="O335" i="15"/>
  <c r="O331" i="15"/>
  <c r="O327" i="15"/>
  <c r="O323" i="15"/>
  <c r="O319" i="15"/>
  <c r="O315" i="15"/>
  <c r="O311" i="15"/>
  <c r="O307" i="15"/>
  <c r="O303" i="15"/>
  <c r="O299" i="15"/>
  <c r="O295" i="15"/>
  <c r="O291" i="15"/>
  <c r="O287" i="15"/>
  <c r="O283" i="15"/>
  <c r="O279" i="15"/>
  <c r="O275" i="15"/>
  <c r="O271" i="15"/>
  <c r="O267" i="15"/>
  <c r="O263" i="15"/>
  <c r="O259" i="15"/>
  <c r="O255" i="15"/>
  <c r="O251" i="15"/>
  <c r="O247" i="15"/>
  <c r="O243" i="15"/>
  <c r="O239" i="15"/>
  <c r="O235" i="15"/>
  <c r="O231" i="15"/>
  <c r="O227" i="15"/>
  <c r="O223" i="15"/>
  <c r="O219" i="15"/>
  <c r="O215" i="15"/>
  <c r="O211" i="15"/>
  <c r="O207" i="15"/>
  <c r="O203" i="15"/>
  <c r="O199" i="15"/>
  <c r="O195" i="15"/>
  <c r="O191" i="15"/>
  <c r="O187" i="15"/>
  <c r="O183" i="15"/>
  <c r="O179" i="15"/>
  <c r="O175" i="15"/>
  <c r="O171" i="15"/>
  <c r="O167" i="15"/>
  <c r="O163" i="15"/>
  <c r="O159" i="15"/>
  <c r="O155" i="15"/>
  <c r="O151" i="15"/>
  <c r="O147" i="15"/>
  <c r="O143" i="15"/>
  <c r="O139" i="15"/>
  <c r="O135" i="15"/>
  <c r="O131" i="15"/>
  <c r="O127" i="15"/>
  <c r="O123" i="15"/>
  <c r="O119" i="15"/>
  <c r="O115" i="15"/>
  <c r="O111" i="15"/>
  <c r="O107" i="15"/>
  <c r="O103" i="15"/>
  <c r="O99" i="15"/>
  <c r="O95" i="15"/>
  <c r="O91" i="15"/>
  <c r="O87" i="15"/>
  <c r="O83" i="15"/>
  <c r="O79" i="15"/>
  <c r="O75" i="15"/>
  <c r="O71" i="15"/>
  <c r="O67" i="15"/>
  <c r="O63" i="15"/>
  <c r="O59" i="15"/>
  <c r="O55" i="15"/>
  <c r="O51" i="15"/>
  <c r="O47" i="15"/>
  <c r="O43" i="15"/>
  <c r="O39" i="15"/>
  <c r="O35" i="15"/>
  <c r="O31" i="15"/>
  <c r="O27" i="15"/>
  <c r="O23" i="15"/>
  <c r="O19" i="15"/>
  <c r="O15" i="15"/>
  <c r="O11" i="15"/>
  <c r="O7" i="15"/>
  <c r="O342" i="15"/>
  <c r="O338" i="15"/>
  <c r="O334" i="15"/>
  <c r="O330" i="15"/>
  <c r="O326" i="15"/>
  <c r="O322" i="15"/>
  <c r="O318" i="15"/>
  <c r="O314" i="15"/>
  <c r="O310" i="15"/>
  <c r="O306" i="15"/>
  <c r="O302" i="15"/>
  <c r="O298" i="15"/>
  <c r="O294" i="15"/>
  <c r="O290" i="15"/>
  <c r="O286" i="15"/>
  <c r="O282" i="15"/>
  <c r="O278" i="15"/>
  <c r="O274" i="15"/>
  <c r="O270" i="15"/>
  <c r="O266" i="15"/>
  <c r="O262" i="15"/>
  <c r="O258" i="15"/>
  <c r="O254" i="15"/>
  <c r="O250" i="15"/>
  <c r="O246" i="15"/>
  <c r="O242" i="15"/>
  <c r="O238" i="15"/>
  <c r="O234" i="15"/>
  <c r="O230" i="15"/>
  <c r="O226" i="15"/>
  <c r="O222" i="15"/>
  <c r="O218" i="15"/>
  <c r="O214" i="15"/>
  <c r="O210" i="15"/>
  <c r="O206" i="15"/>
  <c r="O202" i="15"/>
  <c r="O198" i="15"/>
  <c r="O194" i="15"/>
  <c r="O190" i="15"/>
  <c r="O186" i="15"/>
  <c r="O182" i="15"/>
  <c r="O178" i="15"/>
  <c r="O174" i="15"/>
  <c r="O170" i="15"/>
  <c r="O166" i="15"/>
  <c r="O162" i="15"/>
  <c r="O158" i="15"/>
  <c r="O154" i="15"/>
  <c r="O150" i="15"/>
  <c r="O146" i="15"/>
  <c r="O142" i="15"/>
  <c r="O138" i="15"/>
  <c r="O134" i="15"/>
  <c r="O130" i="15"/>
  <c r="O126" i="15"/>
  <c r="O122" i="15"/>
  <c r="O118" i="15"/>
  <c r="O114" i="15"/>
  <c r="O110" i="15"/>
  <c r="O106" i="15"/>
  <c r="O102" i="15"/>
  <c r="O98" i="15"/>
  <c r="O94" i="15"/>
  <c r="O90" i="15"/>
  <c r="O86" i="15"/>
  <c r="O82" i="15"/>
  <c r="O78" i="15"/>
  <c r="O74" i="15"/>
  <c r="O70" i="15"/>
  <c r="O66" i="15"/>
  <c r="O62" i="15"/>
  <c r="O58" i="15"/>
  <c r="O54" i="15"/>
  <c r="O50" i="15"/>
  <c r="O46" i="15"/>
  <c r="O42" i="15"/>
  <c r="O38" i="15"/>
  <c r="O34" i="15"/>
  <c r="O30" i="15"/>
  <c r="O26" i="15"/>
  <c r="O22" i="15"/>
  <c r="O18" i="15"/>
  <c r="O14" i="15"/>
  <c r="O10" i="15"/>
  <c r="O6" i="15"/>
  <c r="O249" i="15"/>
  <c r="O245" i="15"/>
  <c r="O241" i="15"/>
  <c r="O237" i="15"/>
  <c r="O233" i="15"/>
  <c r="O229" i="15"/>
  <c r="O225" i="15"/>
  <c r="O221" i="15"/>
  <c r="O217" i="15"/>
  <c r="O213" i="15"/>
  <c r="O209" i="15"/>
  <c r="O205" i="15"/>
  <c r="O201" i="15"/>
  <c r="O197" i="15"/>
  <c r="O193" i="15"/>
  <c r="O189" i="15"/>
  <c r="O185" i="15"/>
  <c r="O181" i="15"/>
  <c r="O177" i="15"/>
  <c r="O173" i="15"/>
  <c r="O169" i="15"/>
  <c r="O165" i="15"/>
  <c r="O161" i="15"/>
  <c r="O157" i="15"/>
  <c r="O153" i="15"/>
  <c r="O149" i="15"/>
  <c r="O145" i="15"/>
  <c r="O141" i="15"/>
  <c r="O137" i="15"/>
  <c r="O133" i="15"/>
  <c r="O129" i="15"/>
  <c r="O125" i="15"/>
  <c r="O121" i="15"/>
  <c r="O117" i="15"/>
  <c r="O113" i="15"/>
  <c r="O109" i="15"/>
  <c r="O105" i="15"/>
  <c r="O101" i="15"/>
  <c r="O97" i="15"/>
  <c r="O93" i="15"/>
  <c r="O89" i="15"/>
  <c r="O85" i="15"/>
  <c r="O81" i="15"/>
  <c r="O77" i="15"/>
  <c r="O73" i="15"/>
  <c r="O69" i="15"/>
  <c r="O65" i="15"/>
  <c r="O61" i="15"/>
  <c r="O57" i="15"/>
  <c r="O53" i="15"/>
  <c r="O49" i="15"/>
  <c r="O45" i="15"/>
  <c r="O41" i="15"/>
  <c r="O37" i="15"/>
  <c r="O33" i="15"/>
  <c r="O29" i="15"/>
  <c r="O25" i="15"/>
  <c r="O21" i="15"/>
  <c r="O17" i="15"/>
  <c r="O13" i="15"/>
  <c r="O9" i="15"/>
  <c r="O5" i="15"/>
  <c r="O904" i="15"/>
  <c r="F13382" i="8"/>
  <c r="F13381" i="8"/>
  <c r="F13380" i="8"/>
  <c r="F13379" i="8"/>
  <c r="F13378" i="8"/>
  <c r="F13377" i="8"/>
  <c r="F13376" i="8"/>
  <c r="F13375" i="8"/>
  <c r="F13374" i="8"/>
  <c r="F13373" i="8"/>
  <c r="F13372" i="8"/>
  <c r="F13371" i="8"/>
  <c r="F13370" i="8"/>
  <c r="F13369" i="8"/>
  <c r="F13368" i="8"/>
  <c r="F13367" i="8"/>
  <c r="F13366" i="8"/>
  <c r="F13365" i="8"/>
  <c r="F13364" i="8"/>
  <c r="F13363" i="8"/>
  <c r="F13362" i="8"/>
  <c r="F13361" i="8"/>
  <c r="F13360" i="8"/>
  <c r="F13359" i="8"/>
  <c r="F13358" i="8"/>
  <c r="F13357" i="8"/>
  <c r="F13356" i="8"/>
  <c r="F13355" i="8"/>
  <c r="F13354" i="8"/>
  <c r="F13353" i="8"/>
  <c r="F13352" i="8"/>
  <c r="F13351" i="8"/>
  <c r="F13350" i="8"/>
  <c r="F13349" i="8"/>
  <c r="F13348" i="8"/>
  <c r="F13347" i="8"/>
  <c r="F13346" i="8"/>
  <c r="F13345" i="8"/>
  <c r="F13344" i="8"/>
  <c r="F13343" i="8"/>
  <c r="F13342" i="8"/>
  <c r="F13341" i="8"/>
  <c r="F13340" i="8"/>
  <c r="F13339" i="8"/>
  <c r="F13338" i="8"/>
  <c r="F13337" i="8"/>
  <c r="F13336" i="8"/>
  <c r="F13335" i="8"/>
  <c r="F13334" i="8"/>
  <c r="F13333" i="8"/>
  <c r="F13332" i="8"/>
  <c r="F13331" i="8"/>
  <c r="F13330" i="8"/>
  <c r="F13329" i="8"/>
  <c r="F13328" i="8"/>
  <c r="F13327" i="8"/>
  <c r="F13326" i="8"/>
  <c r="F13325" i="8"/>
  <c r="F13324" i="8"/>
  <c r="F13323" i="8"/>
  <c r="F13322" i="8"/>
  <c r="F13321" i="8"/>
  <c r="F13320" i="8"/>
  <c r="F13319" i="8"/>
  <c r="F13318" i="8"/>
  <c r="F13317" i="8"/>
  <c r="F13316" i="8"/>
  <c r="F13315" i="8"/>
  <c r="F13314" i="8"/>
  <c r="F13313" i="8"/>
  <c r="F13312" i="8"/>
  <c r="F13311" i="8"/>
  <c r="F13310" i="8"/>
  <c r="F13309" i="8"/>
  <c r="F13308" i="8"/>
  <c r="F13307" i="8"/>
  <c r="F13306" i="8"/>
  <c r="F13305" i="8"/>
  <c r="F13304" i="8"/>
  <c r="F13303" i="8"/>
  <c r="F13302" i="8"/>
  <c r="F13301" i="8"/>
  <c r="F13300" i="8"/>
  <c r="F13299" i="8"/>
  <c r="F13298" i="8"/>
  <c r="F13297" i="8"/>
  <c r="F13296" i="8"/>
  <c r="F13295" i="8"/>
  <c r="F13294" i="8"/>
  <c r="F13293" i="8"/>
  <c r="F13292" i="8"/>
  <c r="F13291" i="8"/>
  <c r="F13290" i="8"/>
  <c r="F13289" i="8"/>
  <c r="F13288" i="8"/>
  <c r="F13287" i="8"/>
  <c r="F13286" i="8"/>
  <c r="F13285" i="8"/>
  <c r="F13284" i="8"/>
  <c r="F13283" i="8"/>
  <c r="F13282" i="8"/>
  <c r="F13281" i="8"/>
  <c r="F13280" i="8"/>
  <c r="F13279" i="8"/>
  <c r="F13278" i="8"/>
  <c r="F13277" i="8"/>
  <c r="F13276" i="8"/>
  <c r="F13275" i="8"/>
  <c r="F13274" i="8"/>
  <c r="F13273" i="8"/>
  <c r="F13272" i="8"/>
  <c r="F13271" i="8"/>
  <c r="F13270" i="8"/>
  <c r="F13269" i="8"/>
  <c r="F13268" i="8"/>
  <c r="F13267" i="8"/>
  <c r="F13266" i="8"/>
  <c r="F13265" i="8"/>
  <c r="F13264" i="8"/>
  <c r="F13263" i="8"/>
  <c r="F13262" i="8"/>
  <c r="F13261" i="8"/>
  <c r="F13260" i="8"/>
  <c r="F13259" i="8"/>
  <c r="F13258" i="8"/>
  <c r="F13257" i="8"/>
  <c r="F13256" i="8"/>
  <c r="F13255" i="8"/>
  <c r="F13254" i="8"/>
  <c r="F13253" i="8"/>
  <c r="F13252" i="8"/>
  <c r="F13251" i="8"/>
  <c r="F13250" i="8"/>
  <c r="F13249" i="8"/>
  <c r="F13248" i="8"/>
  <c r="F13247" i="8"/>
  <c r="F13246" i="8"/>
  <c r="F13245" i="8"/>
  <c r="F13244" i="8"/>
  <c r="F13243" i="8"/>
  <c r="F13242" i="8"/>
  <c r="F13241" i="8"/>
  <c r="F13240" i="8"/>
  <c r="F13239" i="8"/>
  <c r="F13238" i="8"/>
  <c r="F13237" i="8"/>
  <c r="F13236" i="8"/>
  <c r="F13235" i="8"/>
  <c r="F13234" i="8"/>
  <c r="F13233" i="8"/>
  <c r="F13232" i="8"/>
  <c r="F13231" i="8"/>
  <c r="F13230" i="8"/>
  <c r="F13229" i="8"/>
  <c r="F13228" i="8"/>
  <c r="F13227" i="8"/>
  <c r="F13226" i="8"/>
  <c r="F13225" i="8"/>
  <c r="F13224" i="8"/>
  <c r="F13223" i="8"/>
  <c r="F13222" i="8"/>
  <c r="F13221" i="8"/>
  <c r="F13220" i="8"/>
  <c r="F13219" i="8"/>
  <c r="F13218" i="8"/>
  <c r="F13217" i="8"/>
  <c r="F13216" i="8"/>
  <c r="F13215" i="8"/>
  <c r="F13214" i="8"/>
  <c r="F13213" i="8"/>
  <c r="F13212" i="8"/>
  <c r="F13211" i="8"/>
  <c r="F13210" i="8"/>
  <c r="F13209" i="8"/>
  <c r="F13208" i="8"/>
  <c r="F13207" i="8"/>
  <c r="F13206" i="8"/>
  <c r="F13205" i="8"/>
  <c r="F13204" i="8"/>
  <c r="F13203" i="8"/>
  <c r="F13202" i="8"/>
  <c r="F13201" i="8"/>
  <c r="F13200" i="8"/>
  <c r="F13199" i="8"/>
  <c r="F13198" i="8"/>
  <c r="F13197" i="8"/>
  <c r="F13196" i="8"/>
  <c r="F13195" i="8"/>
  <c r="F13194" i="8"/>
  <c r="F13193" i="8"/>
  <c r="F13192" i="8"/>
  <c r="F13191" i="8"/>
  <c r="F13190" i="8"/>
  <c r="F13189" i="8"/>
  <c r="F13188" i="8"/>
  <c r="F13187" i="8"/>
  <c r="F13186" i="8"/>
  <c r="F13185" i="8"/>
  <c r="F13184" i="8"/>
  <c r="F13183" i="8"/>
  <c r="F13182" i="8"/>
  <c r="F13181" i="8"/>
  <c r="F13180" i="8"/>
  <c r="F13179" i="8"/>
  <c r="F13178" i="8"/>
  <c r="F13177" i="8"/>
  <c r="F13176" i="8"/>
  <c r="F13175" i="8"/>
  <c r="F13174" i="8"/>
  <c r="F13173" i="8"/>
  <c r="F13172" i="8"/>
  <c r="F13171" i="8"/>
  <c r="F13170" i="8"/>
  <c r="F13169" i="8"/>
  <c r="F13168" i="8"/>
  <c r="F13167" i="8"/>
  <c r="F13166" i="8"/>
  <c r="F13165" i="8"/>
  <c r="F13164" i="8"/>
  <c r="F13163" i="8"/>
  <c r="F13162" i="8"/>
  <c r="F13161" i="8"/>
  <c r="F13160" i="8"/>
  <c r="F13159" i="8"/>
  <c r="F13158" i="8"/>
  <c r="F13157" i="8"/>
  <c r="F13156" i="8"/>
  <c r="F13155" i="8"/>
  <c r="F13154" i="8"/>
  <c r="F13153" i="8"/>
  <c r="F13152" i="8"/>
  <c r="F13151" i="8"/>
  <c r="F13150" i="8"/>
  <c r="F13149" i="8"/>
  <c r="F13148" i="8"/>
  <c r="F13147" i="8"/>
  <c r="F13146" i="8"/>
  <c r="F13145" i="8"/>
  <c r="F13144" i="8"/>
  <c r="F13143" i="8"/>
  <c r="F13142" i="8"/>
  <c r="F13141" i="8"/>
  <c r="F13140" i="8"/>
  <c r="F13139" i="8"/>
  <c r="F13138" i="8"/>
  <c r="F13137" i="8"/>
  <c r="F13136" i="8"/>
  <c r="F13135" i="8"/>
  <c r="F13134" i="8"/>
  <c r="F13133" i="8"/>
  <c r="F13132" i="8"/>
  <c r="F13131" i="8"/>
  <c r="F13130" i="8"/>
  <c r="F13129" i="8"/>
  <c r="F13128" i="8"/>
  <c r="F13127" i="8"/>
  <c r="F13126" i="8"/>
  <c r="F13125" i="8"/>
  <c r="F13124" i="8"/>
  <c r="F13123" i="8"/>
  <c r="F13122" i="8"/>
  <c r="F13121" i="8"/>
  <c r="F13120" i="8"/>
  <c r="F13119" i="8"/>
  <c r="F13118" i="8"/>
  <c r="F13117" i="8"/>
  <c r="F13116" i="8"/>
  <c r="F13115" i="8"/>
  <c r="F13114" i="8"/>
  <c r="F13113" i="8"/>
  <c r="F13112" i="8"/>
  <c r="F13111" i="8"/>
  <c r="F13110" i="8"/>
  <c r="F13109" i="8"/>
  <c r="F13108" i="8"/>
  <c r="F13107" i="8"/>
  <c r="F13106" i="8"/>
  <c r="F13105" i="8"/>
  <c r="F13104" i="8"/>
  <c r="F13103" i="8"/>
  <c r="F13102" i="8"/>
  <c r="F13101" i="8"/>
  <c r="F13100" i="8"/>
  <c r="F13099" i="8"/>
  <c r="F13098" i="8"/>
  <c r="F13097" i="8"/>
  <c r="F13096" i="8"/>
  <c r="F13095" i="8"/>
  <c r="F13094" i="8"/>
  <c r="F13093" i="8"/>
  <c r="F13092" i="8"/>
  <c r="F13091" i="8"/>
  <c r="F13090" i="8"/>
  <c r="F13089" i="8"/>
  <c r="F13088" i="8"/>
  <c r="F13087" i="8"/>
  <c r="F13086" i="8"/>
  <c r="F13085" i="8"/>
  <c r="F13084" i="8"/>
  <c r="F13083" i="8"/>
  <c r="F13082" i="8"/>
  <c r="F13081" i="8"/>
  <c r="F13080" i="8"/>
  <c r="F13079" i="8"/>
  <c r="F13078" i="8"/>
  <c r="F13077" i="8"/>
  <c r="F13076" i="8"/>
  <c r="F13075" i="8"/>
  <c r="F13074" i="8"/>
  <c r="F13073" i="8"/>
  <c r="F13072" i="8"/>
  <c r="F13071" i="8"/>
  <c r="F13070" i="8"/>
  <c r="F13069" i="8"/>
  <c r="F13068" i="8"/>
  <c r="F13067" i="8"/>
  <c r="F13066" i="8"/>
  <c r="F13065" i="8"/>
  <c r="F13064" i="8"/>
  <c r="F13063" i="8"/>
  <c r="F13062" i="8"/>
  <c r="F13061" i="8"/>
  <c r="F13060" i="8"/>
  <c r="F13059" i="8"/>
  <c r="F13058" i="8"/>
  <c r="F13057" i="8"/>
  <c r="F13056" i="8"/>
  <c r="F13055" i="8"/>
  <c r="F13054" i="8"/>
  <c r="F13053" i="8"/>
  <c r="F13052" i="8"/>
  <c r="F13051" i="8"/>
  <c r="F13050" i="8"/>
  <c r="F13049" i="8"/>
  <c r="F13048" i="8"/>
  <c r="F13047" i="8"/>
  <c r="F13046" i="8"/>
  <c r="F13045" i="8"/>
  <c r="F13044" i="8"/>
  <c r="F13043" i="8"/>
  <c r="F13042" i="8"/>
  <c r="F13041" i="8"/>
  <c r="F13040" i="8"/>
  <c r="F13039" i="8"/>
  <c r="F13038" i="8"/>
  <c r="F13037" i="8"/>
  <c r="F13036" i="8"/>
  <c r="F13035" i="8"/>
  <c r="F13034" i="8"/>
  <c r="F13033" i="8"/>
  <c r="F13032" i="8"/>
  <c r="F13031" i="8"/>
  <c r="F13030" i="8"/>
  <c r="F13029" i="8"/>
  <c r="F13028" i="8"/>
  <c r="F13027" i="8"/>
  <c r="F13026" i="8"/>
  <c r="F13025" i="8"/>
  <c r="F13024" i="8"/>
  <c r="F13023" i="8"/>
  <c r="F13022" i="8"/>
  <c r="F13021" i="8"/>
  <c r="F13020" i="8"/>
  <c r="F13019" i="8"/>
  <c r="F13018" i="8"/>
  <c r="F13017" i="8"/>
  <c r="F13016" i="8"/>
  <c r="F13015" i="8"/>
  <c r="F13014" i="8"/>
  <c r="F13013" i="8"/>
  <c r="F13012" i="8"/>
  <c r="F13011" i="8"/>
  <c r="F13010" i="8"/>
  <c r="F13009" i="8"/>
  <c r="F13008" i="8"/>
  <c r="F13007" i="8"/>
  <c r="F13006" i="8"/>
  <c r="F13005" i="8"/>
  <c r="F13004" i="8"/>
  <c r="F13003" i="8"/>
  <c r="F13002" i="8"/>
  <c r="F13001" i="8"/>
  <c r="F13000" i="8"/>
  <c r="F12999" i="8"/>
  <c r="F12998" i="8"/>
  <c r="F12997" i="8"/>
  <c r="F12996" i="8"/>
  <c r="F12995" i="8"/>
  <c r="F12994" i="8"/>
  <c r="F12993" i="8"/>
  <c r="F12992" i="8"/>
  <c r="F12991" i="8"/>
  <c r="F12990" i="8"/>
  <c r="F12989" i="8"/>
  <c r="F12988" i="8"/>
  <c r="F12987" i="8"/>
  <c r="F12986" i="8"/>
  <c r="F12985" i="8"/>
  <c r="F12984" i="8"/>
  <c r="F12983" i="8"/>
  <c r="F12982" i="8"/>
  <c r="F12981" i="8"/>
  <c r="F12980" i="8"/>
  <c r="F12979" i="8"/>
  <c r="F12978" i="8"/>
  <c r="F12977" i="8"/>
  <c r="F12976" i="8"/>
  <c r="F12975" i="8"/>
  <c r="F12974" i="8"/>
  <c r="F12973" i="8"/>
  <c r="F12972" i="8"/>
  <c r="F12971" i="8"/>
  <c r="F12970" i="8"/>
  <c r="F12969" i="8"/>
  <c r="F12968" i="8"/>
  <c r="F12967" i="8"/>
  <c r="F12966" i="8"/>
  <c r="F12965" i="8"/>
  <c r="F12964" i="8"/>
  <c r="F12963" i="8"/>
  <c r="F12962" i="8"/>
  <c r="F12961" i="8"/>
  <c r="F12960" i="8"/>
  <c r="F12959" i="8"/>
  <c r="F12958" i="8"/>
  <c r="F12957" i="8"/>
  <c r="F12956" i="8"/>
  <c r="F12955" i="8"/>
  <c r="F12954" i="8"/>
  <c r="F12953" i="8"/>
  <c r="F12952" i="8"/>
  <c r="F12951" i="8"/>
  <c r="F12950" i="8"/>
  <c r="F12949" i="8"/>
  <c r="F12948" i="8"/>
  <c r="F12947" i="8"/>
  <c r="F12946" i="8"/>
  <c r="F12945" i="8"/>
  <c r="F12944" i="8"/>
  <c r="F12943" i="8"/>
  <c r="F12942" i="8"/>
  <c r="F12941" i="8"/>
  <c r="F12940" i="8"/>
  <c r="F12939" i="8"/>
  <c r="F12938" i="8"/>
  <c r="F12937" i="8"/>
  <c r="F12936" i="8"/>
  <c r="F12935" i="8"/>
  <c r="F12934" i="8"/>
  <c r="F12933" i="8"/>
  <c r="F12932" i="8"/>
  <c r="F12931" i="8"/>
  <c r="F12930" i="8"/>
  <c r="F12929" i="8"/>
  <c r="F12928" i="8"/>
  <c r="F12927" i="8"/>
  <c r="F12926" i="8"/>
  <c r="F12925" i="8"/>
  <c r="F12924" i="8"/>
  <c r="F12923" i="8"/>
  <c r="F12922" i="8"/>
  <c r="F12921" i="8"/>
  <c r="F12920" i="8"/>
  <c r="F12919" i="8"/>
  <c r="F12918" i="8"/>
  <c r="F12917" i="8"/>
  <c r="F12916" i="8"/>
  <c r="F12915" i="8"/>
  <c r="F12914" i="8"/>
  <c r="F12913" i="8"/>
  <c r="F12912" i="8"/>
  <c r="F12911" i="8"/>
  <c r="F12910" i="8"/>
  <c r="F12909" i="8"/>
  <c r="F12908" i="8"/>
  <c r="F12907" i="8"/>
  <c r="F12906" i="8"/>
  <c r="F12905" i="8"/>
  <c r="F12904" i="8"/>
  <c r="F12903" i="8"/>
  <c r="F12902" i="8"/>
  <c r="F12901" i="8"/>
  <c r="F12900" i="8"/>
  <c r="F12899" i="8"/>
  <c r="F12898" i="8"/>
  <c r="F12897" i="8"/>
  <c r="F12896" i="8"/>
  <c r="F12895" i="8"/>
  <c r="F12894" i="8"/>
  <c r="F12893" i="8"/>
  <c r="F12892" i="8"/>
  <c r="F12891" i="8"/>
  <c r="F12890" i="8"/>
  <c r="F12889" i="8"/>
  <c r="F12888" i="8"/>
  <c r="F12887" i="8"/>
  <c r="F12886" i="8"/>
  <c r="F12885" i="8"/>
  <c r="F12884" i="8"/>
  <c r="F12883" i="8"/>
  <c r="F12882" i="8"/>
  <c r="F12881" i="8"/>
  <c r="F12880" i="8"/>
  <c r="F12879" i="8"/>
  <c r="F12878" i="8"/>
  <c r="F12877" i="8"/>
  <c r="F12876" i="8"/>
  <c r="F12875" i="8"/>
  <c r="F12874" i="8"/>
  <c r="F12873" i="8"/>
  <c r="F12872" i="8"/>
  <c r="F12871" i="8"/>
  <c r="F12870" i="8"/>
  <c r="F12869" i="8"/>
  <c r="F12868" i="8"/>
  <c r="F12867" i="8"/>
  <c r="F12866" i="8"/>
  <c r="F12865" i="8"/>
  <c r="F12864" i="8"/>
  <c r="F12863" i="8"/>
  <c r="F12862" i="8"/>
  <c r="F12861" i="8"/>
  <c r="F12860" i="8"/>
  <c r="F12859" i="8"/>
  <c r="F12858" i="8"/>
  <c r="F12857" i="8"/>
  <c r="F12856" i="8"/>
  <c r="F12855" i="8"/>
  <c r="F12854" i="8"/>
  <c r="F12853" i="8"/>
  <c r="F12852" i="8"/>
  <c r="F12851" i="8"/>
  <c r="F12850" i="8"/>
  <c r="F12849" i="8"/>
  <c r="F12848" i="8"/>
  <c r="F12847" i="8"/>
  <c r="F12846" i="8"/>
  <c r="F12845" i="8"/>
  <c r="F12844" i="8"/>
  <c r="F12843" i="8"/>
  <c r="F12842" i="8"/>
  <c r="F12841" i="8"/>
  <c r="F12840" i="8"/>
  <c r="F12839" i="8"/>
  <c r="F12838" i="8"/>
  <c r="F12837" i="8"/>
  <c r="F12836" i="8"/>
  <c r="F12835" i="8"/>
  <c r="F12834" i="8"/>
  <c r="F12833" i="8"/>
  <c r="F12832" i="8"/>
  <c r="F12831" i="8"/>
  <c r="F12830" i="8"/>
  <c r="F12829" i="8"/>
  <c r="F12828" i="8"/>
  <c r="F12827" i="8"/>
  <c r="F12826" i="8"/>
  <c r="F12825" i="8"/>
  <c r="F12824" i="8"/>
  <c r="F12823" i="8"/>
  <c r="F12822" i="8"/>
  <c r="F12821" i="8"/>
  <c r="F12820" i="8"/>
  <c r="F12819" i="8"/>
  <c r="F12818" i="8"/>
  <c r="F12817" i="8"/>
  <c r="F12816" i="8"/>
  <c r="F12815" i="8"/>
  <c r="F12814" i="8"/>
  <c r="F12813" i="8"/>
  <c r="F12812" i="8"/>
  <c r="F12811" i="8"/>
  <c r="F12810" i="8"/>
  <c r="F12809" i="8"/>
  <c r="F12808" i="8"/>
  <c r="F12807" i="8"/>
  <c r="F12806" i="8"/>
  <c r="F12805" i="8"/>
  <c r="F12804" i="8"/>
  <c r="F12803" i="8"/>
  <c r="F12802" i="8"/>
  <c r="F12801" i="8"/>
  <c r="F12800" i="8"/>
  <c r="F12799" i="8"/>
  <c r="F12798" i="8"/>
  <c r="F12797" i="8"/>
  <c r="F12796" i="8"/>
  <c r="F12795" i="8"/>
  <c r="F12794" i="8"/>
  <c r="F12793" i="8"/>
  <c r="F12792" i="8"/>
  <c r="F12791" i="8"/>
  <c r="F12790" i="8"/>
  <c r="F12789" i="8"/>
  <c r="F12788" i="8"/>
  <c r="F12787" i="8"/>
  <c r="F12786" i="8"/>
  <c r="F12785" i="8"/>
  <c r="F12784" i="8"/>
  <c r="F12783" i="8"/>
  <c r="F12782" i="8"/>
  <c r="F12781" i="8"/>
  <c r="F12780" i="8"/>
  <c r="F12779" i="8"/>
  <c r="F12778" i="8"/>
  <c r="F12777" i="8"/>
  <c r="F12776" i="8"/>
  <c r="F12775" i="8"/>
  <c r="F12774" i="8"/>
  <c r="F12773" i="8"/>
  <c r="F12772" i="8"/>
  <c r="F12771" i="8"/>
  <c r="F12770" i="8"/>
  <c r="F12769" i="8"/>
  <c r="F12768" i="8"/>
  <c r="F12767" i="8"/>
  <c r="F12766" i="8"/>
  <c r="F12765" i="8"/>
  <c r="F12764" i="8"/>
  <c r="F12763" i="8"/>
  <c r="F12762" i="8"/>
  <c r="F12761" i="8"/>
  <c r="F12760" i="8"/>
  <c r="F12759" i="8"/>
  <c r="F12758" i="8"/>
  <c r="F12757" i="8"/>
  <c r="F12756" i="8"/>
  <c r="F12755" i="8"/>
  <c r="F12754" i="8"/>
  <c r="F12753" i="8"/>
  <c r="F12752" i="8"/>
  <c r="F12751" i="8"/>
  <c r="F12750" i="8"/>
  <c r="F12749" i="8"/>
  <c r="F12748" i="8"/>
  <c r="F12747" i="8"/>
  <c r="F12746" i="8"/>
  <c r="F12745" i="8"/>
  <c r="F12744" i="8"/>
  <c r="F12743" i="8"/>
  <c r="F12742" i="8"/>
  <c r="F12741" i="8"/>
  <c r="F12740" i="8"/>
  <c r="F12739" i="8"/>
  <c r="F12738" i="8"/>
  <c r="F12737" i="8"/>
  <c r="F12736" i="8"/>
  <c r="F12735" i="8"/>
  <c r="F12734" i="8"/>
  <c r="F12733" i="8"/>
  <c r="F12732" i="8"/>
  <c r="F12731" i="8"/>
  <c r="F12730" i="8"/>
  <c r="F12729" i="8"/>
  <c r="F12728" i="8"/>
  <c r="F12727" i="8"/>
  <c r="F12726" i="8"/>
  <c r="F12725" i="8"/>
  <c r="F12724" i="8"/>
  <c r="F12723" i="8"/>
  <c r="F12722" i="8"/>
  <c r="F12721" i="8"/>
  <c r="F12720" i="8"/>
  <c r="F12719" i="8"/>
  <c r="F12718" i="8"/>
  <c r="F12717" i="8"/>
  <c r="F12716" i="8"/>
  <c r="F12715" i="8"/>
  <c r="F12714" i="8"/>
  <c r="F12713" i="8"/>
  <c r="F12712" i="8"/>
  <c r="F12711" i="8"/>
  <c r="F12710" i="8"/>
  <c r="F12709" i="8"/>
  <c r="F12708" i="8"/>
  <c r="F12707" i="8"/>
  <c r="F12706" i="8"/>
  <c r="F12705" i="8"/>
  <c r="F12704" i="8"/>
  <c r="F12703" i="8"/>
  <c r="F12702" i="8"/>
  <c r="F12701" i="8"/>
  <c r="F12700" i="8"/>
  <c r="F12699" i="8"/>
  <c r="F12698" i="8"/>
  <c r="F12697" i="8"/>
  <c r="F12696" i="8"/>
  <c r="F12695" i="8"/>
  <c r="F12694" i="8"/>
  <c r="F12693" i="8"/>
  <c r="F12692" i="8"/>
  <c r="F12691" i="8"/>
  <c r="F12690" i="8"/>
  <c r="F12689" i="8"/>
  <c r="F12688" i="8"/>
  <c r="F12687" i="8"/>
  <c r="F12686" i="8"/>
  <c r="F12685" i="8"/>
  <c r="F12684" i="8"/>
  <c r="F12683" i="8"/>
  <c r="F12682" i="8"/>
  <c r="F12681" i="8"/>
  <c r="F12680" i="8"/>
  <c r="F12679" i="8"/>
  <c r="F12678" i="8"/>
  <c r="F12677" i="8"/>
  <c r="F12676" i="8"/>
  <c r="F12675" i="8"/>
  <c r="F12674" i="8"/>
  <c r="F12673" i="8"/>
  <c r="F12672" i="8"/>
  <c r="F12671" i="8"/>
  <c r="F12670" i="8"/>
  <c r="F12669" i="8"/>
  <c r="F12668" i="8"/>
  <c r="F12667" i="8"/>
  <c r="F12666" i="8"/>
  <c r="F12665" i="8"/>
  <c r="F12664" i="8"/>
  <c r="F12663" i="8"/>
  <c r="F12662" i="8"/>
  <c r="F12661" i="8"/>
  <c r="F12660" i="8"/>
  <c r="F12659" i="8"/>
  <c r="F12658" i="8"/>
  <c r="F12657" i="8"/>
  <c r="F12656" i="8"/>
  <c r="F12655" i="8"/>
  <c r="F12654" i="8"/>
  <c r="F12653" i="8"/>
  <c r="F12652" i="8"/>
  <c r="F12651" i="8"/>
  <c r="F12650" i="8"/>
  <c r="F12649" i="8"/>
  <c r="F12648" i="8"/>
  <c r="F12647" i="8"/>
  <c r="F12646" i="8"/>
  <c r="F12645" i="8"/>
  <c r="F12644" i="8"/>
  <c r="F12643" i="8"/>
  <c r="F12642" i="8"/>
  <c r="F12641" i="8"/>
  <c r="F12640" i="8"/>
  <c r="F12639" i="8"/>
  <c r="F12638" i="8"/>
  <c r="F12637" i="8"/>
  <c r="F12636" i="8"/>
  <c r="F12635" i="8"/>
  <c r="F12634" i="8"/>
  <c r="F12633" i="8"/>
  <c r="F12632" i="8"/>
  <c r="F12631" i="8"/>
  <c r="F12630" i="8"/>
  <c r="F12629" i="8"/>
  <c r="F12628" i="8"/>
  <c r="F12627" i="8"/>
  <c r="F12626" i="8"/>
  <c r="F12625" i="8"/>
  <c r="F12624" i="8"/>
  <c r="F12623" i="8"/>
  <c r="F12622" i="8"/>
  <c r="F12621" i="8"/>
  <c r="F12620" i="8"/>
  <c r="F12619" i="8"/>
  <c r="F12618" i="8"/>
  <c r="F12617" i="8"/>
  <c r="F12616" i="8"/>
  <c r="F12615" i="8"/>
  <c r="F12614" i="8"/>
  <c r="F12613" i="8"/>
  <c r="F12612" i="8"/>
  <c r="F12611" i="8"/>
  <c r="F12610" i="8"/>
  <c r="F12609" i="8"/>
  <c r="F12608" i="8"/>
  <c r="F12607" i="8"/>
  <c r="F12606" i="8"/>
  <c r="F12605" i="8"/>
  <c r="F12604" i="8"/>
  <c r="F12603" i="8"/>
  <c r="F12602" i="8"/>
  <c r="F12601" i="8"/>
  <c r="F12600" i="8"/>
  <c r="F12599" i="8"/>
  <c r="F12598" i="8"/>
  <c r="F12597" i="8"/>
  <c r="F12596" i="8"/>
  <c r="F12595" i="8"/>
  <c r="F12594" i="8"/>
  <c r="F12593" i="8"/>
  <c r="F12592" i="8"/>
  <c r="F12591" i="8"/>
  <c r="F12590" i="8"/>
  <c r="F12589" i="8"/>
  <c r="F12588" i="8"/>
  <c r="F12587" i="8"/>
  <c r="F12586" i="8"/>
  <c r="F12585" i="8"/>
  <c r="F12584" i="8"/>
  <c r="F12583" i="8"/>
  <c r="F12582" i="8"/>
  <c r="F12581" i="8"/>
  <c r="F12580" i="8"/>
  <c r="F12579" i="8"/>
  <c r="F12578" i="8"/>
  <c r="F12577" i="8"/>
  <c r="F12576" i="8"/>
  <c r="F12575" i="8"/>
  <c r="F12574" i="8"/>
  <c r="F12573" i="8"/>
  <c r="F12572" i="8"/>
  <c r="F12571" i="8"/>
  <c r="F12570" i="8"/>
  <c r="F12569" i="8"/>
  <c r="F12568" i="8"/>
  <c r="F12567" i="8"/>
  <c r="F12566" i="8"/>
  <c r="F12565" i="8"/>
  <c r="F12564" i="8"/>
  <c r="F12563" i="8"/>
  <c r="F12562" i="8"/>
  <c r="F12561" i="8"/>
  <c r="F12560" i="8"/>
  <c r="F12559" i="8"/>
  <c r="F12558" i="8"/>
  <c r="F12557" i="8"/>
  <c r="F12556" i="8"/>
  <c r="F12555" i="8"/>
  <c r="F12554" i="8"/>
  <c r="F12553" i="8"/>
  <c r="F12552" i="8"/>
  <c r="F12551" i="8"/>
  <c r="F12550" i="8"/>
  <c r="F12549" i="8"/>
  <c r="F12548" i="8"/>
  <c r="F12547" i="8"/>
  <c r="F12546" i="8"/>
  <c r="F12545" i="8"/>
  <c r="F12544" i="8"/>
  <c r="F12543" i="8"/>
  <c r="F12542" i="8"/>
  <c r="F12541" i="8"/>
  <c r="F12540" i="8"/>
  <c r="F12539" i="8"/>
  <c r="F12538" i="8"/>
  <c r="F12537" i="8"/>
  <c r="F12536" i="8"/>
  <c r="F12535" i="8"/>
  <c r="F12534" i="8"/>
  <c r="F12533" i="8"/>
  <c r="F12532" i="8"/>
  <c r="F12531" i="8"/>
  <c r="F12530" i="8"/>
  <c r="F12529" i="8"/>
  <c r="F12528" i="8"/>
  <c r="F12527" i="8"/>
  <c r="F12526" i="8"/>
  <c r="F12525" i="8"/>
  <c r="F12524" i="8"/>
  <c r="F12523" i="8"/>
  <c r="F12522" i="8"/>
  <c r="F12521" i="8"/>
  <c r="F12520" i="8"/>
  <c r="F12519" i="8"/>
  <c r="F12518" i="8"/>
  <c r="F12517" i="8"/>
  <c r="F12516" i="8"/>
  <c r="F12515" i="8"/>
  <c r="F12514" i="8"/>
  <c r="F12513" i="8"/>
  <c r="F12512" i="8"/>
  <c r="F12511" i="8"/>
  <c r="F12510" i="8"/>
  <c r="F12509" i="8"/>
  <c r="F12508" i="8"/>
  <c r="F12507" i="8"/>
  <c r="F12506" i="8"/>
  <c r="F12505" i="8"/>
  <c r="F12504" i="8"/>
  <c r="F12503" i="8"/>
  <c r="F12502" i="8"/>
  <c r="F12501" i="8"/>
  <c r="F12500" i="8"/>
  <c r="F12499" i="8"/>
  <c r="F12498" i="8"/>
  <c r="F12497" i="8"/>
  <c r="F12496" i="8"/>
  <c r="F12495" i="8"/>
  <c r="F12494" i="8"/>
  <c r="F12493" i="8"/>
  <c r="F12492" i="8"/>
  <c r="F12491" i="8"/>
  <c r="F12490" i="8"/>
  <c r="F12489" i="8"/>
  <c r="F12488" i="8"/>
  <c r="F12487" i="8"/>
  <c r="F12486" i="8"/>
  <c r="F12485" i="8"/>
  <c r="F12484" i="8"/>
  <c r="F12483" i="8"/>
  <c r="F12482" i="8"/>
  <c r="F12481" i="8"/>
  <c r="F12480" i="8"/>
  <c r="F12479" i="8"/>
  <c r="F12478" i="8"/>
  <c r="F12477" i="8"/>
  <c r="F12476" i="8"/>
  <c r="F12475" i="8"/>
  <c r="F12474" i="8"/>
  <c r="F12473" i="8"/>
  <c r="F12472" i="8"/>
  <c r="F12471" i="8"/>
  <c r="F12470" i="8"/>
  <c r="F12469" i="8"/>
  <c r="F12468" i="8"/>
  <c r="F12467" i="8"/>
  <c r="F12466" i="8"/>
  <c r="F12465" i="8"/>
  <c r="F12464" i="8"/>
  <c r="F12463" i="8"/>
  <c r="F12462" i="8"/>
  <c r="F12461" i="8"/>
  <c r="F12460" i="8"/>
  <c r="F12459" i="8"/>
  <c r="F12458" i="8"/>
  <c r="F12457" i="8"/>
  <c r="F12456" i="8"/>
  <c r="F12455" i="8"/>
  <c r="F12454" i="8"/>
  <c r="F12453" i="8"/>
  <c r="F12452" i="8"/>
  <c r="F12451" i="8"/>
  <c r="F12450" i="8"/>
  <c r="F12449" i="8"/>
  <c r="F12448" i="8"/>
  <c r="F12447" i="8"/>
  <c r="F12446" i="8"/>
  <c r="F12445" i="8"/>
  <c r="F12444" i="8"/>
  <c r="F12443" i="8"/>
  <c r="F12442" i="8"/>
  <c r="F12441" i="8"/>
  <c r="F12440" i="8"/>
  <c r="F12439" i="8"/>
  <c r="F12438" i="8"/>
  <c r="F12437" i="8"/>
  <c r="F12436" i="8"/>
  <c r="F12435" i="8"/>
  <c r="F12434" i="8"/>
  <c r="F12433" i="8"/>
  <c r="F12432" i="8"/>
  <c r="F12431" i="8"/>
  <c r="F12430" i="8"/>
  <c r="F12429" i="8"/>
  <c r="F12428" i="8"/>
  <c r="F12427" i="8"/>
  <c r="F12426" i="8"/>
  <c r="F12425" i="8"/>
  <c r="F12424" i="8"/>
  <c r="F12423" i="8"/>
  <c r="F12422" i="8"/>
  <c r="F12421" i="8"/>
  <c r="F12420" i="8"/>
  <c r="F12419" i="8"/>
  <c r="F12418" i="8"/>
  <c r="F12417" i="8"/>
  <c r="F12416" i="8"/>
  <c r="F12415" i="8"/>
  <c r="F12414" i="8"/>
  <c r="F12413" i="8"/>
  <c r="F12412" i="8"/>
  <c r="F12411" i="8"/>
  <c r="F12410" i="8"/>
  <c r="F12409" i="8"/>
  <c r="F12408" i="8"/>
  <c r="F12407" i="8"/>
  <c r="F12406" i="8"/>
  <c r="F12405" i="8"/>
  <c r="F12404" i="8"/>
  <c r="F12403" i="8"/>
  <c r="F12402" i="8"/>
  <c r="F12401" i="8"/>
  <c r="F12400" i="8"/>
  <c r="F12399" i="8"/>
  <c r="F12398" i="8"/>
  <c r="F12397" i="8"/>
  <c r="F12396" i="8"/>
  <c r="F12395" i="8"/>
  <c r="F12394" i="8"/>
  <c r="F12393" i="8"/>
  <c r="F12392" i="8"/>
  <c r="F12391" i="8"/>
  <c r="F12390" i="8"/>
  <c r="F12389" i="8"/>
  <c r="F12388" i="8"/>
  <c r="F12387" i="8"/>
  <c r="F12386" i="8"/>
  <c r="F12385" i="8"/>
  <c r="F12384" i="8"/>
  <c r="F12383" i="8"/>
  <c r="F12382" i="8"/>
  <c r="F12381" i="8"/>
  <c r="F12380" i="8"/>
  <c r="F12379" i="8"/>
  <c r="F12378" i="8"/>
  <c r="F12377" i="8"/>
  <c r="F12376" i="8"/>
  <c r="F12375" i="8"/>
  <c r="F12374" i="8"/>
  <c r="F12373" i="8"/>
  <c r="F12372" i="8"/>
  <c r="F12371" i="8"/>
  <c r="F12370" i="8"/>
  <c r="F12369" i="8"/>
  <c r="F12368" i="8"/>
  <c r="F12367" i="8"/>
  <c r="F12366" i="8"/>
  <c r="F12365" i="8"/>
  <c r="F12364" i="8"/>
  <c r="F12363" i="8"/>
  <c r="F12362" i="8"/>
  <c r="F12361" i="8"/>
  <c r="F12360" i="8"/>
  <c r="F12359" i="8"/>
  <c r="F12358" i="8"/>
  <c r="F12357" i="8"/>
  <c r="F12356" i="8"/>
  <c r="F12355" i="8"/>
  <c r="F12354" i="8"/>
  <c r="F12353" i="8"/>
  <c r="F12352" i="8"/>
  <c r="F12351" i="8"/>
  <c r="F12350" i="8"/>
  <c r="F12349" i="8"/>
  <c r="F12348" i="8"/>
  <c r="F12347" i="8"/>
  <c r="F12346" i="8"/>
  <c r="F12345" i="8"/>
  <c r="F12344" i="8"/>
  <c r="F12343" i="8"/>
  <c r="F12342" i="8"/>
  <c r="F12341" i="8"/>
  <c r="F12340" i="8"/>
  <c r="F12339" i="8"/>
  <c r="F12338" i="8"/>
  <c r="F12337" i="8"/>
  <c r="F12336" i="8"/>
  <c r="F12335" i="8"/>
  <c r="F12334" i="8"/>
  <c r="F12333" i="8"/>
  <c r="F12332" i="8"/>
  <c r="F12331" i="8"/>
  <c r="F12330" i="8"/>
  <c r="F12329" i="8"/>
  <c r="F12328" i="8"/>
  <c r="F12327" i="8"/>
  <c r="F12326" i="8"/>
  <c r="F12325" i="8"/>
  <c r="F12324" i="8"/>
  <c r="F12323" i="8"/>
  <c r="F12322" i="8"/>
  <c r="F12321" i="8"/>
  <c r="F12320" i="8"/>
  <c r="F12319" i="8"/>
  <c r="F12318" i="8"/>
  <c r="F12317" i="8"/>
  <c r="F12316" i="8"/>
  <c r="F12315" i="8"/>
  <c r="F12314" i="8"/>
  <c r="F12313" i="8"/>
  <c r="F12312" i="8"/>
  <c r="F12311" i="8"/>
  <c r="F12310" i="8"/>
  <c r="F12309" i="8"/>
  <c r="F12308" i="8"/>
  <c r="F12307" i="8"/>
  <c r="F12306" i="8"/>
  <c r="F12305" i="8"/>
  <c r="F12304" i="8"/>
  <c r="F12303" i="8"/>
  <c r="F12302" i="8"/>
  <c r="F12301" i="8"/>
  <c r="F12300" i="8"/>
  <c r="F12299" i="8"/>
  <c r="F12298" i="8"/>
  <c r="F12297" i="8"/>
  <c r="F12296" i="8"/>
  <c r="F12295" i="8"/>
  <c r="F12294" i="8"/>
  <c r="F12293" i="8"/>
  <c r="F12292" i="8"/>
  <c r="F12291" i="8"/>
  <c r="F12290" i="8"/>
  <c r="F12289" i="8"/>
  <c r="F12288" i="8"/>
  <c r="F12287" i="8"/>
  <c r="F12286" i="8"/>
  <c r="F12285" i="8"/>
  <c r="F12284" i="8"/>
  <c r="F12283" i="8"/>
  <c r="F12282" i="8"/>
  <c r="F12281" i="8"/>
  <c r="F12280" i="8"/>
  <c r="F12279" i="8"/>
  <c r="F12278" i="8"/>
  <c r="F12277" i="8"/>
  <c r="F12276" i="8"/>
  <c r="F12275" i="8"/>
  <c r="F12274" i="8"/>
  <c r="F12273" i="8"/>
  <c r="F12272" i="8"/>
  <c r="F12271" i="8"/>
  <c r="F12270" i="8"/>
  <c r="F12269" i="8"/>
  <c r="F12268" i="8"/>
  <c r="F12267" i="8"/>
  <c r="F12266" i="8"/>
  <c r="F12265" i="8"/>
  <c r="F12264" i="8"/>
  <c r="F12263" i="8"/>
  <c r="F12262" i="8"/>
  <c r="F12261" i="8"/>
  <c r="F12260" i="8"/>
  <c r="F12259" i="8"/>
  <c r="F12258" i="8"/>
  <c r="F12257" i="8"/>
  <c r="F12256" i="8"/>
  <c r="F12255" i="8"/>
  <c r="F12254" i="8"/>
  <c r="F12253" i="8"/>
  <c r="F12252" i="8"/>
  <c r="F12251" i="8"/>
  <c r="F12250" i="8"/>
  <c r="F12249" i="8"/>
  <c r="F12248" i="8"/>
  <c r="F12247" i="8"/>
  <c r="F12246" i="8"/>
  <c r="F12245" i="8"/>
  <c r="F12244" i="8"/>
  <c r="F12243" i="8"/>
  <c r="F12242" i="8"/>
  <c r="F12241" i="8"/>
  <c r="F12240" i="8"/>
  <c r="F12239" i="8"/>
  <c r="F12238" i="8"/>
  <c r="F12237" i="8"/>
  <c r="F12236" i="8"/>
  <c r="F12235" i="8"/>
  <c r="F12234" i="8"/>
  <c r="F12233" i="8"/>
  <c r="F12232" i="8"/>
  <c r="F12231" i="8"/>
  <c r="F12230" i="8"/>
  <c r="F12229" i="8"/>
  <c r="F12228" i="8"/>
  <c r="F12227" i="8"/>
  <c r="F12226" i="8"/>
  <c r="F12225" i="8"/>
  <c r="F12224" i="8"/>
  <c r="F12223" i="8"/>
  <c r="F12222" i="8"/>
  <c r="F12221" i="8"/>
  <c r="F12220" i="8"/>
  <c r="F12219" i="8"/>
  <c r="F12218" i="8"/>
  <c r="F12217" i="8"/>
  <c r="F12216" i="8"/>
  <c r="F12215" i="8"/>
  <c r="F12214" i="8"/>
  <c r="F12213" i="8"/>
  <c r="F12212" i="8"/>
  <c r="F12211" i="8"/>
  <c r="F12210" i="8"/>
  <c r="F12209" i="8"/>
  <c r="F12208" i="8"/>
  <c r="F12207" i="8"/>
  <c r="F12206" i="8"/>
  <c r="F12205" i="8"/>
  <c r="F12204" i="8"/>
  <c r="F12203" i="8"/>
  <c r="F12202" i="8"/>
  <c r="F12201" i="8"/>
  <c r="F12200" i="8"/>
  <c r="F12199" i="8"/>
  <c r="F12198" i="8"/>
  <c r="F12197" i="8"/>
  <c r="F12196" i="8"/>
  <c r="F12195" i="8"/>
  <c r="F12194" i="8"/>
  <c r="F12193" i="8"/>
  <c r="F12192" i="8"/>
  <c r="F12191" i="8"/>
  <c r="F12190" i="8"/>
  <c r="F12189" i="8"/>
  <c r="F12188" i="8"/>
  <c r="F12187" i="8"/>
  <c r="F12186" i="8"/>
  <c r="F12185" i="8"/>
  <c r="F12184" i="8"/>
  <c r="F12183" i="8"/>
  <c r="F12182" i="8"/>
  <c r="F12181" i="8"/>
  <c r="F12180" i="8"/>
  <c r="F12179" i="8"/>
  <c r="F12178" i="8"/>
  <c r="F12177" i="8"/>
  <c r="F12176" i="8"/>
  <c r="F12175" i="8"/>
  <c r="F12174" i="8"/>
  <c r="F12173" i="8"/>
  <c r="F12172" i="8"/>
  <c r="F12171" i="8"/>
  <c r="F12170" i="8"/>
  <c r="F12169" i="8"/>
  <c r="F12168" i="8"/>
  <c r="F12167" i="8"/>
  <c r="F12166" i="8"/>
  <c r="F12165" i="8"/>
  <c r="F12164" i="8"/>
  <c r="F12163" i="8"/>
  <c r="F12162" i="8"/>
  <c r="F12161" i="8"/>
  <c r="F12160" i="8"/>
  <c r="F12159" i="8"/>
  <c r="F12158" i="8"/>
  <c r="F12157" i="8"/>
  <c r="F12156" i="8"/>
  <c r="F12155" i="8"/>
  <c r="F12154" i="8"/>
  <c r="F12153" i="8"/>
  <c r="F12152" i="8"/>
  <c r="F12151" i="8"/>
  <c r="F12150" i="8"/>
  <c r="F12149" i="8"/>
  <c r="F12148" i="8"/>
  <c r="F12147" i="8"/>
  <c r="F12146" i="8"/>
  <c r="F12145" i="8"/>
  <c r="F12144" i="8"/>
  <c r="F12143" i="8"/>
  <c r="F12142" i="8"/>
  <c r="F12141" i="8"/>
  <c r="F12140" i="8"/>
  <c r="F12139" i="8"/>
  <c r="F12138" i="8"/>
  <c r="F12137" i="8"/>
  <c r="F12136" i="8"/>
  <c r="F12135" i="8"/>
  <c r="F12134" i="8"/>
  <c r="F12133" i="8"/>
  <c r="F12132" i="8"/>
  <c r="F12131" i="8"/>
  <c r="F12130" i="8"/>
  <c r="F12129" i="8"/>
  <c r="F12128" i="8"/>
  <c r="F12127" i="8"/>
  <c r="F12126" i="8"/>
  <c r="F12125" i="8"/>
  <c r="F12124" i="8"/>
  <c r="F12123" i="8"/>
  <c r="F12122" i="8"/>
  <c r="F12121" i="8"/>
  <c r="F12120" i="8"/>
  <c r="F12119" i="8"/>
  <c r="F12118" i="8"/>
  <c r="F12117" i="8"/>
  <c r="F12116" i="8"/>
  <c r="F12115" i="8"/>
  <c r="F12114" i="8"/>
  <c r="F12113" i="8"/>
  <c r="F12112" i="8"/>
  <c r="F12111" i="8"/>
  <c r="F12110" i="8"/>
  <c r="F12109" i="8"/>
  <c r="F12108" i="8"/>
  <c r="F12107" i="8"/>
  <c r="F12106" i="8"/>
  <c r="F12105" i="8"/>
  <c r="F12104" i="8"/>
  <c r="F12103" i="8"/>
  <c r="F12102" i="8"/>
  <c r="F12101" i="8"/>
  <c r="F12100" i="8"/>
  <c r="F12099" i="8"/>
  <c r="F12098" i="8"/>
  <c r="F12097" i="8"/>
  <c r="F12096" i="8"/>
  <c r="F12095" i="8"/>
  <c r="F12094" i="8"/>
  <c r="F12093" i="8"/>
  <c r="F12092" i="8"/>
  <c r="F12091" i="8"/>
  <c r="F12090" i="8"/>
  <c r="F12089" i="8"/>
  <c r="F12088" i="8"/>
  <c r="F12087" i="8"/>
  <c r="F12086" i="8"/>
  <c r="F12085" i="8"/>
  <c r="F12084" i="8"/>
  <c r="F12083" i="8"/>
  <c r="F12082" i="8"/>
  <c r="F12081" i="8"/>
  <c r="F12080" i="8"/>
  <c r="F12079" i="8"/>
  <c r="F12078" i="8"/>
  <c r="F12077" i="8"/>
  <c r="F12076" i="8"/>
  <c r="F12075" i="8"/>
  <c r="F12074" i="8"/>
  <c r="F12073" i="8"/>
  <c r="F12072" i="8"/>
  <c r="F12071" i="8"/>
  <c r="F12070" i="8"/>
  <c r="F12069" i="8"/>
  <c r="F12068" i="8"/>
  <c r="F12067" i="8"/>
  <c r="F12066" i="8"/>
  <c r="F12065" i="8"/>
  <c r="F12064" i="8"/>
  <c r="F12063" i="8"/>
  <c r="F12062" i="8"/>
  <c r="F12061" i="8"/>
  <c r="F12060" i="8"/>
  <c r="F12059" i="8"/>
  <c r="F12058" i="8"/>
  <c r="F12057" i="8"/>
  <c r="F12056" i="8"/>
  <c r="F12055" i="8"/>
  <c r="F12054" i="8"/>
  <c r="F12053" i="8"/>
  <c r="F12052" i="8"/>
  <c r="F12051" i="8"/>
  <c r="F12050" i="8"/>
  <c r="F12049" i="8"/>
  <c r="F12048" i="8"/>
  <c r="F12047" i="8"/>
  <c r="F12046" i="8"/>
  <c r="F12045" i="8"/>
  <c r="F12044" i="8"/>
  <c r="F12043" i="8"/>
  <c r="F12042" i="8"/>
  <c r="F12041" i="8"/>
  <c r="F12040" i="8"/>
  <c r="F12039" i="8"/>
  <c r="F12038" i="8"/>
  <c r="F12037" i="8"/>
  <c r="F12036" i="8"/>
  <c r="F12035" i="8"/>
  <c r="F12034" i="8"/>
  <c r="F12033" i="8"/>
  <c r="F12032" i="8"/>
  <c r="F12031" i="8"/>
  <c r="F12030" i="8"/>
  <c r="F12029" i="8"/>
  <c r="F12028" i="8"/>
  <c r="F12027" i="8"/>
  <c r="F12026" i="8"/>
  <c r="F12025" i="8"/>
  <c r="F12024" i="8"/>
  <c r="F12023" i="8"/>
  <c r="F12022" i="8"/>
  <c r="F12021" i="8"/>
  <c r="F12020" i="8"/>
  <c r="F12019" i="8"/>
  <c r="F12018" i="8"/>
  <c r="F12017" i="8"/>
  <c r="F12016" i="8"/>
  <c r="F12015" i="8"/>
  <c r="F12014" i="8"/>
  <c r="F12013" i="8"/>
  <c r="F12012" i="8"/>
  <c r="F12011" i="8"/>
  <c r="F12010" i="8"/>
  <c r="F12009" i="8"/>
  <c r="F12008" i="8"/>
  <c r="F12007" i="8"/>
  <c r="F12006" i="8"/>
  <c r="F12005" i="8"/>
  <c r="F12004" i="8"/>
  <c r="F12003" i="8"/>
  <c r="F12002" i="8"/>
  <c r="F12001" i="8"/>
  <c r="F12000" i="8"/>
  <c r="F11999" i="8"/>
  <c r="F11998" i="8"/>
  <c r="F11997" i="8"/>
  <c r="F11996" i="8"/>
  <c r="F11995" i="8"/>
  <c r="F11994" i="8"/>
  <c r="F11993" i="8"/>
  <c r="F11992" i="8"/>
  <c r="F11991" i="8"/>
  <c r="F11990" i="8"/>
  <c r="F11989" i="8"/>
  <c r="F11988" i="8"/>
  <c r="F11987" i="8"/>
  <c r="F11986" i="8"/>
  <c r="F11985" i="8"/>
  <c r="F11984" i="8"/>
  <c r="F11983" i="8"/>
  <c r="F11982" i="8"/>
  <c r="F11981" i="8"/>
  <c r="F11980" i="8"/>
  <c r="F11979" i="8"/>
  <c r="F11978" i="8"/>
  <c r="F11977" i="8"/>
  <c r="F11976" i="8"/>
  <c r="F11975" i="8"/>
  <c r="F11974" i="8"/>
  <c r="F11973" i="8"/>
  <c r="F11972" i="8"/>
  <c r="F11971" i="8"/>
  <c r="F11970" i="8"/>
  <c r="F11969" i="8"/>
  <c r="F11968" i="8"/>
  <c r="F11967" i="8"/>
  <c r="F11966" i="8"/>
  <c r="F11965" i="8"/>
  <c r="F11964" i="8"/>
  <c r="F11963" i="8"/>
  <c r="F11962" i="8"/>
  <c r="F11961" i="8"/>
  <c r="F11960" i="8"/>
  <c r="F11959" i="8"/>
  <c r="F11958" i="8"/>
  <c r="F11957" i="8"/>
  <c r="F11956" i="8"/>
  <c r="F11955" i="8"/>
  <c r="F11954" i="8"/>
  <c r="F11953" i="8"/>
  <c r="F11952" i="8"/>
  <c r="F11951" i="8"/>
  <c r="F11950" i="8"/>
  <c r="F11949" i="8"/>
  <c r="F11948" i="8"/>
  <c r="F11947" i="8"/>
  <c r="F11946" i="8"/>
  <c r="F11945" i="8"/>
  <c r="F11944" i="8"/>
  <c r="F11943" i="8"/>
  <c r="F11942" i="8"/>
  <c r="F11941" i="8"/>
  <c r="F11940" i="8"/>
  <c r="F11939" i="8"/>
  <c r="F11938" i="8"/>
  <c r="F11937" i="8"/>
  <c r="F11936" i="8"/>
  <c r="F11935" i="8"/>
  <c r="F11934" i="8"/>
  <c r="F11933" i="8"/>
  <c r="F11932" i="8"/>
  <c r="F11931" i="8"/>
  <c r="F11930" i="8"/>
  <c r="F11929" i="8"/>
  <c r="F11928" i="8"/>
  <c r="F11927" i="8"/>
  <c r="F11926" i="8"/>
  <c r="F11925" i="8"/>
  <c r="F11924" i="8"/>
  <c r="F11923" i="8"/>
  <c r="F11922" i="8"/>
  <c r="F11921" i="8"/>
  <c r="F11920" i="8"/>
  <c r="F11919" i="8"/>
  <c r="F11918" i="8"/>
  <c r="F11917" i="8"/>
  <c r="F11916" i="8"/>
  <c r="F11915" i="8"/>
  <c r="F11914" i="8"/>
  <c r="F11913" i="8"/>
  <c r="F11912" i="8"/>
  <c r="F11911" i="8"/>
  <c r="F11910" i="8"/>
  <c r="F11909" i="8"/>
  <c r="F11908" i="8"/>
  <c r="F11907" i="8"/>
  <c r="F11906" i="8"/>
  <c r="F11905" i="8"/>
  <c r="F11904" i="8"/>
  <c r="F11903" i="8"/>
  <c r="F11902" i="8"/>
  <c r="F11901" i="8"/>
  <c r="F11900" i="8"/>
  <c r="F11899" i="8"/>
  <c r="F11898" i="8"/>
  <c r="F11897" i="8"/>
  <c r="F11896" i="8"/>
  <c r="F11895" i="8"/>
  <c r="F11894" i="8"/>
  <c r="F11893" i="8"/>
  <c r="F11892" i="8"/>
  <c r="F11891" i="8"/>
  <c r="F11890" i="8"/>
  <c r="F11889" i="8"/>
  <c r="F11888" i="8"/>
  <c r="F11887" i="8"/>
  <c r="F11886" i="8"/>
  <c r="F11885" i="8"/>
  <c r="F11884" i="8"/>
  <c r="F11883" i="8"/>
  <c r="F11882" i="8"/>
  <c r="F11881" i="8"/>
  <c r="F11880" i="8"/>
  <c r="F11879" i="8"/>
  <c r="F11878" i="8"/>
  <c r="F11877" i="8"/>
  <c r="F11876" i="8"/>
  <c r="F11875" i="8"/>
  <c r="F11874" i="8"/>
  <c r="F11873" i="8"/>
  <c r="F11872" i="8"/>
  <c r="F11871" i="8"/>
  <c r="F11870" i="8"/>
  <c r="F11869" i="8"/>
  <c r="F11868" i="8"/>
  <c r="F11867" i="8"/>
  <c r="F11866" i="8"/>
  <c r="F11865" i="8"/>
  <c r="F11864" i="8"/>
  <c r="F11863" i="8"/>
  <c r="F11862" i="8"/>
  <c r="F11861" i="8"/>
  <c r="F11860" i="8"/>
  <c r="F11859" i="8"/>
  <c r="F11858" i="8"/>
  <c r="F11857" i="8"/>
  <c r="F11856" i="8"/>
  <c r="F11855" i="8"/>
  <c r="F11854" i="8"/>
  <c r="F11853" i="8"/>
  <c r="F11852" i="8"/>
  <c r="F11851" i="8"/>
  <c r="F11850" i="8"/>
  <c r="F11849" i="8"/>
  <c r="F11848" i="8"/>
  <c r="F11847" i="8"/>
  <c r="F11846" i="8"/>
  <c r="F11845" i="8"/>
  <c r="F11844" i="8"/>
  <c r="F11843" i="8"/>
  <c r="F11842" i="8"/>
  <c r="F11841" i="8"/>
  <c r="F11840" i="8"/>
  <c r="F11839" i="8"/>
  <c r="F11838" i="8"/>
  <c r="F11837" i="8"/>
  <c r="F11836" i="8"/>
  <c r="F11835" i="8"/>
  <c r="F11834" i="8"/>
  <c r="F11833" i="8"/>
  <c r="F11832" i="8"/>
  <c r="F11831" i="8"/>
  <c r="F11830" i="8"/>
  <c r="F11829" i="8"/>
  <c r="F11828" i="8"/>
  <c r="F11827" i="8"/>
  <c r="F11826" i="8"/>
  <c r="F11825" i="8"/>
  <c r="F11824" i="8"/>
  <c r="F11823" i="8"/>
  <c r="F11822" i="8"/>
  <c r="F11821" i="8"/>
  <c r="F11820" i="8"/>
  <c r="F11819" i="8"/>
  <c r="F11818" i="8"/>
  <c r="F11817" i="8"/>
  <c r="F11816" i="8"/>
  <c r="F11815" i="8"/>
  <c r="F11814" i="8"/>
  <c r="F11813" i="8"/>
  <c r="F11812" i="8"/>
  <c r="F11811" i="8"/>
  <c r="F11810" i="8"/>
  <c r="F11809" i="8"/>
  <c r="F11808" i="8"/>
  <c r="F11807" i="8"/>
  <c r="F11806" i="8"/>
  <c r="F11805" i="8"/>
  <c r="F11804" i="8"/>
  <c r="F11803" i="8"/>
  <c r="F11802" i="8"/>
  <c r="F11801" i="8"/>
  <c r="F11800" i="8"/>
  <c r="F11799" i="8"/>
  <c r="F11798" i="8"/>
  <c r="F11797" i="8"/>
  <c r="F11796" i="8"/>
  <c r="F11795" i="8"/>
  <c r="F11794" i="8"/>
  <c r="F11793" i="8"/>
  <c r="F11792" i="8"/>
  <c r="F11791" i="8"/>
  <c r="F11790" i="8"/>
  <c r="F11789" i="8"/>
  <c r="F11788" i="8"/>
  <c r="F11787" i="8"/>
  <c r="F11786" i="8"/>
  <c r="F11785" i="8"/>
  <c r="F11784" i="8"/>
  <c r="F11783" i="8"/>
  <c r="F11782" i="8"/>
  <c r="F11781" i="8"/>
  <c r="F11780" i="8"/>
  <c r="F11779" i="8"/>
  <c r="F11778" i="8"/>
  <c r="F11777" i="8"/>
  <c r="F11776" i="8"/>
  <c r="F11775" i="8"/>
  <c r="F11774" i="8"/>
  <c r="F11773" i="8"/>
  <c r="F11772" i="8"/>
  <c r="F11771" i="8"/>
  <c r="F11770" i="8"/>
  <c r="F11769" i="8"/>
  <c r="F11768" i="8"/>
  <c r="F11767" i="8"/>
  <c r="F11766" i="8"/>
  <c r="F11765" i="8"/>
  <c r="F11764" i="8"/>
  <c r="F11763" i="8"/>
  <c r="F11762" i="8"/>
  <c r="F11761" i="8"/>
  <c r="F11760" i="8"/>
  <c r="F11759" i="8"/>
  <c r="F11758" i="8"/>
  <c r="F11757" i="8"/>
  <c r="F11756" i="8"/>
  <c r="F11755" i="8"/>
  <c r="F11754" i="8"/>
  <c r="F11753" i="8"/>
  <c r="F11752" i="8"/>
  <c r="F11751" i="8"/>
  <c r="F11750" i="8"/>
  <c r="F11749" i="8"/>
  <c r="F11748" i="8"/>
  <c r="F11747" i="8"/>
  <c r="F11746" i="8"/>
  <c r="F11745" i="8"/>
  <c r="F11744" i="8"/>
  <c r="F11743" i="8"/>
  <c r="F11742" i="8"/>
  <c r="F11741" i="8"/>
  <c r="F11740" i="8"/>
  <c r="F11739" i="8"/>
  <c r="F11738" i="8"/>
  <c r="F11737" i="8"/>
  <c r="F11736" i="8"/>
  <c r="F11735" i="8"/>
  <c r="F11734" i="8"/>
  <c r="F11733" i="8"/>
  <c r="F11732" i="8"/>
  <c r="F11731" i="8"/>
  <c r="F11730" i="8"/>
  <c r="F11729" i="8"/>
  <c r="F11728" i="8"/>
  <c r="F11727" i="8"/>
  <c r="F11726" i="8"/>
  <c r="F11725" i="8"/>
  <c r="F11724" i="8"/>
  <c r="F11723" i="8"/>
  <c r="F11722" i="8"/>
  <c r="F11721" i="8"/>
  <c r="F11720" i="8"/>
  <c r="F11719" i="8"/>
  <c r="F11718" i="8"/>
  <c r="F11717" i="8"/>
  <c r="F11716" i="8"/>
  <c r="F11715" i="8"/>
  <c r="F11714" i="8"/>
  <c r="F11713" i="8"/>
  <c r="F11712" i="8"/>
  <c r="F11711" i="8"/>
  <c r="F11710" i="8"/>
  <c r="F11709" i="8"/>
  <c r="F11708" i="8"/>
  <c r="F11707" i="8"/>
  <c r="F11706" i="8"/>
  <c r="F11705" i="8"/>
  <c r="F11704" i="8"/>
  <c r="F11703" i="8"/>
  <c r="F11702" i="8"/>
  <c r="F11701" i="8"/>
  <c r="F11700" i="8"/>
  <c r="F11699" i="8"/>
  <c r="F11698" i="8"/>
  <c r="F11697" i="8"/>
  <c r="F11696" i="8"/>
  <c r="F11695" i="8"/>
  <c r="F11694" i="8"/>
  <c r="F11693" i="8"/>
  <c r="F11692" i="8"/>
  <c r="F11691" i="8"/>
  <c r="F11690" i="8"/>
  <c r="F11689" i="8"/>
  <c r="F11688" i="8"/>
  <c r="F11687" i="8"/>
  <c r="F11686" i="8"/>
  <c r="F11685" i="8"/>
  <c r="F11684" i="8"/>
  <c r="F11683" i="8"/>
  <c r="F11682" i="8"/>
  <c r="F11681" i="8"/>
  <c r="F11680" i="8"/>
  <c r="F11679" i="8"/>
  <c r="F11678" i="8"/>
  <c r="F11677" i="8"/>
  <c r="F11676" i="8"/>
  <c r="F11675" i="8"/>
  <c r="F11674" i="8"/>
  <c r="F11673" i="8"/>
  <c r="F11672" i="8"/>
  <c r="F11671" i="8"/>
  <c r="F11670" i="8"/>
  <c r="F11669" i="8"/>
  <c r="F11668" i="8"/>
  <c r="F11667" i="8"/>
  <c r="F11666" i="8"/>
  <c r="F11665" i="8"/>
  <c r="F11664" i="8"/>
  <c r="F11663" i="8"/>
  <c r="F11662" i="8"/>
  <c r="F11661" i="8"/>
  <c r="F11660" i="8"/>
  <c r="F11659" i="8"/>
  <c r="F11658" i="8"/>
  <c r="F11657" i="8"/>
  <c r="F11656" i="8"/>
  <c r="F11655" i="8"/>
  <c r="F11654" i="8"/>
  <c r="F11653" i="8"/>
  <c r="F11652" i="8"/>
  <c r="F11651" i="8"/>
  <c r="F11650" i="8"/>
  <c r="F11649" i="8"/>
  <c r="F11648" i="8"/>
  <c r="F11647" i="8"/>
  <c r="F11646" i="8"/>
  <c r="F11645" i="8"/>
  <c r="F11644" i="8"/>
  <c r="F11643" i="8"/>
  <c r="F11642" i="8"/>
  <c r="F11641" i="8"/>
  <c r="F11640" i="8"/>
  <c r="F11639" i="8"/>
  <c r="F11638" i="8"/>
  <c r="F11637" i="8"/>
  <c r="F11636" i="8"/>
  <c r="F11635" i="8"/>
  <c r="F11634" i="8"/>
  <c r="F11633" i="8"/>
  <c r="F11632" i="8"/>
  <c r="F11631" i="8"/>
  <c r="F11630" i="8"/>
  <c r="F11629" i="8"/>
  <c r="F11628" i="8"/>
  <c r="F11627" i="8"/>
  <c r="F11626" i="8"/>
  <c r="F11625" i="8"/>
  <c r="F11624" i="8"/>
  <c r="F11623" i="8"/>
  <c r="F11622" i="8"/>
  <c r="F11621" i="8"/>
  <c r="F11620" i="8"/>
  <c r="F11619" i="8"/>
  <c r="F11618" i="8"/>
  <c r="F11617" i="8"/>
  <c r="F11616" i="8"/>
  <c r="F11615" i="8"/>
  <c r="F11614" i="8"/>
  <c r="F11613" i="8"/>
  <c r="F11612" i="8"/>
  <c r="F11611" i="8"/>
  <c r="F11610" i="8"/>
  <c r="F11609" i="8"/>
  <c r="F11608" i="8"/>
  <c r="F11607" i="8"/>
  <c r="F11606" i="8"/>
  <c r="F11605" i="8"/>
  <c r="F11604" i="8"/>
  <c r="F11603" i="8"/>
  <c r="F11602" i="8"/>
  <c r="F11601" i="8"/>
  <c r="F11600" i="8"/>
  <c r="F11599" i="8"/>
  <c r="F11598" i="8"/>
  <c r="F11597" i="8"/>
  <c r="F11596" i="8"/>
  <c r="F11595" i="8"/>
  <c r="F11594" i="8"/>
  <c r="F11593" i="8"/>
  <c r="F11592" i="8"/>
  <c r="F11591" i="8"/>
  <c r="F11590" i="8"/>
  <c r="F11589" i="8"/>
  <c r="F11588" i="8"/>
  <c r="F11587" i="8"/>
  <c r="F11586" i="8"/>
  <c r="F11585" i="8"/>
  <c r="F11584" i="8"/>
  <c r="F11583" i="8"/>
  <c r="F11582" i="8"/>
  <c r="F11581" i="8"/>
  <c r="F11580" i="8"/>
  <c r="F11579" i="8"/>
  <c r="F11578" i="8"/>
  <c r="F11577" i="8"/>
  <c r="F11576" i="8"/>
  <c r="F11575" i="8"/>
  <c r="F11574" i="8"/>
  <c r="F11573" i="8"/>
  <c r="F11572" i="8"/>
  <c r="F11571" i="8"/>
  <c r="F11570" i="8"/>
  <c r="F11569" i="8"/>
  <c r="F11568" i="8"/>
  <c r="F11567" i="8"/>
  <c r="F11566" i="8"/>
  <c r="F11565" i="8"/>
  <c r="F11564" i="8"/>
  <c r="F11563" i="8"/>
  <c r="F11562" i="8"/>
  <c r="F11561" i="8"/>
  <c r="F11560" i="8"/>
  <c r="F11559" i="8"/>
  <c r="F11558" i="8"/>
  <c r="F11557" i="8"/>
  <c r="F11556" i="8"/>
  <c r="F11555" i="8"/>
  <c r="F11554" i="8"/>
  <c r="F11553" i="8"/>
  <c r="F11552" i="8"/>
  <c r="F11551" i="8"/>
  <c r="F11550" i="8"/>
  <c r="F11549" i="8"/>
  <c r="F11548" i="8"/>
  <c r="F11547" i="8"/>
  <c r="F11546" i="8"/>
  <c r="F11545" i="8"/>
  <c r="F11544" i="8"/>
  <c r="F11543" i="8"/>
  <c r="F11542" i="8"/>
  <c r="F11541" i="8"/>
  <c r="F11540" i="8"/>
  <c r="F11539" i="8"/>
  <c r="F11538" i="8"/>
  <c r="F11537" i="8"/>
  <c r="F11536" i="8"/>
  <c r="F11535" i="8"/>
  <c r="F11534" i="8"/>
  <c r="F11533" i="8"/>
  <c r="F11532" i="8"/>
  <c r="F11531" i="8"/>
  <c r="F11530" i="8"/>
  <c r="F11529" i="8"/>
  <c r="F11528" i="8"/>
  <c r="F11527" i="8"/>
  <c r="F11526" i="8"/>
  <c r="F11525" i="8"/>
  <c r="F11524" i="8"/>
  <c r="F11523" i="8"/>
  <c r="F11522" i="8"/>
  <c r="F11521" i="8"/>
  <c r="F11520" i="8"/>
  <c r="F11519" i="8"/>
  <c r="F11518" i="8"/>
  <c r="F11517" i="8"/>
  <c r="F11516" i="8"/>
  <c r="F11515" i="8"/>
  <c r="F11514" i="8"/>
  <c r="F11513" i="8"/>
  <c r="F11512" i="8"/>
  <c r="F11511" i="8"/>
  <c r="F11510" i="8"/>
  <c r="F11509" i="8"/>
  <c r="F11508" i="8"/>
  <c r="F11507" i="8"/>
  <c r="F11506" i="8"/>
  <c r="F11505" i="8"/>
  <c r="F11504" i="8"/>
  <c r="F11503" i="8"/>
  <c r="F11502" i="8"/>
  <c r="F11501" i="8"/>
  <c r="F11500" i="8"/>
  <c r="F11499" i="8"/>
  <c r="F11498" i="8"/>
  <c r="F11497" i="8"/>
  <c r="F11496" i="8"/>
  <c r="F11495" i="8"/>
  <c r="F11494" i="8"/>
  <c r="F11493" i="8"/>
  <c r="F11492" i="8"/>
  <c r="F11491" i="8"/>
  <c r="F11490" i="8"/>
  <c r="F11489" i="8"/>
  <c r="F11488" i="8"/>
  <c r="F11487" i="8"/>
  <c r="F11486" i="8"/>
  <c r="F11485" i="8"/>
  <c r="F11484" i="8"/>
  <c r="F11483" i="8"/>
  <c r="F11482" i="8"/>
  <c r="F11481" i="8"/>
  <c r="F11480" i="8"/>
  <c r="F11479" i="8"/>
  <c r="F11478" i="8"/>
  <c r="F11477" i="8"/>
  <c r="F11476" i="8"/>
  <c r="F11475" i="8"/>
  <c r="F11474" i="8"/>
  <c r="F11473" i="8"/>
  <c r="F11472" i="8"/>
  <c r="F11471" i="8"/>
  <c r="F11470" i="8"/>
  <c r="F11469" i="8"/>
  <c r="F11468" i="8"/>
  <c r="F11467" i="8"/>
  <c r="F11466" i="8"/>
  <c r="F11465" i="8"/>
  <c r="F11464" i="8"/>
  <c r="F11463" i="8"/>
  <c r="F11462" i="8"/>
  <c r="F11461" i="8"/>
  <c r="F11460" i="8"/>
  <c r="F11459" i="8"/>
  <c r="F11458" i="8"/>
  <c r="F11457" i="8"/>
  <c r="F11456" i="8"/>
  <c r="F11455" i="8"/>
  <c r="F11454" i="8"/>
  <c r="F11453" i="8"/>
  <c r="F11452" i="8"/>
  <c r="F11451" i="8"/>
  <c r="F11450" i="8"/>
  <c r="F11449" i="8"/>
  <c r="F11448" i="8"/>
  <c r="F11447" i="8"/>
  <c r="F11446" i="8"/>
  <c r="F11445" i="8"/>
  <c r="F11444" i="8"/>
  <c r="F11443" i="8"/>
  <c r="F11442" i="8"/>
  <c r="F11441" i="8"/>
  <c r="F11440" i="8"/>
  <c r="F11439" i="8"/>
  <c r="F11438" i="8"/>
  <c r="F11437" i="8"/>
  <c r="F11436" i="8"/>
  <c r="F11435" i="8"/>
  <c r="F11434" i="8"/>
  <c r="F11433" i="8"/>
  <c r="F11432" i="8"/>
  <c r="F11431" i="8"/>
  <c r="F11430" i="8"/>
  <c r="F11429" i="8"/>
  <c r="F11428" i="8"/>
  <c r="F11427" i="8"/>
  <c r="F11426" i="8"/>
  <c r="F11425" i="8"/>
  <c r="F11424" i="8"/>
  <c r="F11423" i="8"/>
  <c r="F11422" i="8"/>
  <c r="F11421" i="8"/>
  <c r="F11420" i="8"/>
  <c r="F11419" i="8"/>
  <c r="F11418" i="8"/>
  <c r="F11417" i="8"/>
  <c r="F11416" i="8"/>
  <c r="F11415" i="8"/>
  <c r="F11414" i="8"/>
  <c r="F11413" i="8"/>
  <c r="F11412" i="8"/>
  <c r="F11411" i="8"/>
  <c r="F11410" i="8"/>
  <c r="F11409" i="8"/>
  <c r="F11408" i="8"/>
  <c r="F11407" i="8"/>
  <c r="F11406" i="8"/>
  <c r="F11405" i="8"/>
  <c r="F11404" i="8"/>
  <c r="F11403" i="8"/>
  <c r="F11402" i="8"/>
  <c r="F11401" i="8"/>
  <c r="F11400" i="8"/>
  <c r="F11399" i="8"/>
  <c r="F11398" i="8"/>
  <c r="F11397" i="8"/>
  <c r="F11396" i="8"/>
  <c r="F11395" i="8"/>
  <c r="F11394" i="8"/>
  <c r="F11393" i="8"/>
  <c r="F11392" i="8"/>
  <c r="F11391" i="8"/>
  <c r="F11390" i="8"/>
  <c r="F11389" i="8"/>
  <c r="F11388" i="8"/>
  <c r="F11387" i="8"/>
  <c r="F11386" i="8"/>
  <c r="F11385" i="8"/>
  <c r="F11384" i="8"/>
  <c r="F11383" i="8"/>
  <c r="F11382" i="8"/>
  <c r="F11381" i="8"/>
  <c r="F11380" i="8"/>
  <c r="F11379" i="8"/>
  <c r="F11378" i="8"/>
  <c r="F11377" i="8"/>
  <c r="F11376" i="8"/>
  <c r="F11375" i="8"/>
  <c r="F11374" i="8"/>
  <c r="F11373" i="8"/>
  <c r="F11372" i="8"/>
  <c r="F11371" i="8"/>
  <c r="F11370" i="8"/>
  <c r="F11369" i="8"/>
  <c r="F11368" i="8"/>
  <c r="F11367" i="8"/>
  <c r="F11366" i="8"/>
  <c r="F11365" i="8"/>
  <c r="F11364" i="8"/>
  <c r="F11363" i="8"/>
  <c r="F11362" i="8"/>
  <c r="F11361" i="8"/>
  <c r="F11360" i="8"/>
  <c r="F11359" i="8"/>
  <c r="F11358" i="8"/>
  <c r="F11357" i="8"/>
  <c r="F11356" i="8"/>
  <c r="F11355" i="8"/>
  <c r="F11354" i="8"/>
  <c r="F11353" i="8"/>
  <c r="F11352" i="8"/>
  <c r="F11351" i="8"/>
  <c r="F11350" i="8"/>
  <c r="F11349" i="8"/>
  <c r="F11348" i="8"/>
  <c r="F11347" i="8"/>
  <c r="F11346" i="8"/>
  <c r="F11345" i="8"/>
  <c r="F11344" i="8"/>
  <c r="F11343" i="8"/>
  <c r="F11342" i="8"/>
  <c r="F11341" i="8"/>
  <c r="F11340" i="8"/>
  <c r="F11339" i="8"/>
  <c r="F11338" i="8"/>
  <c r="F11337" i="8"/>
  <c r="F11336" i="8"/>
  <c r="F11335" i="8"/>
  <c r="F11334" i="8"/>
  <c r="F11333" i="8"/>
  <c r="F11332" i="8"/>
  <c r="F11331" i="8"/>
  <c r="F11330" i="8"/>
  <c r="F11329" i="8"/>
  <c r="F11328" i="8"/>
  <c r="F11327" i="8"/>
  <c r="F11326" i="8"/>
  <c r="F11325" i="8"/>
  <c r="F11324" i="8"/>
  <c r="F11323" i="8"/>
  <c r="F11322" i="8"/>
  <c r="F11321" i="8"/>
  <c r="F11320" i="8"/>
  <c r="F11319" i="8"/>
  <c r="F11318" i="8"/>
  <c r="F11317" i="8"/>
  <c r="F11316" i="8"/>
  <c r="F11315" i="8"/>
  <c r="F11314" i="8"/>
  <c r="F11313" i="8"/>
  <c r="F11312" i="8"/>
  <c r="F11311" i="8"/>
  <c r="F11310" i="8"/>
  <c r="F11309" i="8"/>
  <c r="F11308" i="8"/>
  <c r="F11307" i="8"/>
  <c r="F11306" i="8"/>
  <c r="F11305" i="8"/>
  <c r="F11304" i="8"/>
  <c r="F11303" i="8"/>
  <c r="F11302" i="8"/>
  <c r="F11301" i="8"/>
  <c r="F11300" i="8"/>
  <c r="F11299" i="8"/>
  <c r="F11298" i="8"/>
  <c r="F11297" i="8"/>
  <c r="F11296" i="8"/>
  <c r="F11295" i="8"/>
  <c r="F11294" i="8"/>
  <c r="F11293" i="8"/>
  <c r="F11292" i="8"/>
  <c r="F11291" i="8"/>
  <c r="F11290" i="8"/>
  <c r="F11289" i="8"/>
  <c r="F11288" i="8"/>
  <c r="F11287" i="8"/>
  <c r="F11286" i="8"/>
  <c r="F11285" i="8"/>
  <c r="F11284" i="8"/>
  <c r="F11283" i="8"/>
  <c r="F11282" i="8"/>
  <c r="F11281" i="8"/>
  <c r="F11280" i="8"/>
  <c r="F11279" i="8"/>
  <c r="F11278" i="8"/>
  <c r="F11277" i="8"/>
  <c r="F11276" i="8"/>
  <c r="F11275" i="8"/>
  <c r="F11274" i="8"/>
  <c r="F11273" i="8"/>
  <c r="F11272" i="8"/>
  <c r="F11271" i="8"/>
  <c r="F11270" i="8"/>
  <c r="F11269" i="8"/>
  <c r="F11268" i="8"/>
  <c r="F11267" i="8"/>
  <c r="F11266" i="8"/>
  <c r="F11265" i="8"/>
  <c r="F11264" i="8"/>
  <c r="F11263" i="8"/>
  <c r="F11262" i="8"/>
  <c r="F11261" i="8"/>
  <c r="F11260" i="8"/>
  <c r="F11259" i="8"/>
  <c r="F11258" i="8"/>
  <c r="F11257" i="8"/>
  <c r="F11256" i="8"/>
  <c r="F11255" i="8"/>
  <c r="F11254" i="8"/>
  <c r="F11253" i="8"/>
  <c r="F11252" i="8"/>
  <c r="F11251" i="8"/>
  <c r="F11250" i="8"/>
  <c r="F11249" i="8"/>
  <c r="F11248" i="8"/>
  <c r="F11247" i="8"/>
  <c r="F11246" i="8"/>
  <c r="F11245" i="8"/>
  <c r="F11244" i="8"/>
  <c r="F11243" i="8"/>
  <c r="F11242" i="8"/>
  <c r="F11241" i="8"/>
  <c r="F11240" i="8"/>
  <c r="F11239" i="8"/>
  <c r="F11238" i="8"/>
  <c r="F11237" i="8"/>
  <c r="F11236" i="8"/>
  <c r="F11235" i="8"/>
  <c r="F11234" i="8"/>
  <c r="F11233" i="8"/>
  <c r="F11232" i="8"/>
  <c r="F11231" i="8"/>
  <c r="F11230" i="8"/>
  <c r="F11229" i="8"/>
  <c r="F11228" i="8"/>
  <c r="F11227" i="8"/>
  <c r="F11226" i="8"/>
  <c r="F11225" i="8"/>
  <c r="F11224" i="8"/>
  <c r="F11223" i="8"/>
  <c r="F11222" i="8"/>
  <c r="F11221" i="8"/>
  <c r="F11220" i="8"/>
  <c r="F11219" i="8"/>
  <c r="F11218" i="8"/>
  <c r="F11217" i="8"/>
  <c r="F11216" i="8"/>
  <c r="F11215" i="8"/>
  <c r="F11214" i="8"/>
  <c r="F11213" i="8"/>
  <c r="F11212" i="8"/>
  <c r="F11211" i="8"/>
  <c r="F11210" i="8"/>
  <c r="F11209" i="8"/>
  <c r="F11208" i="8"/>
  <c r="F11207" i="8"/>
  <c r="F11206" i="8"/>
  <c r="F11205" i="8"/>
  <c r="F11204" i="8"/>
  <c r="F11203" i="8"/>
  <c r="F11202" i="8"/>
  <c r="F11201" i="8"/>
  <c r="F11200" i="8"/>
  <c r="F11199" i="8"/>
  <c r="F11198" i="8"/>
  <c r="F11197" i="8"/>
  <c r="F11196" i="8"/>
  <c r="F11195" i="8"/>
  <c r="F11194" i="8"/>
  <c r="F11193" i="8"/>
  <c r="F11192" i="8"/>
  <c r="F11191" i="8"/>
  <c r="F11190" i="8"/>
  <c r="F11189" i="8"/>
  <c r="F11188" i="8"/>
  <c r="F11187" i="8"/>
  <c r="F11186" i="8"/>
  <c r="F11185" i="8"/>
  <c r="F11184" i="8"/>
  <c r="F11183" i="8"/>
  <c r="F11182" i="8"/>
  <c r="F11181" i="8"/>
  <c r="F11180" i="8"/>
  <c r="F11179" i="8"/>
  <c r="F11178" i="8"/>
  <c r="F11177" i="8"/>
  <c r="F11176" i="8"/>
  <c r="F11175" i="8"/>
  <c r="F11174" i="8"/>
  <c r="F11173" i="8"/>
  <c r="F11172" i="8"/>
  <c r="F11171" i="8"/>
  <c r="F11170" i="8"/>
  <c r="F11169" i="8"/>
  <c r="F11168" i="8"/>
  <c r="F11167" i="8"/>
  <c r="F11166" i="8"/>
  <c r="F11165" i="8"/>
  <c r="F11164" i="8"/>
  <c r="F11163" i="8"/>
  <c r="F11162" i="8"/>
  <c r="F11161" i="8"/>
  <c r="F11160" i="8"/>
  <c r="F11159" i="8"/>
  <c r="F11158" i="8"/>
  <c r="F11157" i="8"/>
  <c r="F11156" i="8"/>
  <c r="F11155" i="8"/>
  <c r="F11154" i="8"/>
  <c r="F11153" i="8"/>
  <c r="F11152" i="8"/>
  <c r="F11151" i="8"/>
  <c r="F11150" i="8"/>
  <c r="F11149" i="8"/>
  <c r="F11148" i="8"/>
  <c r="F11147" i="8"/>
  <c r="F11146" i="8"/>
  <c r="F11145" i="8"/>
  <c r="F11144" i="8"/>
  <c r="F11143" i="8"/>
  <c r="F11142" i="8"/>
  <c r="F11141" i="8"/>
  <c r="F11140" i="8"/>
  <c r="F11139" i="8"/>
  <c r="F11138" i="8"/>
  <c r="F11137" i="8"/>
  <c r="F11136" i="8"/>
  <c r="F11135" i="8"/>
  <c r="F11134" i="8"/>
  <c r="F11133" i="8"/>
  <c r="F11132" i="8"/>
  <c r="F11131" i="8"/>
  <c r="F11130" i="8"/>
  <c r="F11129" i="8"/>
  <c r="F11128" i="8"/>
  <c r="F11127" i="8"/>
  <c r="F11126" i="8"/>
  <c r="F11125" i="8"/>
  <c r="F11124" i="8"/>
  <c r="F11123" i="8"/>
  <c r="F11122" i="8"/>
  <c r="F11121" i="8"/>
  <c r="F11120" i="8"/>
  <c r="F11119" i="8"/>
  <c r="F11118" i="8"/>
  <c r="F11117" i="8"/>
  <c r="F11116" i="8"/>
  <c r="F11115" i="8"/>
  <c r="F11114" i="8"/>
  <c r="F11113" i="8"/>
  <c r="F11112" i="8"/>
  <c r="F11111" i="8"/>
  <c r="F11110" i="8"/>
  <c r="F11109" i="8"/>
  <c r="F11108" i="8"/>
  <c r="F11107" i="8"/>
  <c r="F11106" i="8"/>
  <c r="F11105" i="8"/>
  <c r="F11104" i="8"/>
  <c r="F11103" i="8"/>
  <c r="F11102" i="8"/>
  <c r="F11101" i="8"/>
  <c r="F11100" i="8"/>
  <c r="F11099" i="8"/>
  <c r="F11098" i="8"/>
  <c r="F11097" i="8"/>
  <c r="F11096" i="8"/>
  <c r="F11095" i="8"/>
  <c r="F11094" i="8"/>
  <c r="F11093" i="8"/>
  <c r="F11092" i="8"/>
  <c r="F11091" i="8"/>
  <c r="F11090" i="8"/>
  <c r="F11089" i="8"/>
  <c r="F11088" i="8"/>
  <c r="F11087" i="8"/>
  <c r="F11086" i="8"/>
  <c r="F11085" i="8"/>
  <c r="F11084" i="8"/>
  <c r="F11083" i="8"/>
  <c r="F11082" i="8"/>
  <c r="F11081" i="8"/>
  <c r="F11080" i="8"/>
  <c r="F11079" i="8"/>
  <c r="F11078" i="8"/>
  <c r="F11077" i="8"/>
  <c r="F11076" i="8"/>
  <c r="F11075" i="8"/>
  <c r="F11074" i="8"/>
  <c r="F11073" i="8"/>
  <c r="F11072" i="8"/>
  <c r="F11071" i="8"/>
  <c r="F11070" i="8"/>
  <c r="F11069" i="8"/>
  <c r="F11068" i="8"/>
  <c r="F11067" i="8"/>
  <c r="F11066" i="8"/>
  <c r="F11065" i="8"/>
  <c r="F11064" i="8"/>
  <c r="F11063" i="8"/>
  <c r="F11062" i="8"/>
  <c r="F11061" i="8"/>
  <c r="F11060" i="8"/>
  <c r="F11059" i="8"/>
  <c r="F11058" i="8"/>
  <c r="F11057" i="8"/>
  <c r="F11056" i="8"/>
  <c r="F11055" i="8"/>
  <c r="F11054" i="8"/>
  <c r="F11053" i="8"/>
  <c r="F11052" i="8"/>
  <c r="F11051" i="8"/>
  <c r="F11050" i="8"/>
  <c r="F11049" i="8"/>
  <c r="F11048" i="8"/>
  <c r="F11047" i="8"/>
  <c r="F11046" i="8"/>
  <c r="F11045" i="8"/>
  <c r="F11044" i="8"/>
  <c r="F11043" i="8"/>
  <c r="F11042" i="8"/>
  <c r="F11041" i="8"/>
  <c r="F11040" i="8"/>
  <c r="F11039" i="8"/>
  <c r="F11038" i="8"/>
  <c r="F11037" i="8"/>
  <c r="F11036" i="8"/>
  <c r="F11035" i="8"/>
  <c r="F11034" i="8"/>
  <c r="F11033" i="8"/>
  <c r="F11032" i="8"/>
  <c r="F11031" i="8"/>
  <c r="F11030" i="8"/>
  <c r="F11029" i="8"/>
  <c r="F11028" i="8"/>
  <c r="F11027" i="8"/>
  <c r="F11026" i="8"/>
  <c r="F11025" i="8"/>
  <c r="F11024" i="8"/>
  <c r="F11023" i="8"/>
  <c r="F11022" i="8"/>
  <c r="F11021" i="8"/>
  <c r="F11020" i="8"/>
  <c r="F11019" i="8"/>
  <c r="F11018" i="8"/>
  <c r="F11017" i="8"/>
  <c r="F11016" i="8"/>
  <c r="F11015" i="8"/>
  <c r="F11014" i="8"/>
  <c r="F11013" i="8"/>
  <c r="F11012" i="8"/>
  <c r="F11011" i="8"/>
  <c r="F11010" i="8"/>
  <c r="F11009" i="8"/>
  <c r="F11008" i="8"/>
  <c r="F11007" i="8"/>
  <c r="F11006" i="8"/>
  <c r="F11005" i="8"/>
  <c r="F11004" i="8"/>
  <c r="F11003" i="8"/>
  <c r="F11002" i="8"/>
  <c r="F11001" i="8"/>
  <c r="F11000" i="8"/>
  <c r="F10999" i="8"/>
  <c r="F10998" i="8"/>
  <c r="F10997" i="8"/>
  <c r="F10996" i="8"/>
  <c r="F10995" i="8"/>
  <c r="F10994" i="8"/>
  <c r="F10993" i="8"/>
  <c r="F10992" i="8"/>
  <c r="F10991" i="8"/>
  <c r="F10990" i="8"/>
  <c r="F10989" i="8"/>
  <c r="F10988" i="8"/>
  <c r="F10987" i="8"/>
  <c r="F10986" i="8"/>
  <c r="F10985" i="8"/>
  <c r="F10984" i="8"/>
  <c r="F10983" i="8"/>
  <c r="F10982" i="8"/>
  <c r="F10981" i="8"/>
  <c r="F10980" i="8"/>
  <c r="F10979" i="8"/>
  <c r="F10978" i="8"/>
  <c r="F10977" i="8"/>
  <c r="F10976" i="8"/>
  <c r="F10975" i="8"/>
  <c r="F10974" i="8"/>
  <c r="F10973" i="8"/>
  <c r="F10972" i="8"/>
  <c r="F10971" i="8"/>
  <c r="F10970" i="8"/>
  <c r="F10969" i="8"/>
  <c r="F10968" i="8"/>
  <c r="F10967" i="8"/>
  <c r="F10966" i="8"/>
  <c r="F10965" i="8"/>
  <c r="F10964" i="8"/>
  <c r="F10963" i="8"/>
  <c r="F10962" i="8"/>
  <c r="F10961" i="8"/>
  <c r="F10960" i="8"/>
  <c r="F10959" i="8"/>
  <c r="F10958" i="8"/>
  <c r="F10957" i="8"/>
  <c r="F10956" i="8"/>
  <c r="F10955" i="8"/>
  <c r="F10954" i="8"/>
  <c r="F10953" i="8"/>
  <c r="F10952" i="8"/>
  <c r="F10951" i="8"/>
  <c r="F10950" i="8"/>
  <c r="F10949" i="8"/>
  <c r="F10948" i="8"/>
  <c r="F10947" i="8"/>
  <c r="F10946" i="8"/>
  <c r="F10945" i="8"/>
  <c r="F10944" i="8"/>
  <c r="F10943" i="8"/>
  <c r="F10942" i="8"/>
  <c r="F10941" i="8"/>
  <c r="F10940" i="8"/>
  <c r="F10939" i="8"/>
  <c r="F10938" i="8"/>
  <c r="F10937" i="8"/>
  <c r="F10936" i="8"/>
  <c r="F10935" i="8"/>
  <c r="F10934" i="8"/>
  <c r="F10933" i="8"/>
  <c r="F10932" i="8"/>
  <c r="F10931" i="8"/>
  <c r="F10930" i="8"/>
  <c r="F10929" i="8"/>
  <c r="F10928" i="8"/>
  <c r="F10927" i="8"/>
  <c r="F10926" i="8"/>
  <c r="F10925" i="8"/>
  <c r="F10924" i="8"/>
  <c r="F10923" i="8"/>
  <c r="F10922" i="8"/>
  <c r="F10921" i="8"/>
  <c r="F10920" i="8"/>
  <c r="F10919" i="8"/>
  <c r="F10918" i="8"/>
  <c r="F10917" i="8"/>
  <c r="F10916" i="8"/>
  <c r="F10915" i="8"/>
  <c r="F10914" i="8"/>
  <c r="F10913" i="8"/>
  <c r="F10912" i="8"/>
  <c r="F10911" i="8"/>
  <c r="F10910" i="8"/>
  <c r="F10909" i="8"/>
  <c r="F10908" i="8"/>
  <c r="F10907" i="8"/>
  <c r="F10906" i="8"/>
  <c r="F10905" i="8"/>
  <c r="F10904" i="8"/>
  <c r="F10903" i="8"/>
  <c r="F10902" i="8"/>
  <c r="F10901" i="8"/>
  <c r="F10900" i="8"/>
  <c r="F10899" i="8"/>
  <c r="F10898" i="8"/>
  <c r="F10897" i="8"/>
  <c r="F10896" i="8"/>
  <c r="F10895" i="8"/>
  <c r="F10894" i="8"/>
  <c r="F10893" i="8"/>
  <c r="F10892" i="8"/>
  <c r="F10891" i="8"/>
  <c r="F10890" i="8"/>
  <c r="F10889" i="8"/>
  <c r="F10888" i="8"/>
  <c r="F10887" i="8"/>
  <c r="F10886" i="8"/>
  <c r="F10885" i="8"/>
  <c r="F10884" i="8"/>
  <c r="F10883" i="8"/>
  <c r="F10882" i="8"/>
  <c r="F10881" i="8"/>
  <c r="F10880" i="8"/>
  <c r="F10879" i="8"/>
  <c r="F10878" i="8"/>
  <c r="F10877" i="8"/>
  <c r="F10876" i="8"/>
  <c r="F10875" i="8"/>
  <c r="F10874" i="8"/>
  <c r="F10873" i="8"/>
  <c r="F10872" i="8"/>
  <c r="F10871" i="8"/>
  <c r="F10870" i="8"/>
  <c r="F10869" i="8"/>
  <c r="F10868" i="8"/>
  <c r="F10867" i="8"/>
  <c r="F10866" i="8"/>
  <c r="F10865" i="8"/>
  <c r="F10864" i="8"/>
  <c r="F10863" i="8"/>
  <c r="F10862" i="8"/>
  <c r="F10861" i="8"/>
  <c r="F10860" i="8"/>
  <c r="F10859" i="8"/>
  <c r="F10858" i="8"/>
  <c r="F10857" i="8"/>
  <c r="F10856" i="8"/>
  <c r="F10855" i="8"/>
  <c r="F10854" i="8"/>
  <c r="F10853" i="8"/>
  <c r="F10852" i="8"/>
  <c r="F10851" i="8"/>
  <c r="F10850" i="8"/>
  <c r="F10849" i="8"/>
  <c r="F10848" i="8"/>
  <c r="F10847" i="8"/>
  <c r="F10846" i="8"/>
  <c r="F10845" i="8"/>
  <c r="F10844" i="8"/>
  <c r="F10843" i="8"/>
  <c r="F10842" i="8"/>
  <c r="F10841" i="8"/>
  <c r="F10840" i="8"/>
  <c r="F10839" i="8"/>
  <c r="F10838" i="8"/>
  <c r="F10837" i="8"/>
  <c r="F10836" i="8"/>
  <c r="F10835" i="8"/>
  <c r="F10834" i="8"/>
  <c r="F10833" i="8"/>
  <c r="F10832" i="8"/>
  <c r="F10831" i="8"/>
  <c r="F10830" i="8"/>
  <c r="F10829" i="8"/>
  <c r="F10828" i="8"/>
  <c r="F10827" i="8"/>
  <c r="F10826" i="8"/>
  <c r="F10825" i="8"/>
  <c r="F10824" i="8"/>
  <c r="F10823" i="8"/>
  <c r="F10822" i="8"/>
  <c r="F10821" i="8"/>
  <c r="F10820" i="8"/>
  <c r="F10819" i="8"/>
  <c r="F10818" i="8"/>
  <c r="F10817" i="8"/>
  <c r="F10816" i="8"/>
  <c r="F10815" i="8"/>
  <c r="F10814" i="8"/>
  <c r="F10813" i="8"/>
  <c r="F10812" i="8"/>
  <c r="F10811" i="8"/>
  <c r="F10810" i="8"/>
  <c r="F10809" i="8"/>
  <c r="F10808" i="8"/>
  <c r="F10807" i="8"/>
  <c r="F10806" i="8"/>
  <c r="F10805" i="8"/>
  <c r="F10804" i="8"/>
  <c r="F10803" i="8"/>
  <c r="F10802" i="8"/>
  <c r="F10801" i="8"/>
  <c r="F10800" i="8"/>
  <c r="F10799" i="8"/>
  <c r="F10798" i="8"/>
  <c r="F10797" i="8"/>
  <c r="F10796" i="8"/>
  <c r="F10795" i="8"/>
  <c r="F10794" i="8"/>
  <c r="F10793" i="8"/>
  <c r="F10792" i="8"/>
  <c r="F10791" i="8"/>
  <c r="F10790" i="8"/>
  <c r="F10789" i="8"/>
  <c r="F10788" i="8"/>
  <c r="F10787" i="8"/>
  <c r="F10786" i="8"/>
  <c r="F10785" i="8"/>
  <c r="F10784" i="8"/>
  <c r="F10783" i="8"/>
  <c r="F10782" i="8"/>
  <c r="F10781" i="8"/>
  <c r="F10780" i="8"/>
  <c r="F10779" i="8"/>
  <c r="F10778" i="8"/>
  <c r="F10777" i="8"/>
  <c r="F10776" i="8"/>
  <c r="F10775" i="8"/>
  <c r="F10774" i="8"/>
  <c r="F10773" i="8"/>
  <c r="F10772" i="8"/>
  <c r="F10771" i="8"/>
  <c r="F10770" i="8"/>
  <c r="F10769" i="8"/>
  <c r="F10768" i="8"/>
  <c r="F10767" i="8"/>
  <c r="F10766" i="8"/>
  <c r="F10765" i="8"/>
  <c r="F10764" i="8"/>
  <c r="F10763" i="8"/>
  <c r="F10762" i="8"/>
  <c r="F10761" i="8"/>
  <c r="F10760" i="8"/>
  <c r="F10759" i="8"/>
  <c r="F10758" i="8"/>
  <c r="F10757" i="8"/>
  <c r="F10756" i="8"/>
  <c r="F10755" i="8"/>
  <c r="F10754" i="8"/>
  <c r="F10753" i="8"/>
  <c r="F10752" i="8"/>
  <c r="F10751" i="8"/>
  <c r="F10750" i="8"/>
  <c r="F10749" i="8"/>
  <c r="F10748" i="8"/>
  <c r="F10747" i="8"/>
  <c r="F10746" i="8"/>
  <c r="F10745" i="8"/>
  <c r="F10744" i="8"/>
  <c r="F10743" i="8"/>
  <c r="F10742" i="8"/>
  <c r="F10741" i="8"/>
  <c r="F10740" i="8"/>
  <c r="F10739" i="8"/>
  <c r="F10738" i="8"/>
  <c r="F10737" i="8"/>
  <c r="F10736" i="8"/>
  <c r="F10735" i="8"/>
  <c r="F10734" i="8"/>
  <c r="F10733" i="8"/>
  <c r="F10732" i="8"/>
  <c r="F10731" i="8"/>
  <c r="F10730" i="8"/>
  <c r="F10729" i="8"/>
  <c r="F10728" i="8"/>
  <c r="F10727" i="8"/>
  <c r="F10726" i="8"/>
  <c r="F10725" i="8"/>
  <c r="F10724" i="8"/>
  <c r="F10723" i="8"/>
  <c r="F10722" i="8"/>
  <c r="F10721" i="8"/>
  <c r="F10720" i="8"/>
  <c r="F10719" i="8"/>
  <c r="F10718" i="8"/>
  <c r="F10717" i="8"/>
  <c r="F10716" i="8"/>
  <c r="F10715" i="8"/>
  <c r="F10714" i="8"/>
  <c r="F10713" i="8"/>
  <c r="F10712" i="8"/>
  <c r="F10711" i="8"/>
  <c r="F10710" i="8"/>
  <c r="F10709" i="8"/>
  <c r="F10708" i="8"/>
  <c r="F10707" i="8"/>
  <c r="F10706" i="8"/>
  <c r="F10705" i="8"/>
  <c r="F10704" i="8"/>
  <c r="F10703" i="8"/>
  <c r="F10702" i="8"/>
  <c r="F10701" i="8"/>
  <c r="F10700" i="8"/>
  <c r="F10699" i="8"/>
  <c r="F10698" i="8"/>
  <c r="F10697" i="8"/>
  <c r="F10696" i="8"/>
  <c r="F10695" i="8"/>
  <c r="F10694" i="8"/>
  <c r="F10693" i="8"/>
  <c r="F10692" i="8"/>
  <c r="F10691" i="8"/>
  <c r="F10690" i="8"/>
  <c r="F10689" i="8"/>
  <c r="F10688" i="8"/>
  <c r="F10687" i="8"/>
  <c r="F10686" i="8"/>
  <c r="F10685" i="8"/>
  <c r="F10684" i="8"/>
  <c r="F10683" i="8"/>
  <c r="F10682" i="8"/>
  <c r="F10681" i="8"/>
  <c r="F10680" i="8"/>
  <c r="F10679" i="8"/>
  <c r="F10678" i="8"/>
  <c r="F10677" i="8"/>
  <c r="F10676" i="8"/>
  <c r="F10675" i="8"/>
  <c r="F10674" i="8"/>
  <c r="F10673" i="8"/>
  <c r="F10672" i="8"/>
  <c r="F10671" i="8"/>
  <c r="F10670" i="8"/>
  <c r="F10669" i="8"/>
  <c r="F10668" i="8"/>
  <c r="F10667" i="8"/>
  <c r="F10666" i="8"/>
  <c r="F10665" i="8"/>
  <c r="F10664" i="8"/>
  <c r="F10663" i="8"/>
  <c r="F10662" i="8"/>
  <c r="F10661" i="8"/>
  <c r="F10660" i="8"/>
  <c r="F10659" i="8"/>
  <c r="F10658" i="8"/>
  <c r="F10657" i="8"/>
  <c r="F10656" i="8"/>
  <c r="F10655" i="8"/>
  <c r="F10654" i="8"/>
  <c r="F10653" i="8"/>
  <c r="F10652" i="8"/>
  <c r="F10651" i="8"/>
  <c r="F10650" i="8"/>
  <c r="F10649" i="8"/>
  <c r="F10648" i="8"/>
  <c r="F10647" i="8"/>
  <c r="F10646" i="8"/>
  <c r="F10645" i="8"/>
  <c r="F10644" i="8"/>
  <c r="F10643" i="8"/>
  <c r="F10642" i="8"/>
  <c r="F10641" i="8"/>
  <c r="F10640" i="8"/>
  <c r="F10639" i="8"/>
  <c r="F10638" i="8"/>
  <c r="F10637" i="8"/>
  <c r="F10636" i="8"/>
  <c r="F10635" i="8"/>
  <c r="F10634" i="8"/>
  <c r="F10633" i="8"/>
  <c r="F10632" i="8"/>
  <c r="F10631" i="8"/>
  <c r="F10630" i="8"/>
  <c r="F10629" i="8"/>
  <c r="F10628" i="8"/>
  <c r="F10627" i="8"/>
  <c r="F10626" i="8"/>
  <c r="F10625" i="8"/>
  <c r="F10624" i="8"/>
  <c r="F10623" i="8"/>
  <c r="F10622" i="8"/>
  <c r="F10621" i="8"/>
  <c r="F10620" i="8"/>
  <c r="F10619" i="8"/>
  <c r="F10618" i="8"/>
  <c r="F10617" i="8"/>
  <c r="F10616" i="8"/>
  <c r="F10615" i="8"/>
  <c r="F10614" i="8"/>
  <c r="F10613" i="8"/>
  <c r="F10612" i="8"/>
  <c r="F10611" i="8"/>
  <c r="F10610" i="8"/>
  <c r="F10609" i="8"/>
  <c r="F10608" i="8"/>
  <c r="F10607" i="8"/>
  <c r="F10606" i="8"/>
  <c r="F10605" i="8"/>
  <c r="F10604" i="8"/>
  <c r="F10603" i="8"/>
  <c r="F10602" i="8"/>
  <c r="F10601" i="8"/>
  <c r="F10600" i="8"/>
  <c r="F10599" i="8"/>
  <c r="F10598" i="8"/>
  <c r="F10597" i="8"/>
  <c r="F10596" i="8"/>
  <c r="F10595" i="8"/>
  <c r="F10594" i="8"/>
  <c r="F10593" i="8"/>
  <c r="F10592" i="8"/>
  <c r="F10591" i="8"/>
  <c r="F10590" i="8"/>
  <c r="F10589" i="8"/>
  <c r="F10588" i="8"/>
  <c r="F10587" i="8"/>
  <c r="F10586" i="8"/>
  <c r="F10585" i="8"/>
  <c r="F10584" i="8"/>
  <c r="F10583" i="8"/>
  <c r="F10582" i="8"/>
  <c r="F10581" i="8"/>
  <c r="F10580" i="8"/>
  <c r="F10579" i="8"/>
  <c r="F10578" i="8"/>
  <c r="F10577" i="8"/>
  <c r="F10576" i="8"/>
  <c r="F10575" i="8"/>
  <c r="F10574" i="8"/>
  <c r="F10573" i="8"/>
  <c r="F10572" i="8"/>
  <c r="F10571" i="8"/>
  <c r="F10570" i="8"/>
  <c r="F10569" i="8"/>
  <c r="F10568" i="8"/>
  <c r="F10567" i="8"/>
  <c r="F10566" i="8"/>
  <c r="F10565" i="8"/>
  <c r="F10564" i="8"/>
  <c r="F10563" i="8"/>
  <c r="F10562" i="8"/>
  <c r="F10561" i="8"/>
  <c r="F10560" i="8"/>
  <c r="F10559" i="8"/>
  <c r="F10558" i="8"/>
  <c r="F10557" i="8"/>
  <c r="F10556" i="8"/>
  <c r="F10555" i="8"/>
  <c r="F10554" i="8"/>
  <c r="F10553" i="8"/>
  <c r="F10552" i="8"/>
  <c r="F10551" i="8"/>
  <c r="F10550" i="8"/>
  <c r="F10549" i="8"/>
  <c r="F10548" i="8"/>
  <c r="F10547" i="8"/>
  <c r="F10546" i="8"/>
  <c r="F10545" i="8"/>
  <c r="F10544" i="8"/>
  <c r="F10543" i="8"/>
  <c r="F10542" i="8"/>
  <c r="F10541" i="8"/>
  <c r="F10540" i="8"/>
  <c r="F10539" i="8"/>
  <c r="F10538" i="8"/>
  <c r="F10537" i="8"/>
  <c r="F10536" i="8"/>
  <c r="F10535" i="8"/>
  <c r="F10534" i="8"/>
  <c r="F10533" i="8"/>
  <c r="F10532" i="8"/>
  <c r="F10531" i="8"/>
  <c r="F10530" i="8"/>
  <c r="F10529" i="8"/>
  <c r="F10528" i="8"/>
  <c r="F10527" i="8"/>
  <c r="F10526" i="8"/>
  <c r="F10525" i="8"/>
  <c r="F10524" i="8"/>
  <c r="F10523" i="8"/>
  <c r="F10522" i="8"/>
  <c r="F10521" i="8"/>
  <c r="F10520" i="8"/>
  <c r="F10519" i="8"/>
  <c r="F10518" i="8"/>
  <c r="F10517" i="8"/>
  <c r="F10516" i="8"/>
  <c r="F10515" i="8"/>
  <c r="F10514" i="8"/>
  <c r="F10513" i="8"/>
  <c r="F10512" i="8"/>
  <c r="F10511" i="8"/>
  <c r="F10510" i="8"/>
  <c r="F10509" i="8"/>
  <c r="F10508" i="8"/>
  <c r="F10507" i="8"/>
  <c r="F10506" i="8"/>
  <c r="F10505" i="8"/>
  <c r="F10504" i="8"/>
  <c r="F10503" i="8"/>
  <c r="F10502" i="8"/>
  <c r="F10501" i="8"/>
  <c r="F10500" i="8"/>
  <c r="F10499" i="8"/>
  <c r="F10498" i="8"/>
  <c r="F10497" i="8"/>
  <c r="F10496" i="8"/>
  <c r="F10495" i="8"/>
  <c r="F10494" i="8"/>
  <c r="F10493" i="8"/>
  <c r="F10492" i="8"/>
  <c r="F10491" i="8"/>
  <c r="F10490" i="8"/>
  <c r="F10489" i="8"/>
  <c r="F10488" i="8"/>
  <c r="F10487" i="8"/>
  <c r="F10486" i="8"/>
  <c r="F10485" i="8"/>
  <c r="F10484" i="8"/>
  <c r="F10483" i="8"/>
  <c r="F10482" i="8"/>
  <c r="F10481" i="8"/>
  <c r="F10480" i="8"/>
  <c r="F10479" i="8"/>
  <c r="F10478" i="8"/>
  <c r="F10477" i="8"/>
  <c r="F10476" i="8"/>
  <c r="F10475" i="8"/>
  <c r="F10474" i="8"/>
  <c r="F10473" i="8"/>
  <c r="F10472" i="8"/>
  <c r="F10471" i="8"/>
  <c r="F10470" i="8"/>
  <c r="F10469" i="8"/>
  <c r="F10468" i="8"/>
  <c r="F10467" i="8"/>
  <c r="F10466" i="8"/>
  <c r="F10465" i="8"/>
  <c r="F10464" i="8"/>
  <c r="F10463" i="8"/>
  <c r="F10462" i="8"/>
  <c r="F10461" i="8"/>
  <c r="F10460" i="8"/>
  <c r="F10459" i="8"/>
  <c r="F10458" i="8"/>
  <c r="F10457" i="8"/>
  <c r="F10456" i="8"/>
  <c r="F10455" i="8"/>
  <c r="F10454" i="8"/>
  <c r="F10453" i="8"/>
  <c r="F10452" i="8"/>
  <c r="F10451" i="8"/>
  <c r="F10450" i="8"/>
  <c r="F10449" i="8"/>
  <c r="F10448" i="8"/>
  <c r="F10447" i="8"/>
  <c r="F10446" i="8"/>
  <c r="F10445" i="8"/>
  <c r="F10444" i="8"/>
  <c r="F10443" i="8"/>
  <c r="F10442" i="8"/>
  <c r="F10441" i="8"/>
  <c r="F10440" i="8"/>
  <c r="F10439" i="8"/>
  <c r="F10438" i="8"/>
  <c r="F10437" i="8"/>
  <c r="F10436" i="8"/>
  <c r="F10435" i="8"/>
  <c r="F10434" i="8"/>
  <c r="F10433" i="8"/>
  <c r="F10432" i="8"/>
  <c r="F10431" i="8"/>
  <c r="F10430" i="8"/>
  <c r="F10429" i="8"/>
  <c r="F10428" i="8"/>
  <c r="F10427" i="8"/>
  <c r="F10426" i="8"/>
  <c r="F10425" i="8"/>
  <c r="F10424" i="8"/>
  <c r="F10423" i="8"/>
  <c r="F10422" i="8"/>
  <c r="F10421" i="8"/>
  <c r="F10420" i="8"/>
  <c r="F10419" i="8"/>
  <c r="F10418" i="8"/>
  <c r="F10417" i="8"/>
  <c r="F10416" i="8"/>
  <c r="F10415" i="8"/>
  <c r="F10414" i="8"/>
  <c r="F10413" i="8"/>
  <c r="F10412" i="8"/>
  <c r="F10411" i="8"/>
  <c r="F10410" i="8"/>
  <c r="F10409" i="8"/>
  <c r="F10408" i="8"/>
  <c r="F10407" i="8"/>
  <c r="F10406" i="8"/>
  <c r="F10405" i="8"/>
  <c r="F10404" i="8"/>
  <c r="F10403" i="8"/>
  <c r="F10402" i="8"/>
  <c r="F10401" i="8"/>
  <c r="F10400" i="8"/>
  <c r="F10399" i="8"/>
  <c r="F10398" i="8"/>
  <c r="F10397" i="8"/>
  <c r="F10396" i="8"/>
  <c r="F10395" i="8"/>
  <c r="F10394" i="8"/>
  <c r="F10393" i="8"/>
  <c r="F10392" i="8"/>
  <c r="F10391" i="8"/>
  <c r="F10390" i="8"/>
  <c r="F10389" i="8"/>
  <c r="F10388" i="8"/>
  <c r="F10387" i="8"/>
  <c r="F10386" i="8"/>
  <c r="F10385" i="8"/>
  <c r="F10384" i="8"/>
  <c r="F10383" i="8"/>
  <c r="F10382" i="8"/>
  <c r="F10381" i="8"/>
  <c r="F10380" i="8"/>
  <c r="F10379" i="8"/>
  <c r="F10378" i="8"/>
  <c r="F10377" i="8"/>
  <c r="F10376" i="8"/>
  <c r="F10375" i="8"/>
  <c r="F10374" i="8"/>
  <c r="F10373" i="8"/>
  <c r="F10372" i="8"/>
  <c r="F10371" i="8"/>
  <c r="F10370" i="8"/>
  <c r="F10369" i="8"/>
  <c r="F10368" i="8"/>
  <c r="F10367" i="8"/>
  <c r="F10366" i="8"/>
  <c r="F10365" i="8"/>
  <c r="F10364" i="8"/>
  <c r="F10363" i="8"/>
  <c r="F10362" i="8"/>
  <c r="F10361" i="8"/>
  <c r="F10360" i="8"/>
  <c r="F10359" i="8"/>
  <c r="F10358" i="8"/>
  <c r="F10357" i="8"/>
  <c r="F10356" i="8"/>
  <c r="F10355" i="8"/>
  <c r="F10354" i="8"/>
  <c r="F10353" i="8"/>
  <c r="F10352" i="8"/>
  <c r="F10351" i="8"/>
  <c r="F10350" i="8"/>
  <c r="F10349" i="8"/>
  <c r="F10348" i="8"/>
  <c r="F10347" i="8"/>
  <c r="F10346" i="8"/>
  <c r="F10345" i="8"/>
  <c r="F10344" i="8"/>
  <c r="F10343" i="8"/>
  <c r="F10342" i="8"/>
  <c r="F10341" i="8"/>
  <c r="F10340" i="8"/>
  <c r="F10339" i="8"/>
  <c r="F10338" i="8"/>
  <c r="F10337" i="8"/>
  <c r="F10336" i="8"/>
  <c r="F10335" i="8"/>
  <c r="F10334" i="8"/>
  <c r="F10333" i="8"/>
  <c r="F10332" i="8"/>
  <c r="F10331" i="8"/>
  <c r="F10330" i="8"/>
  <c r="F10329" i="8"/>
  <c r="F10328" i="8"/>
  <c r="F10327" i="8"/>
  <c r="F10326" i="8"/>
  <c r="F10325" i="8"/>
  <c r="F10324" i="8"/>
  <c r="F10323" i="8"/>
  <c r="F10322" i="8"/>
  <c r="F10321" i="8"/>
  <c r="F10320" i="8"/>
  <c r="F10319" i="8"/>
  <c r="F10318" i="8"/>
  <c r="F10317" i="8"/>
  <c r="F10316" i="8"/>
  <c r="F10315" i="8"/>
  <c r="F10314" i="8"/>
  <c r="F10313" i="8"/>
  <c r="F10312" i="8"/>
  <c r="F10311" i="8"/>
  <c r="F10310" i="8"/>
  <c r="F10309" i="8"/>
  <c r="F10308" i="8"/>
  <c r="F10307" i="8"/>
  <c r="F10306" i="8"/>
  <c r="F10305" i="8"/>
  <c r="F10304" i="8"/>
  <c r="F10303" i="8"/>
  <c r="F10302" i="8"/>
  <c r="F10301" i="8"/>
  <c r="F10300" i="8"/>
  <c r="F10299" i="8"/>
  <c r="F10298" i="8"/>
  <c r="F10297" i="8"/>
  <c r="F10296" i="8"/>
  <c r="F10295" i="8"/>
  <c r="F10294" i="8"/>
  <c r="F10293" i="8"/>
  <c r="F10292" i="8"/>
  <c r="F10291" i="8"/>
  <c r="F10290" i="8"/>
  <c r="F10289" i="8"/>
  <c r="F10288" i="8"/>
  <c r="F10287" i="8"/>
  <c r="F10286" i="8"/>
  <c r="F10285" i="8"/>
  <c r="F10284" i="8"/>
  <c r="F10283" i="8"/>
  <c r="F10282" i="8"/>
  <c r="F10281" i="8"/>
  <c r="F10280" i="8"/>
  <c r="F10279" i="8"/>
  <c r="F10278" i="8"/>
  <c r="F10277" i="8"/>
  <c r="F10276" i="8"/>
  <c r="F10275" i="8"/>
  <c r="F10274" i="8"/>
  <c r="F10273" i="8"/>
  <c r="F10272" i="8"/>
  <c r="F10271" i="8"/>
  <c r="F10270" i="8"/>
  <c r="F10269" i="8"/>
  <c r="F10268" i="8"/>
  <c r="F10267" i="8"/>
  <c r="F10266" i="8"/>
  <c r="F10265" i="8"/>
  <c r="F10264" i="8"/>
  <c r="F10263" i="8"/>
  <c r="F10262" i="8"/>
  <c r="F10261" i="8"/>
  <c r="F10260" i="8"/>
  <c r="F10259" i="8"/>
  <c r="F10258" i="8"/>
  <c r="F10257" i="8"/>
  <c r="F10256" i="8"/>
  <c r="F10255" i="8"/>
  <c r="F10254" i="8"/>
  <c r="F10253" i="8"/>
  <c r="F10252" i="8"/>
  <c r="F10251" i="8"/>
  <c r="F10250" i="8"/>
  <c r="F10249" i="8"/>
  <c r="F10248" i="8"/>
  <c r="F10247" i="8"/>
  <c r="F10246" i="8"/>
  <c r="F10245" i="8"/>
  <c r="F10244" i="8"/>
  <c r="F10243" i="8"/>
  <c r="F10242" i="8"/>
  <c r="F10241" i="8"/>
  <c r="F10240" i="8"/>
  <c r="F10239" i="8"/>
  <c r="F10238" i="8"/>
  <c r="F10237" i="8"/>
  <c r="F10236" i="8"/>
  <c r="F10235" i="8"/>
  <c r="F10234" i="8"/>
  <c r="F10233" i="8"/>
  <c r="F10232" i="8"/>
  <c r="F10231" i="8"/>
  <c r="F10230" i="8"/>
  <c r="F10229" i="8"/>
  <c r="F10228" i="8"/>
  <c r="F10227" i="8"/>
  <c r="F10226" i="8"/>
  <c r="F10225" i="8"/>
  <c r="F10224" i="8"/>
  <c r="F10223" i="8"/>
  <c r="F10222" i="8"/>
  <c r="F10221" i="8"/>
  <c r="F10220" i="8"/>
  <c r="F10219" i="8"/>
  <c r="F10218" i="8"/>
  <c r="F10217" i="8"/>
  <c r="F10216" i="8"/>
  <c r="F10215" i="8"/>
  <c r="F10214" i="8"/>
  <c r="F10213" i="8"/>
  <c r="F10212" i="8"/>
  <c r="F10211" i="8"/>
  <c r="F10210" i="8"/>
  <c r="F10209" i="8"/>
  <c r="F10208" i="8"/>
  <c r="F10207" i="8"/>
  <c r="F10206" i="8"/>
  <c r="F10205" i="8"/>
  <c r="F10204" i="8"/>
  <c r="F10203" i="8"/>
  <c r="F10202" i="8"/>
  <c r="F10201" i="8"/>
  <c r="F10200" i="8"/>
  <c r="F10199" i="8"/>
  <c r="F10198" i="8"/>
  <c r="F10197" i="8"/>
  <c r="F10196" i="8"/>
  <c r="F10195" i="8"/>
  <c r="F10194" i="8"/>
  <c r="F10193" i="8"/>
  <c r="F10192" i="8"/>
  <c r="F10191" i="8"/>
  <c r="F10190" i="8"/>
  <c r="F10189" i="8"/>
  <c r="F10188" i="8"/>
  <c r="F10187" i="8"/>
  <c r="F10186" i="8"/>
  <c r="F10185" i="8"/>
  <c r="F10184" i="8"/>
  <c r="F10183" i="8"/>
  <c r="F10182" i="8"/>
  <c r="F10181" i="8"/>
  <c r="F10180" i="8"/>
  <c r="F10179" i="8"/>
  <c r="F10178" i="8"/>
  <c r="F10177" i="8"/>
  <c r="F10176" i="8"/>
  <c r="F10175" i="8"/>
  <c r="F10174" i="8"/>
  <c r="F10173" i="8"/>
  <c r="F10172" i="8"/>
  <c r="F10171" i="8"/>
  <c r="F10170" i="8"/>
  <c r="F10169" i="8"/>
  <c r="F10168" i="8"/>
  <c r="F10167" i="8"/>
  <c r="F10166" i="8"/>
  <c r="F10165" i="8"/>
  <c r="F10164" i="8"/>
  <c r="F10163" i="8"/>
  <c r="F10162" i="8"/>
  <c r="F10161" i="8"/>
  <c r="F10160" i="8"/>
  <c r="F10159" i="8"/>
  <c r="F10158" i="8"/>
  <c r="F10157" i="8"/>
  <c r="F10156" i="8"/>
  <c r="F10155" i="8"/>
  <c r="F10154" i="8"/>
  <c r="F10153" i="8"/>
  <c r="F10152" i="8"/>
  <c r="F10151" i="8"/>
  <c r="F10150" i="8"/>
  <c r="F10149" i="8"/>
  <c r="F10148" i="8"/>
  <c r="F10147" i="8"/>
  <c r="F10146" i="8"/>
  <c r="F10145" i="8"/>
  <c r="F10144" i="8"/>
  <c r="F10143" i="8"/>
  <c r="F10142" i="8"/>
  <c r="F10141" i="8"/>
  <c r="F10140" i="8"/>
  <c r="F10139" i="8"/>
  <c r="F10138" i="8"/>
  <c r="F10137" i="8"/>
  <c r="F10136" i="8"/>
  <c r="F10135" i="8"/>
  <c r="F10134" i="8"/>
  <c r="F10133" i="8"/>
  <c r="F10132" i="8"/>
  <c r="F10131" i="8"/>
  <c r="F10130" i="8"/>
  <c r="F10129" i="8"/>
  <c r="F10128" i="8"/>
  <c r="F10127" i="8"/>
  <c r="F10126" i="8"/>
  <c r="F10125" i="8"/>
  <c r="F10124" i="8"/>
  <c r="F10123" i="8"/>
  <c r="F10122" i="8"/>
  <c r="F10121" i="8"/>
  <c r="F10120" i="8"/>
  <c r="F10119" i="8"/>
  <c r="F10118" i="8"/>
  <c r="F10117" i="8"/>
  <c r="F10116" i="8"/>
  <c r="F10115" i="8"/>
  <c r="F10114" i="8"/>
  <c r="F10113" i="8"/>
  <c r="F10112" i="8"/>
  <c r="F10111" i="8"/>
  <c r="F10110" i="8"/>
  <c r="F10109" i="8"/>
  <c r="F10108" i="8"/>
  <c r="F10107" i="8"/>
  <c r="F10106" i="8"/>
  <c r="F10105" i="8"/>
  <c r="F10104" i="8"/>
  <c r="F10103" i="8"/>
  <c r="F10102" i="8"/>
  <c r="F10101" i="8"/>
  <c r="F10100" i="8"/>
  <c r="F10099" i="8"/>
  <c r="F10098" i="8"/>
  <c r="F10097" i="8"/>
  <c r="F10096" i="8"/>
  <c r="F10095" i="8"/>
  <c r="F10094" i="8"/>
  <c r="F10093" i="8"/>
  <c r="F10092" i="8"/>
  <c r="F10091" i="8"/>
  <c r="F10090" i="8"/>
  <c r="F10089" i="8"/>
  <c r="F10088" i="8"/>
  <c r="F10087" i="8"/>
  <c r="F10086" i="8"/>
  <c r="F10085" i="8"/>
  <c r="F10084" i="8"/>
  <c r="F10083" i="8"/>
  <c r="F10082" i="8"/>
  <c r="F10081" i="8"/>
  <c r="F10080" i="8"/>
  <c r="F10079" i="8"/>
  <c r="F10078" i="8"/>
  <c r="F10077" i="8"/>
  <c r="F10076" i="8"/>
  <c r="F10075" i="8"/>
  <c r="F10074" i="8"/>
  <c r="F10073" i="8"/>
  <c r="F10072" i="8"/>
  <c r="F10071" i="8"/>
  <c r="F10070" i="8"/>
  <c r="F10069" i="8"/>
  <c r="F10068" i="8"/>
  <c r="F10067" i="8"/>
  <c r="F10066" i="8"/>
  <c r="F10065" i="8"/>
  <c r="F10064" i="8"/>
  <c r="F10063" i="8"/>
  <c r="F10062" i="8"/>
  <c r="F10061" i="8"/>
  <c r="F10060" i="8"/>
  <c r="F10059" i="8"/>
  <c r="F10058" i="8"/>
  <c r="F10057" i="8"/>
  <c r="F10056" i="8"/>
  <c r="F10055" i="8"/>
  <c r="F10054" i="8"/>
  <c r="F10053" i="8"/>
  <c r="F10052" i="8"/>
  <c r="F10051" i="8"/>
  <c r="F10050" i="8"/>
  <c r="F10049" i="8"/>
  <c r="F10048" i="8"/>
  <c r="F10047" i="8"/>
  <c r="F10046" i="8"/>
  <c r="F10045" i="8"/>
  <c r="F10044" i="8"/>
  <c r="F10043" i="8"/>
  <c r="F10042" i="8"/>
  <c r="F10041" i="8"/>
  <c r="F10040" i="8"/>
  <c r="F10039" i="8"/>
  <c r="F10038" i="8"/>
  <c r="F10037" i="8"/>
  <c r="F10036" i="8"/>
  <c r="F10035" i="8"/>
  <c r="F10034" i="8"/>
  <c r="F10033" i="8"/>
  <c r="F10032" i="8"/>
  <c r="F10031" i="8"/>
  <c r="F10030" i="8"/>
  <c r="F10029" i="8"/>
  <c r="F10028" i="8"/>
  <c r="F10027" i="8"/>
  <c r="F10026" i="8"/>
  <c r="F10025" i="8"/>
  <c r="F10024" i="8"/>
  <c r="F10023" i="8"/>
  <c r="F10022" i="8"/>
  <c r="F10021" i="8"/>
  <c r="F10020" i="8"/>
  <c r="F10019" i="8"/>
  <c r="F10018" i="8"/>
  <c r="F10017" i="8"/>
  <c r="F10016" i="8"/>
  <c r="F10015" i="8"/>
  <c r="F10014" i="8"/>
  <c r="F10013" i="8"/>
  <c r="F10012" i="8"/>
  <c r="F10011" i="8"/>
  <c r="F10010" i="8"/>
  <c r="F10009" i="8"/>
  <c r="F10008" i="8"/>
  <c r="F10007" i="8"/>
  <c r="F10006" i="8"/>
  <c r="F10005" i="8"/>
  <c r="F10004" i="8"/>
  <c r="F10003" i="8"/>
  <c r="F10002" i="8"/>
  <c r="F10001" i="8"/>
  <c r="F10000" i="8"/>
  <c r="F9999" i="8"/>
  <c r="F9998" i="8"/>
  <c r="F9997" i="8"/>
  <c r="F9996" i="8"/>
  <c r="F9995" i="8"/>
  <c r="F9994" i="8"/>
  <c r="F9993" i="8"/>
  <c r="F9992" i="8"/>
  <c r="F9991" i="8"/>
  <c r="F9990" i="8"/>
  <c r="F9989" i="8"/>
  <c r="F9988" i="8"/>
  <c r="F9987" i="8"/>
  <c r="F9986" i="8"/>
  <c r="F9985" i="8"/>
  <c r="F9984" i="8"/>
  <c r="F9983" i="8"/>
  <c r="F9982" i="8"/>
  <c r="F9981" i="8"/>
  <c r="F9980" i="8"/>
  <c r="F9979" i="8"/>
  <c r="F9978" i="8"/>
  <c r="F9977" i="8"/>
  <c r="F9976" i="8"/>
  <c r="F9975" i="8"/>
  <c r="F9974" i="8"/>
  <c r="F9973" i="8"/>
  <c r="F9972" i="8"/>
  <c r="F9971" i="8"/>
  <c r="F9970" i="8"/>
  <c r="F9969" i="8"/>
  <c r="F9968" i="8"/>
  <c r="F9967" i="8"/>
  <c r="F9966" i="8"/>
  <c r="F9965" i="8"/>
  <c r="F9964" i="8"/>
  <c r="F9963" i="8"/>
  <c r="F9962" i="8"/>
  <c r="F9961" i="8"/>
  <c r="F9960" i="8"/>
  <c r="F9959" i="8"/>
  <c r="F9958" i="8"/>
  <c r="F9957" i="8"/>
  <c r="F9956" i="8"/>
  <c r="F9955" i="8"/>
  <c r="F9954" i="8"/>
  <c r="F9953" i="8"/>
  <c r="F9952" i="8"/>
  <c r="F9951" i="8"/>
  <c r="F9950" i="8"/>
  <c r="F9949" i="8"/>
  <c r="F9948" i="8"/>
  <c r="F9947" i="8"/>
  <c r="F9946" i="8"/>
  <c r="F9945" i="8"/>
  <c r="F9944" i="8"/>
  <c r="F9943" i="8"/>
  <c r="F9942" i="8"/>
  <c r="F9941" i="8"/>
  <c r="F9940" i="8"/>
  <c r="F9939" i="8"/>
  <c r="F9938" i="8"/>
  <c r="F9937" i="8"/>
  <c r="F9936" i="8"/>
  <c r="F9935" i="8"/>
  <c r="F9934" i="8"/>
  <c r="F9933" i="8"/>
  <c r="F9932" i="8"/>
  <c r="F9931" i="8"/>
  <c r="F9930" i="8"/>
  <c r="F9929" i="8"/>
  <c r="F9928" i="8"/>
  <c r="F9927" i="8"/>
  <c r="F9926" i="8"/>
  <c r="F9925" i="8"/>
  <c r="F9924" i="8"/>
  <c r="F9923" i="8"/>
  <c r="F9922" i="8"/>
  <c r="F9921" i="8"/>
  <c r="F9920" i="8"/>
  <c r="F9919" i="8"/>
  <c r="F9918" i="8"/>
  <c r="F9917" i="8"/>
  <c r="F9916" i="8"/>
  <c r="F9915" i="8"/>
  <c r="F9914" i="8"/>
  <c r="F9913" i="8"/>
  <c r="F9912" i="8"/>
  <c r="F9911" i="8"/>
  <c r="F9910" i="8"/>
  <c r="F9909" i="8"/>
  <c r="F9908" i="8"/>
  <c r="F9907" i="8"/>
  <c r="F9906" i="8"/>
  <c r="F9905" i="8"/>
  <c r="F9904" i="8"/>
  <c r="F9903" i="8"/>
  <c r="F9902" i="8"/>
  <c r="F9901" i="8"/>
  <c r="F9900" i="8"/>
  <c r="F9899" i="8"/>
  <c r="F9898" i="8"/>
  <c r="F9897" i="8"/>
  <c r="F9896" i="8"/>
  <c r="F9895" i="8"/>
  <c r="F9894" i="8"/>
  <c r="F9893" i="8"/>
  <c r="F9892" i="8"/>
  <c r="F9891" i="8"/>
  <c r="F9890" i="8"/>
  <c r="F9889" i="8"/>
  <c r="F9888" i="8"/>
  <c r="F9887" i="8"/>
  <c r="F9886" i="8"/>
  <c r="F9885" i="8"/>
  <c r="F9884" i="8"/>
  <c r="F9883" i="8"/>
  <c r="F9882" i="8"/>
  <c r="F9881" i="8"/>
  <c r="F9880" i="8"/>
  <c r="F9879" i="8"/>
  <c r="F9878" i="8"/>
  <c r="F9877" i="8"/>
  <c r="F9876" i="8"/>
  <c r="F9875" i="8"/>
  <c r="F9874" i="8"/>
  <c r="F9873" i="8"/>
  <c r="F9872" i="8"/>
  <c r="F9871" i="8"/>
  <c r="F9870" i="8"/>
  <c r="F9869" i="8"/>
  <c r="F9868" i="8"/>
  <c r="F9867" i="8"/>
  <c r="F9866" i="8"/>
  <c r="F9865" i="8"/>
  <c r="F9864" i="8"/>
  <c r="F9863" i="8"/>
  <c r="F9862" i="8"/>
  <c r="F9861" i="8"/>
  <c r="F9860" i="8"/>
  <c r="F9859" i="8"/>
  <c r="F9858" i="8"/>
  <c r="F9857" i="8"/>
  <c r="F9856" i="8"/>
  <c r="F9855" i="8"/>
  <c r="F9854" i="8"/>
  <c r="F9853" i="8"/>
  <c r="F9852" i="8"/>
  <c r="F9851" i="8"/>
  <c r="F9850" i="8"/>
  <c r="F9849" i="8"/>
  <c r="F9848" i="8"/>
  <c r="F9847" i="8"/>
  <c r="F9846" i="8"/>
  <c r="F9845" i="8"/>
  <c r="F9844" i="8"/>
  <c r="F9843" i="8"/>
  <c r="F9842" i="8"/>
  <c r="F9841" i="8"/>
  <c r="F9840" i="8"/>
  <c r="F9839" i="8"/>
  <c r="F9838" i="8"/>
  <c r="F9837" i="8"/>
  <c r="F9836" i="8"/>
  <c r="F9835" i="8"/>
  <c r="F9834" i="8"/>
  <c r="F9833" i="8"/>
  <c r="F9832" i="8"/>
  <c r="F9831" i="8"/>
  <c r="F9830" i="8"/>
  <c r="F9829" i="8"/>
  <c r="F9828" i="8"/>
  <c r="F9827" i="8"/>
  <c r="F9826" i="8"/>
  <c r="F9825" i="8"/>
  <c r="F9824" i="8"/>
  <c r="F9823" i="8"/>
  <c r="F9822" i="8"/>
  <c r="F9821" i="8"/>
  <c r="F9820" i="8"/>
  <c r="F9819" i="8"/>
  <c r="F9818" i="8"/>
  <c r="F9817" i="8"/>
  <c r="F9816" i="8"/>
  <c r="F9815" i="8"/>
  <c r="F9814" i="8"/>
  <c r="F9813" i="8"/>
  <c r="F9812" i="8"/>
  <c r="F9811" i="8"/>
  <c r="F9810" i="8"/>
  <c r="F9809" i="8"/>
  <c r="F9808" i="8"/>
  <c r="F9807" i="8"/>
  <c r="F9806" i="8"/>
  <c r="F9805" i="8"/>
  <c r="F9804" i="8"/>
  <c r="F9803" i="8"/>
  <c r="F9802" i="8"/>
  <c r="F9801" i="8"/>
  <c r="F9800" i="8"/>
  <c r="F9799" i="8"/>
  <c r="F9798" i="8"/>
  <c r="F9797" i="8"/>
  <c r="F9796" i="8"/>
  <c r="F9795" i="8"/>
  <c r="F9794" i="8"/>
  <c r="F9793" i="8"/>
  <c r="F9792" i="8"/>
  <c r="F9791" i="8"/>
  <c r="F9790" i="8"/>
  <c r="F9789" i="8"/>
  <c r="F9788" i="8"/>
  <c r="F9787" i="8"/>
  <c r="F9786" i="8"/>
  <c r="F9785" i="8"/>
  <c r="F9784" i="8"/>
  <c r="F9783" i="8"/>
  <c r="F9782" i="8"/>
  <c r="F9781" i="8"/>
  <c r="F9780" i="8"/>
  <c r="F9779" i="8"/>
  <c r="F9778" i="8"/>
  <c r="F9777" i="8"/>
  <c r="F9776" i="8"/>
  <c r="F9775" i="8"/>
  <c r="F9774" i="8"/>
  <c r="F9773" i="8"/>
  <c r="F9772" i="8"/>
  <c r="F9771" i="8"/>
  <c r="F9770" i="8"/>
  <c r="F9769" i="8"/>
  <c r="F9768" i="8"/>
  <c r="F9767" i="8"/>
  <c r="F9766" i="8"/>
  <c r="F9765" i="8"/>
  <c r="F9764" i="8"/>
  <c r="F9763" i="8"/>
  <c r="F9762" i="8"/>
  <c r="F9761" i="8"/>
  <c r="F9760" i="8"/>
  <c r="F9759" i="8"/>
  <c r="F9758" i="8"/>
  <c r="F9757" i="8"/>
  <c r="F9756" i="8"/>
  <c r="F9755" i="8"/>
  <c r="F9754" i="8"/>
  <c r="F9753" i="8"/>
  <c r="F9752" i="8"/>
  <c r="F9751" i="8"/>
  <c r="F9750" i="8"/>
  <c r="F9749" i="8"/>
  <c r="F9748" i="8"/>
  <c r="F9747" i="8"/>
  <c r="F9746" i="8"/>
  <c r="F9745" i="8"/>
  <c r="F9744" i="8"/>
  <c r="F9743" i="8"/>
  <c r="F9742" i="8"/>
  <c r="F9741" i="8"/>
  <c r="F9740" i="8"/>
  <c r="F9739" i="8"/>
  <c r="F9738" i="8"/>
  <c r="F9737" i="8"/>
  <c r="F9736" i="8"/>
  <c r="F9735" i="8"/>
  <c r="F9734" i="8"/>
  <c r="F9733" i="8"/>
  <c r="F9732" i="8"/>
  <c r="F9731" i="8"/>
  <c r="F9730" i="8"/>
  <c r="F9729" i="8"/>
  <c r="F9728" i="8"/>
  <c r="F9727" i="8"/>
  <c r="F9726" i="8"/>
  <c r="F9725" i="8"/>
  <c r="F9724" i="8"/>
  <c r="F9723" i="8"/>
  <c r="F9722" i="8"/>
  <c r="F9721" i="8"/>
  <c r="F9720" i="8"/>
  <c r="F9719" i="8"/>
  <c r="F9718" i="8"/>
  <c r="F9717" i="8"/>
  <c r="F9716" i="8"/>
  <c r="F9715" i="8"/>
  <c r="F9714" i="8"/>
  <c r="F9713" i="8"/>
  <c r="F9712" i="8"/>
  <c r="F9711" i="8"/>
  <c r="F9710" i="8"/>
  <c r="F9709" i="8"/>
  <c r="F9708" i="8"/>
  <c r="F9707" i="8"/>
  <c r="F9706" i="8"/>
  <c r="F9705" i="8"/>
  <c r="F9704" i="8"/>
  <c r="F9703" i="8"/>
  <c r="F9702" i="8"/>
  <c r="F9701" i="8"/>
  <c r="F9700" i="8"/>
  <c r="F9699" i="8"/>
  <c r="F9698" i="8"/>
  <c r="F9697" i="8"/>
  <c r="F9696" i="8"/>
  <c r="F9695" i="8"/>
  <c r="F9694" i="8"/>
  <c r="F9693" i="8"/>
  <c r="F9692" i="8"/>
  <c r="F9691" i="8"/>
  <c r="F9690" i="8"/>
  <c r="F9689" i="8"/>
  <c r="F9688" i="8"/>
  <c r="F9687" i="8"/>
  <c r="F9686" i="8"/>
  <c r="F9685" i="8"/>
  <c r="F9684" i="8"/>
  <c r="F9683" i="8"/>
  <c r="F9682" i="8"/>
  <c r="F9681" i="8"/>
  <c r="F9680" i="8"/>
  <c r="F9679" i="8"/>
  <c r="F9678" i="8"/>
  <c r="F9677" i="8"/>
  <c r="F9676" i="8"/>
  <c r="F9675" i="8"/>
  <c r="F9674" i="8"/>
  <c r="F9673" i="8"/>
  <c r="F9672" i="8"/>
  <c r="F9671" i="8"/>
  <c r="F9670" i="8"/>
  <c r="F9669" i="8"/>
  <c r="F9668" i="8"/>
  <c r="F9667" i="8"/>
  <c r="F9666" i="8"/>
  <c r="F9665" i="8"/>
  <c r="F9664" i="8"/>
  <c r="F9663" i="8"/>
  <c r="F9662" i="8"/>
  <c r="F9661" i="8"/>
  <c r="F9660" i="8"/>
  <c r="F9659" i="8"/>
  <c r="F9658" i="8"/>
  <c r="F9657" i="8"/>
  <c r="F9656" i="8"/>
  <c r="F9655" i="8"/>
  <c r="F9654" i="8"/>
  <c r="F9653" i="8"/>
  <c r="F9652" i="8"/>
  <c r="F9651" i="8"/>
  <c r="F9650" i="8"/>
  <c r="F9649" i="8"/>
  <c r="F9648" i="8"/>
  <c r="F9647" i="8"/>
  <c r="F9646" i="8"/>
  <c r="F9645" i="8"/>
  <c r="F9644" i="8"/>
  <c r="F9643" i="8"/>
  <c r="F9642" i="8"/>
  <c r="F9641" i="8"/>
  <c r="F9640" i="8"/>
  <c r="F9639" i="8"/>
  <c r="F9638" i="8"/>
  <c r="F9637" i="8"/>
  <c r="F9636" i="8"/>
  <c r="F9635" i="8"/>
  <c r="F9634" i="8"/>
  <c r="F9633" i="8"/>
  <c r="F9632" i="8"/>
  <c r="F9631" i="8"/>
  <c r="F9630" i="8"/>
  <c r="F9629" i="8"/>
  <c r="F9628" i="8"/>
  <c r="F9627" i="8"/>
  <c r="F9626" i="8"/>
  <c r="F9625" i="8"/>
  <c r="F9624" i="8"/>
  <c r="F9623" i="8"/>
  <c r="F9622" i="8"/>
  <c r="F9621" i="8"/>
  <c r="F9620" i="8"/>
  <c r="F9619" i="8"/>
  <c r="F9618" i="8"/>
  <c r="F9617" i="8"/>
  <c r="F9616" i="8"/>
  <c r="F9615" i="8"/>
  <c r="F9614" i="8"/>
  <c r="F9613" i="8"/>
  <c r="F9612" i="8"/>
  <c r="F9611" i="8"/>
  <c r="F9610" i="8"/>
  <c r="F9609" i="8"/>
  <c r="F9608" i="8"/>
  <c r="F9607" i="8"/>
  <c r="F9606" i="8"/>
  <c r="F9605" i="8"/>
  <c r="F9604" i="8"/>
  <c r="F9603" i="8"/>
  <c r="F9602" i="8"/>
  <c r="F9601" i="8"/>
  <c r="F9600" i="8"/>
  <c r="F9599" i="8"/>
  <c r="F9598" i="8"/>
  <c r="F9597" i="8"/>
  <c r="F9596" i="8"/>
  <c r="F9595" i="8"/>
  <c r="F9594" i="8"/>
  <c r="F9593" i="8"/>
  <c r="F9592" i="8"/>
  <c r="F9591" i="8"/>
  <c r="F9590" i="8"/>
  <c r="F9589" i="8"/>
  <c r="F9588" i="8"/>
  <c r="F9587" i="8"/>
  <c r="F9586" i="8"/>
  <c r="F9585" i="8"/>
  <c r="F9584" i="8"/>
  <c r="F9583" i="8"/>
  <c r="F9582" i="8"/>
  <c r="F9581" i="8"/>
  <c r="F9580" i="8"/>
  <c r="F9579" i="8"/>
  <c r="F9578" i="8"/>
  <c r="F9577" i="8"/>
  <c r="F9576" i="8"/>
  <c r="F9575" i="8"/>
  <c r="F9574" i="8"/>
  <c r="F9573" i="8"/>
  <c r="F9572" i="8"/>
  <c r="F9571" i="8"/>
  <c r="F9570" i="8"/>
  <c r="F9569" i="8"/>
  <c r="F9568" i="8"/>
  <c r="F9567" i="8"/>
  <c r="F9566" i="8"/>
  <c r="F9565" i="8"/>
  <c r="F9564" i="8"/>
  <c r="F9563" i="8"/>
  <c r="F9562" i="8"/>
  <c r="F9561" i="8"/>
  <c r="F9560" i="8"/>
  <c r="F9559" i="8"/>
  <c r="F9558" i="8"/>
  <c r="F9557" i="8"/>
  <c r="F9556" i="8"/>
  <c r="F9555" i="8"/>
  <c r="F9554" i="8"/>
  <c r="F9553" i="8"/>
  <c r="F9552" i="8"/>
  <c r="F9551" i="8"/>
  <c r="F9550" i="8"/>
  <c r="F9549" i="8"/>
  <c r="F9548" i="8"/>
  <c r="F9547" i="8"/>
  <c r="F9546" i="8"/>
  <c r="F9545" i="8"/>
  <c r="F9544" i="8"/>
  <c r="F9543" i="8"/>
  <c r="F9542" i="8"/>
  <c r="F9541" i="8"/>
  <c r="F9540" i="8"/>
  <c r="F9539" i="8"/>
  <c r="F9538" i="8"/>
  <c r="F9537" i="8"/>
  <c r="F9536" i="8"/>
  <c r="F9535" i="8"/>
  <c r="F9534" i="8"/>
  <c r="F9533" i="8"/>
  <c r="F9532" i="8"/>
  <c r="F9531" i="8"/>
  <c r="F9530" i="8"/>
  <c r="F9529" i="8"/>
  <c r="F9528" i="8"/>
  <c r="F9527" i="8"/>
  <c r="F9526" i="8"/>
  <c r="F9525" i="8"/>
  <c r="F9524" i="8"/>
  <c r="F9523" i="8"/>
  <c r="F9522" i="8"/>
  <c r="F9521" i="8"/>
  <c r="F9520" i="8"/>
  <c r="F9519" i="8"/>
  <c r="F9518" i="8"/>
  <c r="F9517" i="8"/>
  <c r="F9516" i="8"/>
  <c r="F9515" i="8"/>
  <c r="F9514" i="8"/>
  <c r="F9513" i="8"/>
  <c r="F9512" i="8"/>
  <c r="F9511" i="8"/>
  <c r="F9510" i="8"/>
  <c r="F9509" i="8"/>
  <c r="F9508" i="8"/>
  <c r="F9507" i="8"/>
  <c r="F9506" i="8"/>
  <c r="F9505" i="8"/>
  <c r="F9504" i="8"/>
  <c r="F9503" i="8"/>
  <c r="F9502" i="8"/>
  <c r="F9501" i="8"/>
  <c r="F9500" i="8"/>
  <c r="F9499" i="8"/>
  <c r="F9498" i="8"/>
  <c r="F9497" i="8"/>
  <c r="F9496" i="8"/>
  <c r="F9495" i="8"/>
  <c r="F9494" i="8"/>
  <c r="F9493" i="8"/>
  <c r="F9492" i="8"/>
  <c r="F9491" i="8"/>
  <c r="F9490" i="8"/>
  <c r="F9489" i="8"/>
  <c r="F9488" i="8"/>
  <c r="F9487" i="8"/>
  <c r="F9486" i="8"/>
  <c r="F9485" i="8"/>
  <c r="F9484" i="8"/>
  <c r="F9483" i="8"/>
  <c r="F9482" i="8"/>
  <c r="F9481" i="8"/>
  <c r="F9480" i="8"/>
  <c r="F9479" i="8"/>
  <c r="F9478" i="8"/>
  <c r="F9477" i="8"/>
  <c r="F9476" i="8"/>
  <c r="F9475" i="8"/>
  <c r="F9474" i="8"/>
  <c r="F9473" i="8"/>
  <c r="F9472" i="8"/>
  <c r="F9471" i="8"/>
  <c r="F9470" i="8"/>
  <c r="F9469" i="8"/>
  <c r="F9468" i="8"/>
  <c r="F9467" i="8"/>
  <c r="F9466" i="8"/>
  <c r="F9465" i="8"/>
  <c r="F9464" i="8"/>
  <c r="F9463" i="8"/>
  <c r="F9462" i="8"/>
  <c r="F9461" i="8"/>
  <c r="F9460" i="8"/>
  <c r="F9459" i="8"/>
  <c r="F9458" i="8"/>
  <c r="F9457" i="8"/>
  <c r="F9456" i="8"/>
  <c r="F9455" i="8"/>
  <c r="F9454" i="8"/>
  <c r="F9453" i="8"/>
  <c r="F9452" i="8"/>
  <c r="F9451" i="8"/>
  <c r="F9450" i="8"/>
  <c r="F9449" i="8"/>
  <c r="F9448" i="8"/>
  <c r="F9447" i="8"/>
  <c r="F9446" i="8"/>
  <c r="F9445" i="8"/>
  <c r="F9444" i="8"/>
  <c r="F9443" i="8"/>
  <c r="F9442" i="8"/>
  <c r="F9441" i="8"/>
  <c r="F9440" i="8"/>
  <c r="F9439" i="8"/>
  <c r="F9438" i="8"/>
  <c r="F9437" i="8"/>
  <c r="F9436" i="8"/>
  <c r="F9435" i="8"/>
  <c r="F9434" i="8"/>
  <c r="F9433" i="8"/>
  <c r="F9432" i="8"/>
  <c r="F9431" i="8"/>
  <c r="F9430" i="8"/>
  <c r="F9429" i="8"/>
  <c r="F9428" i="8"/>
  <c r="F9427" i="8"/>
  <c r="F9426" i="8"/>
  <c r="F9425" i="8"/>
  <c r="F9424" i="8"/>
  <c r="F9423" i="8"/>
  <c r="F9422" i="8"/>
  <c r="F9421" i="8"/>
  <c r="F9420" i="8"/>
  <c r="F9419" i="8"/>
  <c r="F9418" i="8"/>
  <c r="F9417" i="8"/>
  <c r="F9416" i="8"/>
  <c r="F9415" i="8"/>
  <c r="F9414" i="8"/>
  <c r="F9413" i="8"/>
  <c r="F9412" i="8"/>
  <c r="F9411" i="8"/>
  <c r="F9410" i="8"/>
  <c r="F9409" i="8"/>
  <c r="F9408" i="8"/>
  <c r="F9407" i="8"/>
  <c r="F9406" i="8"/>
  <c r="F9405" i="8"/>
  <c r="F9404" i="8"/>
  <c r="F9403" i="8"/>
  <c r="F9402" i="8"/>
  <c r="F9401" i="8"/>
  <c r="F9400" i="8"/>
  <c r="F9399" i="8"/>
  <c r="F9398" i="8"/>
  <c r="F9397" i="8"/>
  <c r="F9396" i="8"/>
  <c r="F9395" i="8"/>
  <c r="F9394" i="8"/>
  <c r="F9393" i="8"/>
  <c r="F9392" i="8"/>
  <c r="F9391" i="8"/>
  <c r="F9390" i="8"/>
  <c r="F9389" i="8"/>
  <c r="F9388" i="8"/>
  <c r="F9387" i="8"/>
  <c r="F9386" i="8"/>
  <c r="F9385" i="8"/>
  <c r="F9384" i="8"/>
  <c r="F9383" i="8"/>
  <c r="F9382" i="8"/>
  <c r="F9381" i="8"/>
  <c r="F9380" i="8"/>
  <c r="F9379" i="8"/>
  <c r="F9378" i="8"/>
  <c r="F9377" i="8"/>
  <c r="F9376" i="8"/>
  <c r="F9375" i="8"/>
  <c r="F9374" i="8"/>
  <c r="F9373" i="8"/>
  <c r="F9372" i="8"/>
  <c r="F9371" i="8"/>
  <c r="F9370" i="8"/>
  <c r="F9369" i="8"/>
  <c r="F9368" i="8"/>
  <c r="F9367" i="8"/>
  <c r="F9366" i="8"/>
  <c r="F9365" i="8"/>
  <c r="F9364" i="8"/>
  <c r="F9363" i="8"/>
  <c r="F9362" i="8"/>
  <c r="F9361" i="8"/>
  <c r="F9360" i="8"/>
  <c r="F9359" i="8"/>
  <c r="F9358" i="8"/>
  <c r="F9357" i="8"/>
  <c r="F9356" i="8"/>
  <c r="F9355" i="8"/>
  <c r="F9354" i="8"/>
  <c r="F9353" i="8"/>
  <c r="F9352" i="8"/>
  <c r="F9351" i="8"/>
  <c r="F9350" i="8"/>
  <c r="F9349" i="8"/>
  <c r="F9348" i="8"/>
  <c r="F9347" i="8"/>
  <c r="F9346" i="8"/>
  <c r="F9345" i="8"/>
  <c r="F9344" i="8"/>
  <c r="F9343" i="8"/>
  <c r="F9342" i="8"/>
  <c r="F9341" i="8"/>
  <c r="F9340" i="8"/>
  <c r="F9339" i="8"/>
  <c r="F9338" i="8"/>
  <c r="F9337" i="8"/>
  <c r="F9336" i="8"/>
  <c r="F9335" i="8"/>
  <c r="F9334" i="8"/>
  <c r="F9333" i="8"/>
  <c r="F9332" i="8"/>
  <c r="F9331" i="8"/>
  <c r="F9330" i="8"/>
  <c r="F9329" i="8"/>
  <c r="F9328" i="8"/>
  <c r="F9327" i="8"/>
  <c r="F9326" i="8"/>
  <c r="F9325" i="8"/>
  <c r="F9324" i="8"/>
  <c r="F9323" i="8"/>
  <c r="F9322" i="8"/>
  <c r="F9321" i="8"/>
  <c r="F9320" i="8"/>
  <c r="F9319" i="8"/>
  <c r="F9318" i="8"/>
  <c r="F9317" i="8"/>
  <c r="F9316" i="8"/>
  <c r="F9315" i="8"/>
  <c r="F9314" i="8"/>
  <c r="F9313" i="8"/>
  <c r="F9312" i="8"/>
  <c r="F9311" i="8"/>
  <c r="F9310" i="8"/>
  <c r="F9309" i="8"/>
  <c r="F9308" i="8"/>
  <c r="F9307" i="8"/>
  <c r="F9306" i="8"/>
  <c r="F9305" i="8"/>
  <c r="F9304" i="8"/>
  <c r="F9303" i="8"/>
  <c r="F9302" i="8"/>
  <c r="F9301" i="8"/>
  <c r="F9300" i="8"/>
  <c r="F9299" i="8"/>
  <c r="F9298" i="8"/>
  <c r="F9297" i="8"/>
  <c r="F9296" i="8"/>
  <c r="F9295" i="8"/>
  <c r="F9294" i="8"/>
  <c r="F9293" i="8"/>
  <c r="F9292" i="8"/>
  <c r="F9291" i="8"/>
  <c r="F9290" i="8"/>
  <c r="F9289" i="8"/>
  <c r="F9288" i="8"/>
  <c r="F9287" i="8"/>
  <c r="F9286" i="8"/>
  <c r="F9285" i="8"/>
  <c r="F9284" i="8"/>
  <c r="F9283" i="8"/>
  <c r="F9282" i="8"/>
  <c r="F9281" i="8"/>
  <c r="F9280" i="8"/>
  <c r="F9279" i="8"/>
  <c r="F9278" i="8"/>
  <c r="F9277" i="8"/>
  <c r="F9276" i="8"/>
  <c r="F9275" i="8"/>
  <c r="F9274" i="8"/>
  <c r="F9273" i="8"/>
  <c r="F9272" i="8"/>
  <c r="F9271" i="8"/>
  <c r="F9270" i="8"/>
  <c r="F9269" i="8"/>
  <c r="F9268" i="8"/>
  <c r="F9267" i="8"/>
  <c r="F9266" i="8"/>
  <c r="F9265" i="8"/>
  <c r="F9264" i="8"/>
  <c r="F9263" i="8"/>
  <c r="F9262" i="8"/>
  <c r="F9261" i="8"/>
  <c r="F9260" i="8"/>
  <c r="F9259" i="8"/>
  <c r="F9258" i="8"/>
  <c r="F9257" i="8"/>
  <c r="F9256" i="8"/>
  <c r="F9255" i="8"/>
  <c r="F9254" i="8"/>
  <c r="F9253" i="8"/>
  <c r="F9252" i="8"/>
  <c r="F9251" i="8"/>
  <c r="F9250" i="8"/>
  <c r="F9249" i="8"/>
  <c r="F9248" i="8"/>
  <c r="F9247" i="8"/>
  <c r="F9246" i="8"/>
  <c r="F9245" i="8"/>
  <c r="F9244" i="8"/>
  <c r="F9243" i="8"/>
  <c r="F9242" i="8"/>
  <c r="F9241" i="8"/>
  <c r="F9240" i="8"/>
  <c r="F9239" i="8"/>
  <c r="F9238" i="8"/>
  <c r="F9237" i="8"/>
  <c r="F9236" i="8"/>
  <c r="F9235" i="8"/>
  <c r="F9234" i="8"/>
  <c r="F9233" i="8"/>
  <c r="F9232" i="8"/>
  <c r="F9231" i="8"/>
  <c r="F9230" i="8"/>
  <c r="F9229" i="8"/>
  <c r="F9228" i="8"/>
  <c r="F9227" i="8"/>
  <c r="F9226" i="8"/>
  <c r="F9225" i="8"/>
  <c r="F9224" i="8"/>
  <c r="F9223" i="8"/>
  <c r="F9222" i="8"/>
  <c r="F9221" i="8"/>
  <c r="F9220" i="8"/>
  <c r="F9219" i="8"/>
  <c r="F9218" i="8"/>
  <c r="F9217" i="8"/>
  <c r="F9216" i="8"/>
  <c r="F9215" i="8"/>
  <c r="F9214" i="8"/>
  <c r="F9213" i="8"/>
  <c r="F9212" i="8"/>
  <c r="F9211" i="8"/>
  <c r="F9210" i="8"/>
  <c r="F9209" i="8"/>
  <c r="F9208" i="8"/>
  <c r="F9207" i="8"/>
  <c r="F9206" i="8"/>
  <c r="F9205" i="8"/>
  <c r="F9204" i="8"/>
  <c r="F9203" i="8"/>
  <c r="F9202" i="8"/>
  <c r="F9201" i="8"/>
  <c r="F9200" i="8"/>
  <c r="F9199" i="8"/>
  <c r="F9198" i="8"/>
  <c r="F9197" i="8"/>
  <c r="F9196" i="8"/>
  <c r="F9195" i="8"/>
  <c r="F9194" i="8"/>
  <c r="F9193" i="8"/>
  <c r="F9192" i="8"/>
  <c r="F9191" i="8"/>
  <c r="F9190" i="8"/>
  <c r="F9189" i="8"/>
  <c r="F9188" i="8"/>
  <c r="F9187" i="8"/>
  <c r="F9186" i="8"/>
  <c r="F9185" i="8"/>
  <c r="F9184" i="8"/>
  <c r="F9183" i="8"/>
  <c r="F9182" i="8"/>
  <c r="F9181" i="8"/>
  <c r="F9180" i="8"/>
  <c r="F9179" i="8"/>
  <c r="F9178" i="8"/>
  <c r="F9177" i="8"/>
  <c r="F9176" i="8"/>
  <c r="F9175" i="8"/>
  <c r="F9174" i="8"/>
  <c r="F9173" i="8"/>
  <c r="F9172" i="8"/>
  <c r="F9171" i="8"/>
  <c r="F9170" i="8"/>
  <c r="F9169" i="8"/>
  <c r="F9168" i="8"/>
  <c r="F9167" i="8"/>
  <c r="F9166" i="8"/>
  <c r="F9165" i="8"/>
  <c r="F9164" i="8"/>
  <c r="F9163" i="8"/>
  <c r="F9162" i="8"/>
  <c r="F9161" i="8"/>
  <c r="F9160" i="8"/>
  <c r="F9159" i="8"/>
  <c r="F9158" i="8"/>
  <c r="F9157" i="8"/>
  <c r="F9156" i="8"/>
  <c r="F9155" i="8"/>
  <c r="F9154" i="8"/>
  <c r="F9153" i="8"/>
  <c r="F9152" i="8"/>
  <c r="F9151" i="8"/>
  <c r="F9150" i="8"/>
  <c r="F9149" i="8"/>
  <c r="F9148" i="8"/>
  <c r="F9147" i="8"/>
  <c r="F9146" i="8"/>
  <c r="F9145" i="8"/>
  <c r="F9144" i="8"/>
  <c r="F9143" i="8"/>
  <c r="F9142" i="8"/>
  <c r="F9141" i="8"/>
  <c r="F9140" i="8"/>
  <c r="F9139" i="8"/>
  <c r="F9138" i="8"/>
  <c r="F9137" i="8"/>
  <c r="F9136" i="8"/>
  <c r="F9135" i="8"/>
  <c r="F9134" i="8"/>
  <c r="F9133" i="8"/>
  <c r="F9132" i="8"/>
  <c r="F9131" i="8"/>
  <c r="F9130" i="8"/>
  <c r="F9129" i="8"/>
  <c r="F9128" i="8"/>
  <c r="F9127" i="8"/>
  <c r="F9126" i="8"/>
  <c r="F9125" i="8"/>
  <c r="F9124" i="8"/>
  <c r="F9123" i="8"/>
  <c r="F9122" i="8"/>
  <c r="F9121" i="8"/>
  <c r="F9120" i="8"/>
  <c r="F9119" i="8"/>
  <c r="F9118" i="8"/>
  <c r="F9117" i="8"/>
  <c r="F9116" i="8"/>
  <c r="F9115" i="8"/>
  <c r="F9114" i="8"/>
  <c r="F9113" i="8"/>
  <c r="F9112" i="8"/>
  <c r="F9111" i="8"/>
  <c r="F9110" i="8"/>
  <c r="F9109" i="8"/>
  <c r="F9108" i="8"/>
  <c r="F9107" i="8"/>
  <c r="F9106" i="8"/>
  <c r="F9105" i="8"/>
  <c r="F9104" i="8"/>
  <c r="F9103" i="8"/>
  <c r="F9102" i="8"/>
  <c r="F9101" i="8"/>
  <c r="F9100" i="8"/>
  <c r="F9099" i="8"/>
  <c r="F9098" i="8"/>
  <c r="F9097" i="8"/>
  <c r="F9096" i="8"/>
  <c r="F9095" i="8"/>
  <c r="F9094" i="8"/>
  <c r="F9093" i="8"/>
  <c r="F9092" i="8"/>
  <c r="F9091" i="8"/>
  <c r="F9090" i="8"/>
  <c r="F9089" i="8"/>
  <c r="F9088" i="8"/>
  <c r="F9087" i="8"/>
  <c r="F9086" i="8"/>
  <c r="F9085" i="8"/>
  <c r="F9084" i="8"/>
  <c r="F9083" i="8"/>
  <c r="F9082" i="8"/>
  <c r="F9081" i="8"/>
  <c r="F9080" i="8"/>
  <c r="F9079" i="8"/>
  <c r="F9078" i="8"/>
  <c r="F9077" i="8"/>
  <c r="F9076" i="8"/>
  <c r="F9075" i="8"/>
  <c r="F9074" i="8"/>
  <c r="F9073" i="8"/>
  <c r="F9072" i="8"/>
  <c r="F9071" i="8"/>
  <c r="F9070" i="8"/>
  <c r="F9069" i="8"/>
  <c r="F9068" i="8"/>
  <c r="F9067" i="8"/>
  <c r="F9066" i="8"/>
  <c r="F9065" i="8"/>
  <c r="F9064" i="8"/>
  <c r="F9063" i="8"/>
  <c r="F9062" i="8"/>
  <c r="F9061" i="8"/>
  <c r="F9060" i="8"/>
  <c r="F9059" i="8"/>
  <c r="F9058" i="8"/>
  <c r="F9057" i="8"/>
  <c r="F9056" i="8"/>
  <c r="F9055" i="8"/>
  <c r="F9054" i="8"/>
  <c r="F9053" i="8"/>
  <c r="F9052" i="8"/>
  <c r="F9051" i="8"/>
  <c r="F9050" i="8"/>
  <c r="F9049" i="8"/>
  <c r="F9048" i="8"/>
  <c r="F9047" i="8"/>
  <c r="F9046" i="8"/>
  <c r="F9045" i="8"/>
  <c r="F9044" i="8"/>
  <c r="F9043" i="8"/>
  <c r="F9042" i="8"/>
  <c r="F9041" i="8"/>
  <c r="F9040" i="8"/>
  <c r="F9039" i="8"/>
  <c r="F9038" i="8"/>
  <c r="F9037" i="8"/>
  <c r="F9036" i="8"/>
  <c r="F9035" i="8"/>
  <c r="F9034" i="8"/>
  <c r="F9033" i="8"/>
  <c r="F9032" i="8"/>
  <c r="F9031" i="8"/>
  <c r="F9030" i="8"/>
  <c r="F9029" i="8"/>
  <c r="F9028" i="8"/>
  <c r="F9027" i="8"/>
  <c r="F9026" i="8"/>
  <c r="F9025" i="8"/>
  <c r="F9024" i="8"/>
  <c r="F9023" i="8"/>
  <c r="F9022" i="8"/>
  <c r="F9021" i="8"/>
  <c r="F9020" i="8"/>
  <c r="F9019" i="8"/>
  <c r="F9018" i="8"/>
  <c r="F9017" i="8"/>
  <c r="F9016" i="8"/>
  <c r="F9015" i="8"/>
  <c r="F9014" i="8"/>
  <c r="F9013" i="8"/>
  <c r="F9012" i="8"/>
  <c r="F9011" i="8"/>
  <c r="F9010" i="8"/>
  <c r="F9009" i="8"/>
  <c r="F9008" i="8"/>
  <c r="F9007" i="8"/>
  <c r="F9006" i="8"/>
  <c r="F9005" i="8"/>
  <c r="F9004" i="8"/>
  <c r="F9003" i="8"/>
  <c r="F9002" i="8"/>
  <c r="F9001" i="8"/>
  <c r="F9000" i="8"/>
  <c r="F8999" i="8"/>
  <c r="F8998" i="8"/>
  <c r="F8997" i="8"/>
  <c r="F8996" i="8"/>
  <c r="F8995" i="8"/>
  <c r="F8994" i="8"/>
  <c r="F8993" i="8"/>
  <c r="F8992" i="8"/>
  <c r="F8991" i="8"/>
  <c r="F8990" i="8"/>
  <c r="F8989" i="8"/>
  <c r="F8988" i="8"/>
  <c r="F8987" i="8"/>
  <c r="F8986" i="8"/>
  <c r="F8985" i="8"/>
  <c r="F8984" i="8"/>
  <c r="F8983" i="8"/>
  <c r="F8982" i="8"/>
  <c r="F8981" i="8"/>
  <c r="F8980" i="8"/>
  <c r="F8979" i="8"/>
  <c r="F8978" i="8"/>
  <c r="F8977" i="8"/>
  <c r="F8976" i="8"/>
  <c r="F8975" i="8"/>
  <c r="F8974" i="8"/>
  <c r="F8973" i="8"/>
  <c r="F8972" i="8"/>
  <c r="F8971" i="8"/>
  <c r="F8970" i="8"/>
  <c r="F8969" i="8"/>
  <c r="F8968" i="8"/>
  <c r="F8967" i="8"/>
  <c r="F8966" i="8"/>
  <c r="F8965" i="8"/>
  <c r="F8964" i="8"/>
  <c r="F8963" i="8"/>
  <c r="F8962" i="8"/>
  <c r="F8961" i="8"/>
  <c r="F8960" i="8"/>
  <c r="F8959" i="8"/>
  <c r="F8958" i="8"/>
  <c r="F8957" i="8"/>
  <c r="F8956" i="8"/>
  <c r="F8955" i="8"/>
  <c r="F8954" i="8"/>
  <c r="F8953" i="8"/>
  <c r="F8952" i="8"/>
  <c r="F8951" i="8"/>
  <c r="F8950" i="8"/>
  <c r="F8949" i="8"/>
  <c r="F8948" i="8"/>
  <c r="F8947" i="8"/>
  <c r="F8946" i="8"/>
  <c r="F8945" i="8"/>
  <c r="F8944" i="8"/>
  <c r="F8943" i="8"/>
  <c r="F8942" i="8"/>
  <c r="F8941" i="8"/>
  <c r="F8940" i="8"/>
  <c r="F8939" i="8"/>
  <c r="F8938" i="8"/>
  <c r="F8937" i="8"/>
  <c r="F8936" i="8"/>
  <c r="F8935" i="8"/>
  <c r="F8934" i="8"/>
  <c r="F8933" i="8"/>
  <c r="F8932" i="8"/>
  <c r="F8931" i="8"/>
  <c r="F8930" i="8"/>
  <c r="F8929" i="8"/>
  <c r="F8928" i="8"/>
  <c r="F8927" i="8"/>
  <c r="F8926" i="8"/>
  <c r="F8925" i="8"/>
  <c r="F8924" i="8"/>
  <c r="F8923" i="8"/>
  <c r="F8922" i="8"/>
  <c r="F8921" i="8"/>
  <c r="F8920" i="8"/>
  <c r="F8919" i="8"/>
  <c r="F8918" i="8"/>
  <c r="F8917" i="8"/>
  <c r="F8916" i="8"/>
  <c r="F8915" i="8"/>
  <c r="F8914" i="8"/>
  <c r="F8913" i="8"/>
  <c r="F8912" i="8"/>
  <c r="F8911" i="8"/>
  <c r="F8910" i="8"/>
  <c r="F8909" i="8"/>
  <c r="F8908" i="8"/>
  <c r="F8907" i="8"/>
  <c r="F8906" i="8"/>
  <c r="F8905" i="8"/>
  <c r="F8904" i="8"/>
  <c r="F8903" i="8"/>
  <c r="F8902" i="8"/>
  <c r="F8901" i="8"/>
  <c r="F8900" i="8"/>
  <c r="F8899" i="8"/>
  <c r="F8898" i="8"/>
  <c r="F8897" i="8"/>
  <c r="F8896" i="8"/>
  <c r="F8895" i="8"/>
  <c r="F8894" i="8"/>
  <c r="F8893" i="8"/>
  <c r="F8892" i="8"/>
  <c r="F8891" i="8"/>
  <c r="F8890" i="8"/>
  <c r="F8889" i="8"/>
  <c r="F8888" i="8"/>
  <c r="F8887" i="8"/>
  <c r="F8886" i="8"/>
  <c r="F8885" i="8"/>
  <c r="F8884" i="8"/>
  <c r="F8883" i="8"/>
  <c r="F8882" i="8"/>
  <c r="F8881" i="8"/>
  <c r="F8880" i="8"/>
  <c r="F8879" i="8"/>
  <c r="F8878" i="8"/>
  <c r="F8877" i="8"/>
  <c r="F8876" i="8"/>
  <c r="F8875" i="8"/>
  <c r="F8874" i="8"/>
  <c r="F8873" i="8"/>
  <c r="F8872" i="8"/>
  <c r="F8871" i="8"/>
  <c r="F8870" i="8"/>
  <c r="F8869" i="8"/>
  <c r="F8868" i="8"/>
  <c r="F8867" i="8"/>
  <c r="F8866" i="8"/>
  <c r="F8865" i="8"/>
  <c r="F8864" i="8"/>
  <c r="F8863" i="8"/>
  <c r="F8862" i="8"/>
  <c r="F8861" i="8"/>
  <c r="F8860" i="8"/>
  <c r="F8859" i="8"/>
  <c r="F8858" i="8"/>
  <c r="F8857" i="8"/>
  <c r="F8856" i="8"/>
  <c r="F8855" i="8"/>
  <c r="F8854" i="8"/>
  <c r="F8853" i="8"/>
  <c r="F8852" i="8"/>
  <c r="F8851" i="8"/>
  <c r="F8850" i="8"/>
  <c r="F8849" i="8"/>
  <c r="F8848" i="8"/>
  <c r="F8847" i="8"/>
  <c r="F8846" i="8"/>
  <c r="F8845" i="8"/>
  <c r="F8844" i="8"/>
  <c r="F8843" i="8"/>
  <c r="F8842" i="8"/>
  <c r="F8841" i="8"/>
  <c r="F8840" i="8"/>
  <c r="F8839" i="8"/>
  <c r="F8838" i="8"/>
  <c r="F8837" i="8"/>
  <c r="F8836" i="8"/>
  <c r="F8835" i="8"/>
  <c r="F8834" i="8"/>
  <c r="F8833" i="8"/>
  <c r="F8832" i="8"/>
  <c r="F8831" i="8"/>
  <c r="F8830" i="8"/>
  <c r="F8829" i="8"/>
  <c r="F8828" i="8"/>
  <c r="F8827" i="8"/>
  <c r="F8826" i="8"/>
  <c r="F8825" i="8"/>
  <c r="F8824" i="8"/>
  <c r="F8823" i="8"/>
  <c r="F8822" i="8"/>
  <c r="F8821" i="8"/>
  <c r="F8820" i="8"/>
  <c r="F8819" i="8"/>
  <c r="F8818" i="8"/>
  <c r="F8817" i="8"/>
  <c r="F8816" i="8"/>
  <c r="F8815" i="8"/>
  <c r="F8814" i="8"/>
  <c r="F8813" i="8"/>
  <c r="F8812" i="8"/>
  <c r="F8811" i="8"/>
  <c r="F8810" i="8"/>
  <c r="F8809" i="8"/>
  <c r="F8808" i="8"/>
  <c r="F8807" i="8"/>
  <c r="F8806" i="8"/>
  <c r="F8805" i="8"/>
  <c r="F8804" i="8"/>
  <c r="F8803" i="8"/>
  <c r="F8802" i="8"/>
  <c r="F8801" i="8"/>
  <c r="F8800" i="8"/>
  <c r="F8799" i="8"/>
  <c r="F8798" i="8"/>
  <c r="F8797" i="8"/>
  <c r="F8796" i="8"/>
  <c r="F8795" i="8"/>
  <c r="F8794" i="8"/>
  <c r="F8793" i="8"/>
  <c r="F8792" i="8"/>
  <c r="F8791" i="8"/>
  <c r="F8790" i="8"/>
  <c r="F8789" i="8"/>
  <c r="F8788" i="8"/>
  <c r="F8787" i="8"/>
  <c r="F8786" i="8"/>
  <c r="F8785" i="8"/>
  <c r="F8784" i="8"/>
  <c r="F8783" i="8"/>
  <c r="F8782" i="8"/>
  <c r="F8781" i="8"/>
  <c r="F8780" i="8"/>
  <c r="F8779" i="8"/>
  <c r="F8778" i="8"/>
  <c r="F8777" i="8"/>
  <c r="F8776" i="8"/>
  <c r="F8775" i="8"/>
  <c r="F8774" i="8"/>
  <c r="F8773" i="8"/>
  <c r="F8772" i="8"/>
  <c r="F8771" i="8"/>
  <c r="F8770" i="8"/>
  <c r="F8769" i="8"/>
  <c r="F8768" i="8"/>
  <c r="F8767" i="8"/>
  <c r="F8766" i="8"/>
  <c r="F8765" i="8"/>
  <c r="F8764" i="8"/>
  <c r="F8763" i="8"/>
  <c r="F8762" i="8"/>
  <c r="F8761" i="8"/>
  <c r="F8760" i="8"/>
  <c r="F8759" i="8"/>
  <c r="F8758" i="8"/>
  <c r="F8757" i="8"/>
  <c r="F8756" i="8"/>
  <c r="F8755" i="8"/>
  <c r="F8754" i="8"/>
  <c r="F8753" i="8"/>
  <c r="F8752" i="8"/>
  <c r="F8751" i="8"/>
  <c r="F8750" i="8"/>
  <c r="F8749" i="8"/>
  <c r="F8748" i="8"/>
  <c r="F8747" i="8"/>
  <c r="F8746" i="8"/>
  <c r="F8745" i="8"/>
  <c r="F8744" i="8"/>
  <c r="F8743" i="8"/>
  <c r="F8742" i="8"/>
  <c r="F8741" i="8"/>
  <c r="F8740" i="8"/>
  <c r="F8739" i="8"/>
  <c r="F8738" i="8"/>
  <c r="F8737" i="8"/>
  <c r="F8736" i="8"/>
  <c r="F8735" i="8"/>
  <c r="F8734" i="8"/>
  <c r="F8733" i="8"/>
  <c r="F8732" i="8"/>
  <c r="F8731" i="8"/>
  <c r="F8730" i="8"/>
  <c r="F8729" i="8"/>
  <c r="F8728" i="8"/>
  <c r="F8727" i="8"/>
  <c r="F8726" i="8"/>
  <c r="F8725" i="8"/>
  <c r="F8724" i="8"/>
  <c r="F8723" i="8"/>
  <c r="F8722" i="8"/>
  <c r="F8721" i="8"/>
  <c r="F8720" i="8"/>
  <c r="F8719" i="8"/>
  <c r="F8718" i="8"/>
  <c r="F8717" i="8"/>
  <c r="F8716" i="8"/>
  <c r="F8715" i="8"/>
  <c r="F8714" i="8"/>
  <c r="F8713" i="8"/>
  <c r="F8712" i="8"/>
  <c r="F8711" i="8"/>
  <c r="F8710" i="8"/>
  <c r="F8709" i="8"/>
  <c r="F8708" i="8"/>
  <c r="F8707" i="8"/>
  <c r="F8706" i="8"/>
  <c r="F8705" i="8"/>
  <c r="F8704" i="8"/>
  <c r="F8703" i="8"/>
  <c r="F8702" i="8"/>
  <c r="F8701" i="8"/>
  <c r="F8700" i="8"/>
  <c r="F8699" i="8"/>
  <c r="F8698" i="8"/>
  <c r="F8697" i="8"/>
  <c r="F8696" i="8"/>
  <c r="F8695" i="8"/>
  <c r="F8694" i="8"/>
  <c r="F8693" i="8"/>
  <c r="F8692" i="8"/>
  <c r="F8691" i="8"/>
  <c r="F8690" i="8"/>
  <c r="F8689" i="8"/>
  <c r="F8688" i="8"/>
  <c r="F8687" i="8"/>
  <c r="F8686" i="8"/>
  <c r="F8685" i="8"/>
  <c r="F8684" i="8"/>
  <c r="F8683" i="8"/>
  <c r="F8682" i="8"/>
  <c r="F8681" i="8"/>
  <c r="F8680" i="8"/>
  <c r="F8679" i="8"/>
  <c r="F8678" i="8"/>
  <c r="F8677" i="8"/>
  <c r="F8676" i="8"/>
  <c r="F8675" i="8"/>
  <c r="F8674" i="8"/>
  <c r="F8673" i="8"/>
  <c r="F8672" i="8"/>
  <c r="F8671" i="8"/>
  <c r="F8670" i="8"/>
  <c r="F8669" i="8"/>
  <c r="F8668" i="8"/>
  <c r="F8667" i="8"/>
  <c r="F8666" i="8"/>
  <c r="F8665" i="8"/>
  <c r="F8664" i="8"/>
  <c r="F8663" i="8"/>
  <c r="F8662" i="8"/>
  <c r="F8661" i="8"/>
  <c r="F8660" i="8"/>
  <c r="F8659" i="8"/>
  <c r="F8658" i="8"/>
  <c r="F8657" i="8"/>
  <c r="F8656" i="8"/>
  <c r="F8655" i="8"/>
  <c r="F8654" i="8"/>
  <c r="F8653" i="8"/>
  <c r="F8652" i="8"/>
  <c r="F8651" i="8"/>
  <c r="F8650" i="8"/>
  <c r="F8649" i="8"/>
  <c r="F8648" i="8"/>
  <c r="F8647" i="8"/>
  <c r="F8646" i="8"/>
  <c r="F8645" i="8"/>
  <c r="F8644" i="8"/>
  <c r="F8643" i="8"/>
  <c r="F8642" i="8"/>
  <c r="F8641" i="8"/>
  <c r="F8640" i="8"/>
  <c r="F8639" i="8"/>
  <c r="F8638" i="8"/>
  <c r="F8637" i="8"/>
  <c r="F8636" i="8"/>
  <c r="F8635" i="8"/>
  <c r="F8634" i="8"/>
  <c r="F8633" i="8"/>
  <c r="F8632" i="8"/>
  <c r="F8631" i="8"/>
  <c r="F8630" i="8"/>
  <c r="F8629" i="8"/>
  <c r="F8628" i="8"/>
  <c r="F8627" i="8"/>
  <c r="F8626" i="8"/>
  <c r="F8625" i="8"/>
  <c r="F8624" i="8"/>
  <c r="F8623" i="8"/>
  <c r="F8622" i="8"/>
  <c r="F8621" i="8"/>
  <c r="F8620" i="8"/>
  <c r="F8619" i="8"/>
  <c r="F8618" i="8"/>
  <c r="F8617" i="8"/>
  <c r="F8616" i="8"/>
  <c r="F8615" i="8"/>
  <c r="F8614" i="8"/>
  <c r="F8613" i="8"/>
  <c r="F8612" i="8"/>
  <c r="F8611" i="8"/>
  <c r="F8610" i="8"/>
  <c r="F8609" i="8"/>
  <c r="F8608" i="8"/>
  <c r="F8607" i="8"/>
  <c r="F8606" i="8"/>
  <c r="F8605" i="8"/>
  <c r="F8604" i="8"/>
  <c r="F8603" i="8"/>
  <c r="F8602" i="8"/>
  <c r="F8601" i="8"/>
  <c r="F8600" i="8"/>
  <c r="F8599" i="8"/>
  <c r="F8598" i="8"/>
  <c r="F8597" i="8"/>
  <c r="F8596" i="8"/>
  <c r="F8595" i="8"/>
  <c r="F8594" i="8"/>
  <c r="F8593" i="8"/>
  <c r="F8592" i="8"/>
  <c r="F8591" i="8"/>
  <c r="F8590" i="8"/>
  <c r="F8589" i="8"/>
  <c r="F8588" i="8"/>
  <c r="F8587" i="8"/>
  <c r="F8586" i="8"/>
  <c r="F8585" i="8"/>
  <c r="F8584" i="8"/>
  <c r="F8583" i="8"/>
  <c r="F8582" i="8"/>
  <c r="F8581" i="8"/>
  <c r="F8580" i="8"/>
  <c r="F8579" i="8"/>
  <c r="F8578" i="8"/>
  <c r="F8577" i="8"/>
  <c r="F8576" i="8"/>
  <c r="F8575" i="8"/>
  <c r="F8574" i="8"/>
  <c r="F8573" i="8"/>
  <c r="F8572" i="8"/>
  <c r="F8571" i="8"/>
  <c r="F8570" i="8"/>
  <c r="F8569" i="8"/>
  <c r="F8568" i="8"/>
  <c r="F8567" i="8"/>
  <c r="F8566" i="8"/>
  <c r="F8565" i="8"/>
  <c r="F8564" i="8"/>
  <c r="F8563" i="8"/>
  <c r="F8562" i="8"/>
  <c r="F8561" i="8"/>
  <c r="F8560" i="8"/>
  <c r="F8559" i="8"/>
  <c r="F8558" i="8"/>
  <c r="F8557" i="8"/>
  <c r="F8556" i="8"/>
  <c r="F8555" i="8"/>
  <c r="F8554" i="8"/>
  <c r="F8553" i="8"/>
  <c r="F8552" i="8"/>
  <c r="F8551" i="8"/>
  <c r="F8550" i="8"/>
  <c r="F8549" i="8"/>
  <c r="F8548" i="8"/>
  <c r="F8547" i="8"/>
  <c r="F8546" i="8"/>
  <c r="F8545" i="8"/>
  <c r="F8544" i="8"/>
  <c r="F8543" i="8"/>
  <c r="F8542" i="8"/>
  <c r="F8541" i="8"/>
  <c r="F8540" i="8"/>
  <c r="F8539" i="8"/>
  <c r="F8538" i="8"/>
  <c r="F8537" i="8"/>
  <c r="F8536" i="8"/>
  <c r="F8535" i="8"/>
  <c r="F8534" i="8"/>
  <c r="F8533" i="8"/>
  <c r="F8532" i="8"/>
  <c r="F8531" i="8"/>
  <c r="F8530" i="8"/>
  <c r="F8529" i="8"/>
  <c r="F8528" i="8"/>
  <c r="F8527" i="8"/>
  <c r="F8526" i="8"/>
  <c r="F8525" i="8"/>
  <c r="F8524" i="8"/>
  <c r="F8523" i="8"/>
  <c r="F8522" i="8"/>
  <c r="F8521" i="8"/>
  <c r="F8520" i="8"/>
  <c r="F8519" i="8"/>
  <c r="F8518" i="8"/>
  <c r="F8517" i="8"/>
  <c r="F8516" i="8"/>
  <c r="F8515" i="8"/>
  <c r="F8514" i="8"/>
  <c r="F8513" i="8"/>
  <c r="F8512" i="8"/>
  <c r="F8511" i="8"/>
  <c r="F8510" i="8"/>
  <c r="F8509" i="8"/>
  <c r="F8508" i="8"/>
  <c r="F8507" i="8"/>
  <c r="F8506" i="8"/>
  <c r="F8505" i="8"/>
  <c r="F8504" i="8"/>
  <c r="F8503" i="8"/>
  <c r="F8502" i="8"/>
  <c r="F8501" i="8"/>
  <c r="F8500" i="8"/>
  <c r="F8499" i="8"/>
  <c r="F8498" i="8"/>
  <c r="F8497" i="8"/>
  <c r="F8496" i="8"/>
  <c r="F8495" i="8"/>
  <c r="F8494" i="8"/>
  <c r="F8493" i="8"/>
  <c r="F8492" i="8"/>
  <c r="F8491" i="8"/>
  <c r="F8490" i="8"/>
  <c r="F8489" i="8"/>
  <c r="F8488" i="8"/>
  <c r="F8487" i="8"/>
  <c r="F8486" i="8"/>
  <c r="F8485" i="8"/>
  <c r="F8484" i="8"/>
  <c r="F8483" i="8"/>
  <c r="F8482" i="8"/>
  <c r="F8481" i="8"/>
  <c r="F8480" i="8"/>
  <c r="F8479" i="8"/>
  <c r="F8478" i="8"/>
  <c r="F8477" i="8"/>
  <c r="F8476" i="8"/>
  <c r="F8475" i="8"/>
  <c r="F8474" i="8"/>
  <c r="F8473" i="8"/>
  <c r="F8472" i="8"/>
  <c r="F8471" i="8"/>
  <c r="F8470" i="8"/>
  <c r="F8469" i="8"/>
  <c r="F8468" i="8"/>
  <c r="F8467" i="8"/>
  <c r="F8466" i="8"/>
  <c r="F8465" i="8"/>
  <c r="F8464" i="8"/>
  <c r="F8463" i="8"/>
  <c r="F8462" i="8"/>
  <c r="F8461" i="8"/>
  <c r="F8460" i="8"/>
  <c r="F8459" i="8"/>
  <c r="F8458" i="8"/>
  <c r="F8457" i="8"/>
  <c r="F8456" i="8"/>
  <c r="F8455" i="8"/>
  <c r="F8454" i="8"/>
  <c r="F8453" i="8"/>
  <c r="F8452" i="8"/>
  <c r="F8451" i="8"/>
  <c r="F8450" i="8"/>
  <c r="F8449" i="8"/>
  <c r="F8448" i="8"/>
  <c r="F8447" i="8"/>
  <c r="F8446" i="8"/>
  <c r="F8445" i="8"/>
  <c r="F8444" i="8"/>
  <c r="F8443" i="8"/>
  <c r="F8442" i="8"/>
  <c r="F8441" i="8"/>
  <c r="F8440" i="8"/>
  <c r="F8439" i="8"/>
  <c r="F8438" i="8"/>
  <c r="F8437" i="8"/>
  <c r="F8436" i="8"/>
  <c r="F8435" i="8"/>
  <c r="F8434" i="8"/>
  <c r="F8433" i="8"/>
  <c r="F8432" i="8"/>
  <c r="F8431" i="8"/>
  <c r="F8430" i="8"/>
  <c r="F8429" i="8"/>
  <c r="F8428" i="8"/>
  <c r="F8427" i="8"/>
  <c r="F8426" i="8"/>
  <c r="F8425" i="8"/>
  <c r="F8424" i="8"/>
  <c r="F8423" i="8"/>
  <c r="F8422" i="8"/>
  <c r="F8421" i="8"/>
  <c r="F8420" i="8"/>
  <c r="F8419" i="8"/>
  <c r="F8418" i="8"/>
  <c r="F8417" i="8"/>
  <c r="F8416" i="8"/>
  <c r="F8415" i="8"/>
  <c r="F8414" i="8"/>
  <c r="F8413" i="8"/>
  <c r="F8412" i="8"/>
  <c r="F8411" i="8"/>
  <c r="F8410" i="8"/>
  <c r="F8409" i="8"/>
  <c r="F8408" i="8"/>
  <c r="F8407" i="8"/>
  <c r="F8406" i="8"/>
  <c r="F8405" i="8"/>
  <c r="F8404" i="8"/>
  <c r="F8403" i="8"/>
  <c r="F8402" i="8"/>
  <c r="F8401" i="8"/>
  <c r="F8400" i="8"/>
  <c r="F8399" i="8"/>
  <c r="F8398" i="8"/>
  <c r="F8397" i="8"/>
  <c r="F8396" i="8"/>
  <c r="F8395" i="8"/>
  <c r="F8394" i="8"/>
  <c r="F8393" i="8"/>
  <c r="F8392" i="8"/>
  <c r="F8391" i="8"/>
  <c r="F8390" i="8"/>
  <c r="F8389" i="8"/>
  <c r="F8388" i="8"/>
  <c r="F8387" i="8"/>
  <c r="F8386" i="8"/>
  <c r="F8385" i="8"/>
  <c r="F8384" i="8"/>
  <c r="F8383" i="8"/>
  <c r="F8382" i="8"/>
  <c r="F8381" i="8"/>
  <c r="F8380" i="8"/>
  <c r="F8379" i="8"/>
  <c r="F8378" i="8"/>
  <c r="F8377" i="8"/>
  <c r="F8376" i="8"/>
  <c r="F8375" i="8"/>
  <c r="F8374" i="8"/>
  <c r="F8373" i="8"/>
  <c r="F8372" i="8"/>
  <c r="F8371" i="8"/>
  <c r="F8370" i="8"/>
  <c r="F8369" i="8"/>
  <c r="F8368" i="8"/>
  <c r="F8367" i="8"/>
  <c r="F8366" i="8"/>
  <c r="F8365" i="8"/>
  <c r="F8364" i="8"/>
  <c r="F8363" i="8"/>
  <c r="F8362" i="8"/>
  <c r="F8361" i="8"/>
  <c r="F8360" i="8"/>
  <c r="F8359" i="8"/>
  <c r="F8358" i="8"/>
  <c r="F8357" i="8"/>
  <c r="F8356" i="8"/>
  <c r="F8355" i="8"/>
  <c r="F8354" i="8"/>
  <c r="F8353" i="8"/>
  <c r="F8352" i="8"/>
  <c r="F8351" i="8"/>
  <c r="F8350" i="8"/>
  <c r="F8349" i="8"/>
  <c r="F8348" i="8"/>
  <c r="F8347" i="8"/>
  <c r="F8346" i="8"/>
  <c r="F8345" i="8"/>
  <c r="F8344" i="8"/>
  <c r="F8343" i="8"/>
  <c r="F8342" i="8"/>
  <c r="F8341" i="8"/>
  <c r="F8340" i="8"/>
  <c r="F8339" i="8"/>
  <c r="F8338" i="8"/>
  <c r="F8337" i="8"/>
  <c r="F8336" i="8"/>
  <c r="F8335" i="8"/>
  <c r="F8334" i="8"/>
  <c r="F8333" i="8"/>
  <c r="F8332" i="8"/>
  <c r="F8331" i="8"/>
  <c r="F8330" i="8"/>
  <c r="F8329" i="8"/>
  <c r="F8328" i="8"/>
  <c r="F8327" i="8"/>
  <c r="F8326" i="8"/>
  <c r="F8325" i="8"/>
  <c r="F8324" i="8"/>
  <c r="F8323" i="8"/>
  <c r="F8322" i="8"/>
  <c r="F8321" i="8"/>
  <c r="F8320" i="8"/>
  <c r="F8319" i="8"/>
  <c r="F8318" i="8"/>
  <c r="F8317" i="8"/>
  <c r="F8316" i="8"/>
  <c r="F8315" i="8"/>
  <c r="F8314" i="8"/>
  <c r="F8313" i="8"/>
  <c r="F8312" i="8"/>
  <c r="F8311" i="8"/>
  <c r="F8310" i="8"/>
  <c r="F8309" i="8"/>
  <c r="F8308" i="8"/>
  <c r="F8307" i="8"/>
  <c r="F8306" i="8"/>
  <c r="F8305" i="8"/>
  <c r="F8304" i="8"/>
  <c r="F8303" i="8"/>
  <c r="F8302" i="8"/>
  <c r="F8301" i="8"/>
  <c r="F8300" i="8"/>
  <c r="F8299" i="8"/>
  <c r="F8298" i="8"/>
  <c r="F8297" i="8"/>
  <c r="F8296" i="8"/>
  <c r="F8295" i="8"/>
  <c r="F8294" i="8"/>
  <c r="F8293" i="8"/>
  <c r="F8292" i="8"/>
  <c r="F8291" i="8"/>
  <c r="F8290" i="8"/>
  <c r="F8289" i="8"/>
  <c r="F8288" i="8"/>
  <c r="F8287" i="8"/>
  <c r="F8286" i="8"/>
  <c r="F8285" i="8"/>
  <c r="F8284" i="8"/>
  <c r="F8283" i="8"/>
  <c r="F8282" i="8"/>
  <c r="F8281" i="8"/>
  <c r="F8280" i="8"/>
  <c r="F8279" i="8"/>
  <c r="F8278" i="8"/>
  <c r="F8277" i="8"/>
  <c r="F8276" i="8"/>
  <c r="F8275" i="8"/>
  <c r="F8274" i="8"/>
  <c r="F8273" i="8"/>
  <c r="F8272" i="8"/>
  <c r="F8271" i="8"/>
  <c r="F8270" i="8"/>
  <c r="F8269" i="8"/>
  <c r="F8268" i="8"/>
  <c r="F8267" i="8"/>
  <c r="F8266" i="8"/>
  <c r="F8265" i="8"/>
  <c r="F8264" i="8"/>
  <c r="F8263" i="8"/>
  <c r="F8262" i="8"/>
  <c r="F8261" i="8"/>
  <c r="F8260" i="8"/>
  <c r="F8259" i="8"/>
  <c r="F8258" i="8"/>
  <c r="F8257" i="8"/>
  <c r="F8256" i="8"/>
  <c r="F8255" i="8"/>
  <c r="F8254" i="8"/>
  <c r="F8253" i="8"/>
  <c r="F8252" i="8"/>
  <c r="F8251" i="8"/>
  <c r="F8250" i="8"/>
  <c r="F8249" i="8"/>
  <c r="F8248" i="8"/>
  <c r="F8247" i="8"/>
  <c r="F8246" i="8"/>
  <c r="F8245" i="8"/>
  <c r="F8244" i="8"/>
  <c r="F8243" i="8"/>
  <c r="F8242" i="8"/>
  <c r="F8241" i="8"/>
  <c r="F8240" i="8"/>
  <c r="F8239" i="8"/>
  <c r="F8238" i="8"/>
  <c r="F8237" i="8"/>
  <c r="F8236" i="8"/>
  <c r="F8235" i="8"/>
  <c r="F8234" i="8"/>
  <c r="F8233" i="8"/>
  <c r="F8232" i="8"/>
  <c r="F8231" i="8"/>
  <c r="F8230" i="8"/>
  <c r="F8229" i="8"/>
  <c r="F8228" i="8"/>
  <c r="F8227" i="8"/>
  <c r="F8226" i="8"/>
  <c r="F8225" i="8"/>
  <c r="F8224" i="8"/>
  <c r="F8223" i="8"/>
  <c r="F8222" i="8"/>
  <c r="F8221" i="8"/>
  <c r="F8220" i="8"/>
  <c r="F8219" i="8"/>
  <c r="F8218" i="8"/>
  <c r="F8217" i="8"/>
  <c r="F8216" i="8"/>
  <c r="F8215" i="8"/>
  <c r="F8214" i="8"/>
  <c r="F8213" i="8"/>
  <c r="F8212" i="8"/>
  <c r="F8211" i="8"/>
  <c r="F8210" i="8"/>
  <c r="F8209" i="8"/>
  <c r="F8208" i="8"/>
  <c r="F8207" i="8"/>
  <c r="F8206" i="8"/>
  <c r="F8205" i="8"/>
  <c r="F8204" i="8"/>
  <c r="F8203" i="8"/>
  <c r="F8202" i="8"/>
  <c r="F8201" i="8"/>
  <c r="F8200" i="8"/>
  <c r="F8199" i="8"/>
  <c r="F8198" i="8"/>
  <c r="F8197" i="8"/>
  <c r="F8196" i="8"/>
  <c r="F8195" i="8"/>
  <c r="F8194" i="8"/>
  <c r="F8193" i="8"/>
  <c r="F8192" i="8"/>
  <c r="F8191" i="8"/>
  <c r="F8190" i="8"/>
  <c r="F8189" i="8"/>
  <c r="F8188" i="8"/>
  <c r="F8187" i="8"/>
  <c r="F8186" i="8"/>
  <c r="F8185" i="8"/>
  <c r="F8184" i="8"/>
  <c r="F8183" i="8"/>
  <c r="F8182" i="8"/>
  <c r="F8181" i="8"/>
  <c r="F8180" i="8"/>
  <c r="F8179" i="8"/>
  <c r="F8178" i="8"/>
  <c r="F8177" i="8"/>
  <c r="F8176" i="8"/>
  <c r="F8175" i="8"/>
  <c r="F8174" i="8"/>
  <c r="F8173" i="8"/>
  <c r="F8172" i="8"/>
  <c r="F8171" i="8"/>
  <c r="F8170" i="8"/>
  <c r="F8169" i="8"/>
  <c r="F8168" i="8"/>
  <c r="F8167" i="8"/>
  <c r="F8166" i="8"/>
  <c r="F8165" i="8"/>
  <c r="F8164" i="8"/>
  <c r="F8163" i="8"/>
  <c r="F8162" i="8"/>
  <c r="F8161" i="8"/>
  <c r="F8160" i="8"/>
  <c r="F8159" i="8"/>
  <c r="F8158" i="8"/>
  <c r="F8157" i="8"/>
  <c r="F8156" i="8"/>
  <c r="F8155" i="8"/>
  <c r="F8154" i="8"/>
  <c r="F8153" i="8"/>
  <c r="F8152" i="8"/>
  <c r="F8151" i="8"/>
  <c r="F8150" i="8"/>
  <c r="F8149" i="8"/>
  <c r="F8148" i="8"/>
  <c r="F8147" i="8"/>
  <c r="F8146" i="8"/>
  <c r="F8145" i="8"/>
  <c r="F8144" i="8"/>
  <c r="F8143" i="8"/>
  <c r="F8142" i="8"/>
  <c r="F8141" i="8"/>
  <c r="F8140" i="8"/>
  <c r="F8139" i="8"/>
  <c r="F8138" i="8"/>
  <c r="F8137" i="8"/>
  <c r="F8136" i="8"/>
  <c r="F8135" i="8"/>
  <c r="F8134" i="8"/>
  <c r="F8133" i="8"/>
  <c r="F8132" i="8"/>
  <c r="F8131" i="8"/>
  <c r="F8130" i="8"/>
  <c r="F8129" i="8"/>
  <c r="F8128" i="8"/>
  <c r="F8127" i="8"/>
  <c r="F8126" i="8"/>
  <c r="F8125" i="8"/>
  <c r="F8124" i="8"/>
  <c r="F8123" i="8"/>
  <c r="F8122" i="8"/>
  <c r="F8121" i="8"/>
  <c r="F8120" i="8"/>
  <c r="F8119" i="8"/>
  <c r="F8118" i="8"/>
  <c r="F8117" i="8"/>
  <c r="F8116" i="8"/>
  <c r="F8115" i="8"/>
  <c r="F8114" i="8"/>
  <c r="F8113" i="8"/>
  <c r="F8112" i="8"/>
  <c r="F8111" i="8"/>
  <c r="F8110" i="8"/>
  <c r="F8109" i="8"/>
  <c r="F8108" i="8"/>
  <c r="F8107" i="8"/>
  <c r="F8106" i="8"/>
  <c r="F8105" i="8"/>
  <c r="F8104" i="8"/>
  <c r="F8103" i="8"/>
  <c r="F8102" i="8"/>
  <c r="F8101" i="8"/>
  <c r="F8100" i="8"/>
  <c r="F8099" i="8"/>
  <c r="F8098" i="8"/>
  <c r="F8097" i="8"/>
  <c r="F8096" i="8"/>
  <c r="F8095" i="8"/>
  <c r="F8094" i="8"/>
  <c r="F8093" i="8"/>
  <c r="F8092" i="8"/>
  <c r="F8091" i="8"/>
  <c r="F8090" i="8"/>
  <c r="F8089" i="8"/>
  <c r="F8088" i="8"/>
  <c r="F8087" i="8"/>
  <c r="F8086" i="8"/>
  <c r="F8085" i="8"/>
  <c r="F8084" i="8"/>
  <c r="F8083" i="8"/>
  <c r="F8082" i="8"/>
  <c r="F8081" i="8"/>
  <c r="F8080" i="8"/>
  <c r="F8079" i="8"/>
  <c r="F8078" i="8"/>
  <c r="F8077" i="8"/>
  <c r="F8076" i="8"/>
  <c r="F8075" i="8"/>
  <c r="F8074" i="8"/>
  <c r="F8073" i="8"/>
  <c r="F8072" i="8"/>
  <c r="F8071" i="8"/>
  <c r="F8070" i="8"/>
  <c r="F8069" i="8"/>
  <c r="F8068" i="8"/>
  <c r="F8067" i="8"/>
  <c r="F8066" i="8"/>
  <c r="F8065" i="8"/>
  <c r="F8064" i="8"/>
  <c r="F8063" i="8"/>
  <c r="F8062" i="8"/>
  <c r="F8061" i="8"/>
  <c r="F8060" i="8"/>
  <c r="F8059" i="8"/>
  <c r="F8058" i="8"/>
  <c r="F8057" i="8"/>
  <c r="F8056" i="8"/>
  <c r="F8055" i="8"/>
  <c r="F8054" i="8"/>
  <c r="F8053" i="8"/>
  <c r="F8052" i="8"/>
  <c r="F8051" i="8"/>
  <c r="F8050" i="8"/>
  <c r="F8049" i="8"/>
  <c r="F8048" i="8"/>
  <c r="F8047" i="8"/>
  <c r="F8046" i="8"/>
  <c r="F8045" i="8"/>
  <c r="F8044" i="8"/>
  <c r="F8043" i="8"/>
  <c r="F8042" i="8"/>
  <c r="F8041" i="8"/>
  <c r="F8040" i="8"/>
  <c r="F8039" i="8"/>
  <c r="F8038" i="8"/>
  <c r="F8037" i="8"/>
  <c r="F8036" i="8"/>
  <c r="F8035" i="8"/>
  <c r="F8034" i="8"/>
  <c r="F8033" i="8"/>
  <c r="F8032" i="8"/>
  <c r="F8031" i="8"/>
  <c r="F8030" i="8"/>
  <c r="F8029" i="8"/>
  <c r="F8028" i="8"/>
  <c r="F8027" i="8"/>
  <c r="F8026" i="8"/>
  <c r="F8025" i="8"/>
  <c r="F8024" i="8"/>
  <c r="F8023" i="8"/>
  <c r="F8022" i="8"/>
  <c r="F8021" i="8"/>
  <c r="F8020" i="8"/>
  <c r="F8019" i="8"/>
  <c r="F8018" i="8"/>
  <c r="F8017" i="8"/>
  <c r="F8016" i="8"/>
  <c r="F8015" i="8"/>
  <c r="F8014" i="8"/>
  <c r="F8013" i="8"/>
  <c r="F8012" i="8"/>
  <c r="F8011" i="8"/>
  <c r="F8010" i="8"/>
  <c r="F8009" i="8"/>
  <c r="F8008" i="8"/>
  <c r="F8007" i="8"/>
  <c r="F8006" i="8"/>
  <c r="F8005" i="8"/>
  <c r="F8004" i="8"/>
  <c r="F8003" i="8"/>
  <c r="F8002" i="8"/>
  <c r="F8001" i="8"/>
  <c r="F8000" i="8"/>
  <c r="F7999" i="8"/>
  <c r="F7998" i="8"/>
  <c r="F7997" i="8"/>
  <c r="F7996" i="8"/>
  <c r="F7995" i="8"/>
  <c r="F7994" i="8"/>
  <c r="F7993" i="8"/>
  <c r="F7992" i="8"/>
  <c r="F7991" i="8"/>
  <c r="F7990" i="8"/>
  <c r="F7989" i="8"/>
  <c r="F7988" i="8"/>
  <c r="F7987" i="8"/>
  <c r="F7986" i="8"/>
  <c r="F7985" i="8"/>
  <c r="F7984" i="8"/>
  <c r="F7983" i="8"/>
  <c r="F7982" i="8"/>
  <c r="F7981" i="8"/>
  <c r="F7980" i="8"/>
  <c r="F7979" i="8"/>
  <c r="F7978" i="8"/>
  <c r="F7977" i="8"/>
  <c r="F7976" i="8"/>
  <c r="F7975" i="8"/>
  <c r="F7974" i="8"/>
  <c r="F7973" i="8"/>
  <c r="F7972" i="8"/>
  <c r="F7971" i="8"/>
  <c r="F7970" i="8"/>
  <c r="F7969" i="8"/>
  <c r="F7968" i="8"/>
  <c r="F7967" i="8"/>
  <c r="F7966" i="8"/>
  <c r="F7965" i="8"/>
  <c r="F7964" i="8"/>
  <c r="F7963" i="8"/>
  <c r="F7962" i="8"/>
  <c r="F7961" i="8"/>
  <c r="F7960" i="8"/>
  <c r="F7959" i="8"/>
  <c r="F7958" i="8"/>
  <c r="F7957" i="8"/>
  <c r="F7956" i="8"/>
  <c r="F7955" i="8"/>
  <c r="F7954" i="8"/>
  <c r="F7953" i="8"/>
  <c r="F7952" i="8"/>
  <c r="F7951" i="8"/>
  <c r="F7950" i="8"/>
  <c r="F7949" i="8"/>
  <c r="F7948" i="8"/>
  <c r="F7947" i="8"/>
  <c r="F7946" i="8"/>
  <c r="F7945" i="8"/>
  <c r="F7944" i="8"/>
  <c r="F7943" i="8"/>
  <c r="F7942" i="8"/>
  <c r="F7941" i="8"/>
  <c r="F7940" i="8"/>
  <c r="F7939" i="8"/>
  <c r="F7938" i="8"/>
  <c r="F7937" i="8"/>
  <c r="F7936" i="8"/>
  <c r="F7935" i="8"/>
  <c r="F7934" i="8"/>
  <c r="F7933" i="8"/>
  <c r="F7932" i="8"/>
  <c r="F7931" i="8"/>
  <c r="F7930" i="8"/>
  <c r="F7929" i="8"/>
  <c r="F7928" i="8"/>
  <c r="F7927" i="8"/>
  <c r="F7926" i="8"/>
  <c r="F7925" i="8"/>
  <c r="F7924" i="8"/>
  <c r="F7923" i="8"/>
  <c r="F7922" i="8"/>
  <c r="F7921" i="8"/>
  <c r="F7920" i="8"/>
  <c r="F7919" i="8"/>
  <c r="F7918" i="8"/>
  <c r="F7917" i="8"/>
  <c r="F7916" i="8"/>
  <c r="F7915" i="8"/>
  <c r="F7914" i="8"/>
  <c r="F7913" i="8"/>
  <c r="F7912" i="8"/>
  <c r="F7911" i="8"/>
  <c r="F7910" i="8"/>
  <c r="F7909" i="8"/>
  <c r="F7908" i="8"/>
  <c r="F7907" i="8"/>
  <c r="F7906" i="8"/>
  <c r="F7905" i="8"/>
  <c r="F7904" i="8"/>
  <c r="F7903" i="8"/>
  <c r="F7902" i="8"/>
  <c r="F7901" i="8"/>
  <c r="F7900" i="8"/>
  <c r="F7899" i="8"/>
  <c r="F7898" i="8"/>
  <c r="F7897" i="8"/>
  <c r="F7896" i="8"/>
  <c r="F7895" i="8"/>
  <c r="F7894" i="8"/>
  <c r="F7893" i="8"/>
  <c r="F7892" i="8"/>
  <c r="F7891" i="8"/>
  <c r="F7890" i="8"/>
  <c r="F7889" i="8"/>
  <c r="F7888" i="8"/>
  <c r="F7887" i="8"/>
  <c r="F7886" i="8"/>
  <c r="F7885" i="8"/>
  <c r="F7884" i="8"/>
  <c r="F7883" i="8"/>
  <c r="F7882" i="8"/>
  <c r="F7881" i="8"/>
  <c r="F7880" i="8"/>
  <c r="F7879" i="8"/>
  <c r="F7878" i="8"/>
  <c r="F7877" i="8"/>
  <c r="F7876" i="8"/>
  <c r="F7875" i="8"/>
  <c r="F7874" i="8"/>
  <c r="F7873" i="8"/>
  <c r="F7872" i="8"/>
  <c r="F7871" i="8"/>
  <c r="F7870" i="8"/>
  <c r="F7869" i="8"/>
  <c r="F7868" i="8"/>
  <c r="F7867" i="8"/>
  <c r="F7866" i="8"/>
  <c r="F7865" i="8"/>
  <c r="F7864" i="8"/>
  <c r="F7863" i="8"/>
  <c r="F7862" i="8"/>
  <c r="F7861" i="8"/>
  <c r="F7860" i="8"/>
  <c r="F7859" i="8"/>
  <c r="F7858" i="8"/>
  <c r="F7857" i="8"/>
  <c r="F7856" i="8"/>
  <c r="F7855" i="8"/>
  <c r="F7854" i="8"/>
  <c r="F7853" i="8"/>
  <c r="F7852" i="8"/>
  <c r="F7851" i="8"/>
  <c r="F7850" i="8"/>
  <c r="F7849" i="8"/>
  <c r="F7848" i="8"/>
  <c r="F7847" i="8"/>
  <c r="F7846" i="8"/>
  <c r="F7845" i="8"/>
  <c r="F7844" i="8"/>
  <c r="F7843" i="8"/>
  <c r="F7842" i="8"/>
  <c r="F7841" i="8"/>
  <c r="F7840" i="8"/>
  <c r="F7839" i="8"/>
  <c r="F7838" i="8"/>
  <c r="F7837" i="8"/>
  <c r="F7836" i="8"/>
  <c r="F7835" i="8"/>
  <c r="F7834" i="8"/>
  <c r="F7833" i="8"/>
  <c r="F7832" i="8"/>
  <c r="F7831" i="8"/>
  <c r="F7830" i="8"/>
  <c r="F7829" i="8"/>
  <c r="F7828" i="8"/>
  <c r="F7827" i="8"/>
  <c r="F7826" i="8"/>
  <c r="F7825" i="8"/>
  <c r="F7824" i="8"/>
  <c r="F7823" i="8"/>
  <c r="F7822" i="8"/>
  <c r="F7821" i="8"/>
  <c r="F7820" i="8"/>
  <c r="F7819" i="8"/>
  <c r="F7818" i="8"/>
  <c r="F7817" i="8"/>
  <c r="F7816" i="8"/>
  <c r="F7815" i="8"/>
  <c r="F7814" i="8"/>
  <c r="F7813" i="8"/>
  <c r="F7812" i="8"/>
  <c r="F7811" i="8"/>
  <c r="F7810" i="8"/>
  <c r="F7809" i="8"/>
  <c r="F7808" i="8"/>
  <c r="F7807" i="8"/>
  <c r="F7806" i="8"/>
  <c r="F7805" i="8"/>
  <c r="F7804" i="8"/>
  <c r="F7803" i="8"/>
  <c r="F7802" i="8"/>
  <c r="F7801" i="8"/>
  <c r="F7800" i="8"/>
  <c r="F7799" i="8"/>
  <c r="F7798" i="8"/>
  <c r="F7797" i="8"/>
  <c r="F7796" i="8"/>
  <c r="F7795" i="8"/>
  <c r="F7794" i="8"/>
  <c r="F7793" i="8"/>
  <c r="F7792" i="8"/>
  <c r="F7791" i="8"/>
  <c r="F7790" i="8"/>
  <c r="F7789" i="8"/>
  <c r="F7788" i="8"/>
  <c r="F7787" i="8"/>
  <c r="F7786" i="8"/>
  <c r="F7785" i="8"/>
  <c r="F7784" i="8"/>
  <c r="F7783" i="8"/>
  <c r="F7782" i="8"/>
  <c r="F7781" i="8"/>
  <c r="F7780" i="8"/>
  <c r="F7779" i="8"/>
  <c r="F7778" i="8"/>
  <c r="F7777" i="8"/>
  <c r="F7776" i="8"/>
  <c r="F7775" i="8"/>
  <c r="F7774" i="8"/>
  <c r="F7773" i="8"/>
  <c r="F7772" i="8"/>
  <c r="F7771" i="8"/>
  <c r="F7770" i="8"/>
  <c r="F7769" i="8"/>
  <c r="F7768" i="8"/>
  <c r="F7767" i="8"/>
  <c r="F7766" i="8"/>
  <c r="F7765" i="8"/>
  <c r="F7764" i="8"/>
  <c r="F7763" i="8"/>
  <c r="F7762" i="8"/>
  <c r="F7761" i="8"/>
  <c r="F7760" i="8"/>
  <c r="F7759" i="8"/>
  <c r="F7758" i="8"/>
  <c r="F7757" i="8"/>
  <c r="F7756" i="8"/>
  <c r="F7755" i="8"/>
  <c r="F7754" i="8"/>
  <c r="F7753" i="8"/>
  <c r="F7752" i="8"/>
  <c r="F7751" i="8"/>
  <c r="F7750" i="8"/>
  <c r="F7749" i="8"/>
  <c r="F7748" i="8"/>
  <c r="F7747" i="8"/>
  <c r="F7746" i="8"/>
  <c r="F7745" i="8"/>
  <c r="F7744" i="8"/>
  <c r="F7743" i="8"/>
  <c r="F7742" i="8"/>
  <c r="F7741" i="8"/>
  <c r="F7740" i="8"/>
  <c r="F7739" i="8"/>
  <c r="F7738" i="8"/>
  <c r="F7737" i="8"/>
  <c r="F7736" i="8"/>
  <c r="F7735" i="8"/>
  <c r="F7734" i="8"/>
  <c r="F7733" i="8"/>
  <c r="F7732" i="8"/>
  <c r="F7731" i="8"/>
  <c r="F7730" i="8"/>
  <c r="F7729" i="8"/>
  <c r="F7728" i="8"/>
  <c r="F7727" i="8"/>
  <c r="F7726" i="8"/>
  <c r="F7725" i="8"/>
  <c r="F7724" i="8"/>
  <c r="F7723" i="8"/>
  <c r="F7722" i="8"/>
  <c r="F7721" i="8"/>
  <c r="F7720" i="8"/>
  <c r="F7719" i="8"/>
  <c r="F7718" i="8"/>
  <c r="F7717" i="8"/>
  <c r="F7716" i="8"/>
  <c r="F7715" i="8"/>
  <c r="F7714" i="8"/>
  <c r="F7713" i="8"/>
  <c r="F7712" i="8"/>
  <c r="F7711" i="8"/>
  <c r="F7710" i="8"/>
  <c r="F7709" i="8"/>
  <c r="F7708" i="8"/>
  <c r="F7707" i="8"/>
  <c r="F7706" i="8"/>
  <c r="F7705" i="8"/>
  <c r="F7704" i="8"/>
  <c r="F7703" i="8"/>
  <c r="F7702" i="8"/>
  <c r="F7701" i="8"/>
  <c r="F7700" i="8"/>
  <c r="F7699" i="8"/>
  <c r="F7698" i="8"/>
  <c r="F7697" i="8"/>
  <c r="F7696" i="8"/>
  <c r="F7695" i="8"/>
  <c r="F7694" i="8"/>
  <c r="F7693" i="8"/>
  <c r="F7692" i="8"/>
  <c r="F7691" i="8"/>
  <c r="F7690" i="8"/>
  <c r="F7689" i="8"/>
  <c r="F7688" i="8"/>
  <c r="F7687" i="8"/>
  <c r="F7686" i="8"/>
  <c r="F7685" i="8"/>
  <c r="F7684" i="8"/>
  <c r="F7683" i="8"/>
  <c r="F7682" i="8"/>
  <c r="F7681" i="8"/>
  <c r="F7680" i="8"/>
  <c r="F7679" i="8"/>
  <c r="F7678" i="8"/>
  <c r="F7677" i="8"/>
  <c r="F7676" i="8"/>
  <c r="F7675" i="8"/>
  <c r="F7674" i="8"/>
  <c r="F7673" i="8"/>
  <c r="F7672" i="8"/>
  <c r="F7671" i="8"/>
  <c r="F7670" i="8"/>
  <c r="F7669" i="8"/>
  <c r="F7668" i="8"/>
  <c r="F7667" i="8"/>
  <c r="F7666" i="8"/>
  <c r="F7665" i="8"/>
  <c r="F7664" i="8"/>
  <c r="F7663" i="8"/>
  <c r="F7662" i="8"/>
  <c r="F7661" i="8"/>
  <c r="F7660" i="8"/>
  <c r="F7659" i="8"/>
  <c r="F7658" i="8"/>
  <c r="F7657" i="8"/>
  <c r="F7656" i="8"/>
  <c r="F7655" i="8"/>
  <c r="F7654" i="8"/>
  <c r="F7653" i="8"/>
  <c r="F7652" i="8"/>
  <c r="F7651" i="8"/>
  <c r="F7650" i="8"/>
  <c r="F7649" i="8"/>
  <c r="F7648" i="8"/>
  <c r="F7647" i="8"/>
  <c r="F7646" i="8"/>
  <c r="F7645" i="8"/>
  <c r="F7644" i="8"/>
  <c r="F7643" i="8"/>
  <c r="F7642" i="8"/>
  <c r="F7641" i="8"/>
  <c r="F7640" i="8"/>
  <c r="F7639" i="8"/>
  <c r="F7638" i="8"/>
  <c r="F7637" i="8"/>
  <c r="F7636" i="8"/>
  <c r="F7635" i="8"/>
  <c r="F7634" i="8"/>
  <c r="F7633" i="8"/>
  <c r="F7632" i="8"/>
  <c r="F7631" i="8"/>
  <c r="F7630" i="8"/>
  <c r="F7629" i="8"/>
  <c r="F7628" i="8"/>
  <c r="F7627" i="8"/>
  <c r="F7626" i="8"/>
  <c r="F7625" i="8"/>
  <c r="F7624" i="8"/>
  <c r="F7623" i="8"/>
  <c r="F7622" i="8"/>
  <c r="F7621" i="8"/>
  <c r="F7620" i="8"/>
  <c r="F7619" i="8"/>
  <c r="F7618" i="8"/>
  <c r="F7617" i="8"/>
  <c r="F7616" i="8"/>
  <c r="F7615" i="8"/>
  <c r="F7614" i="8"/>
  <c r="F7613" i="8"/>
  <c r="F7612" i="8"/>
  <c r="F7611" i="8"/>
  <c r="F7610" i="8"/>
  <c r="F7609" i="8"/>
  <c r="F7608" i="8"/>
  <c r="F7607" i="8"/>
  <c r="F7606" i="8"/>
  <c r="F7605" i="8"/>
  <c r="F7604" i="8"/>
  <c r="F7603" i="8"/>
  <c r="F7602" i="8"/>
  <c r="F7601" i="8"/>
  <c r="F7600" i="8"/>
  <c r="F7599" i="8"/>
  <c r="F7598" i="8"/>
  <c r="F7597" i="8"/>
  <c r="F7596" i="8"/>
  <c r="F7595" i="8"/>
  <c r="F7594" i="8"/>
  <c r="F7593" i="8"/>
  <c r="F7592" i="8"/>
  <c r="F7591" i="8"/>
  <c r="F7590" i="8"/>
  <c r="F7589" i="8"/>
  <c r="F7588" i="8"/>
  <c r="F7587" i="8"/>
  <c r="F7586" i="8"/>
  <c r="F7585" i="8"/>
  <c r="F7584" i="8"/>
  <c r="F7583" i="8"/>
  <c r="F7582" i="8"/>
  <c r="F7581" i="8"/>
  <c r="F7580" i="8"/>
  <c r="F7579" i="8"/>
  <c r="F7578" i="8"/>
  <c r="F7577" i="8"/>
  <c r="F7576" i="8"/>
  <c r="F7575" i="8"/>
  <c r="F7574" i="8"/>
  <c r="F7573" i="8"/>
  <c r="F7572" i="8"/>
  <c r="F7571" i="8"/>
  <c r="F7570" i="8"/>
  <c r="F7569" i="8"/>
  <c r="F7568" i="8"/>
  <c r="F7567" i="8"/>
  <c r="F7566" i="8"/>
  <c r="F7565" i="8"/>
  <c r="F7564" i="8"/>
  <c r="F7563" i="8"/>
  <c r="F7562" i="8"/>
  <c r="F7561" i="8"/>
  <c r="F7560" i="8"/>
  <c r="F7559" i="8"/>
  <c r="F7558" i="8"/>
  <c r="F7557" i="8"/>
  <c r="F7556" i="8"/>
  <c r="F7555" i="8"/>
  <c r="F7554" i="8"/>
  <c r="F7553" i="8"/>
  <c r="F7552" i="8"/>
  <c r="F7551" i="8"/>
  <c r="F7550" i="8"/>
  <c r="F7549" i="8"/>
  <c r="F7548" i="8"/>
  <c r="F7547" i="8"/>
  <c r="F7546" i="8"/>
  <c r="F7545" i="8"/>
  <c r="F7544" i="8"/>
  <c r="F7543" i="8"/>
  <c r="F7542" i="8"/>
  <c r="F7541" i="8"/>
  <c r="F7540" i="8"/>
  <c r="F7539" i="8"/>
  <c r="F7538" i="8"/>
  <c r="F7537" i="8"/>
  <c r="F7536" i="8"/>
  <c r="F7535" i="8"/>
  <c r="F7534" i="8"/>
  <c r="F7533" i="8"/>
  <c r="F7532" i="8"/>
  <c r="F7531" i="8"/>
  <c r="F7530" i="8"/>
  <c r="F7529" i="8"/>
  <c r="F7528" i="8"/>
  <c r="F7527" i="8"/>
  <c r="F7526" i="8"/>
  <c r="F7525" i="8"/>
  <c r="F7524" i="8"/>
  <c r="F7523" i="8"/>
  <c r="F7522" i="8"/>
  <c r="F7521" i="8"/>
  <c r="F7520" i="8"/>
  <c r="F7519" i="8"/>
  <c r="F7518" i="8"/>
  <c r="F7517" i="8"/>
  <c r="F7516" i="8"/>
  <c r="F7515" i="8"/>
  <c r="F7514" i="8"/>
  <c r="F7513" i="8"/>
  <c r="F7512" i="8"/>
  <c r="F7511" i="8"/>
  <c r="F7510" i="8"/>
  <c r="F7509" i="8"/>
  <c r="F7508" i="8"/>
  <c r="F7507" i="8"/>
  <c r="F7506" i="8"/>
  <c r="F7505" i="8"/>
  <c r="F7504" i="8"/>
  <c r="F7503" i="8"/>
  <c r="F7502" i="8"/>
  <c r="F7501" i="8"/>
  <c r="F7500" i="8"/>
  <c r="F7499" i="8"/>
  <c r="F7498" i="8"/>
  <c r="F7497" i="8"/>
  <c r="F7496" i="8"/>
  <c r="F7495" i="8"/>
  <c r="F7494" i="8"/>
  <c r="F7493" i="8"/>
  <c r="F7492" i="8"/>
  <c r="F7491" i="8"/>
  <c r="F7490" i="8"/>
  <c r="F7489" i="8"/>
  <c r="F7488" i="8"/>
  <c r="F7487" i="8"/>
  <c r="F7486" i="8"/>
  <c r="F7485" i="8"/>
  <c r="F7484" i="8"/>
  <c r="F7483" i="8"/>
  <c r="F7482" i="8"/>
  <c r="F7481" i="8"/>
  <c r="F7480" i="8"/>
  <c r="F7479" i="8"/>
  <c r="F7478" i="8"/>
  <c r="F7477" i="8"/>
  <c r="F7476" i="8"/>
  <c r="F7475" i="8"/>
  <c r="F7474" i="8"/>
  <c r="F7473" i="8"/>
  <c r="F7472" i="8"/>
  <c r="F7471" i="8"/>
  <c r="F7470" i="8"/>
  <c r="F7469" i="8"/>
  <c r="F7468" i="8"/>
  <c r="F7467" i="8"/>
  <c r="F7466" i="8"/>
  <c r="F7465" i="8"/>
  <c r="F7464" i="8"/>
  <c r="F7463" i="8"/>
  <c r="F7462" i="8"/>
  <c r="F7461" i="8"/>
  <c r="F7460" i="8"/>
  <c r="F7459" i="8"/>
  <c r="F7458" i="8"/>
  <c r="F7457" i="8"/>
  <c r="F7456" i="8"/>
  <c r="F7455" i="8"/>
  <c r="F7454" i="8"/>
  <c r="F7453" i="8"/>
  <c r="F7452" i="8"/>
  <c r="F7451" i="8"/>
  <c r="F7450" i="8"/>
  <c r="F7449" i="8"/>
  <c r="F7448" i="8"/>
  <c r="F7447" i="8"/>
  <c r="F7446" i="8"/>
  <c r="F7445" i="8"/>
  <c r="F7444" i="8"/>
  <c r="F7443" i="8"/>
  <c r="F7442" i="8"/>
  <c r="F7441" i="8"/>
  <c r="F7440" i="8"/>
  <c r="F7439" i="8"/>
  <c r="F7438" i="8"/>
  <c r="F7437" i="8"/>
  <c r="F7436" i="8"/>
  <c r="F7435" i="8"/>
  <c r="F7434" i="8"/>
  <c r="F7433" i="8"/>
  <c r="F7432" i="8"/>
  <c r="F7431" i="8"/>
  <c r="F7430" i="8"/>
  <c r="F7429" i="8"/>
  <c r="F7428" i="8"/>
  <c r="F7427" i="8"/>
  <c r="F7426" i="8"/>
  <c r="F7425" i="8"/>
  <c r="F7424" i="8"/>
  <c r="F7423" i="8"/>
  <c r="F7422" i="8"/>
  <c r="F7421" i="8"/>
  <c r="F7420" i="8"/>
  <c r="F7419" i="8"/>
  <c r="F7418" i="8"/>
  <c r="F7417" i="8"/>
  <c r="F7416" i="8"/>
  <c r="F7415" i="8"/>
  <c r="F7414" i="8"/>
  <c r="F7413" i="8"/>
  <c r="F7412" i="8"/>
  <c r="F7411" i="8"/>
  <c r="F7410" i="8"/>
  <c r="F7409" i="8"/>
  <c r="F7408" i="8"/>
  <c r="F7407" i="8"/>
  <c r="F7406" i="8"/>
  <c r="F7405" i="8"/>
  <c r="F7404" i="8"/>
  <c r="F7403" i="8"/>
  <c r="F7402" i="8"/>
  <c r="F7401" i="8"/>
  <c r="F7400" i="8"/>
  <c r="F7399" i="8"/>
  <c r="F7398" i="8"/>
  <c r="F7397" i="8"/>
  <c r="F7396" i="8"/>
  <c r="F7395" i="8"/>
  <c r="F7394" i="8"/>
  <c r="F7393" i="8"/>
  <c r="F7392" i="8"/>
  <c r="F7391" i="8"/>
  <c r="F7390" i="8"/>
  <c r="F7389" i="8"/>
  <c r="F7388" i="8"/>
  <c r="F7387" i="8"/>
  <c r="F7386" i="8"/>
  <c r="F7385" i="8"/>
  <c r="F7384" i="8"/>
  <c r="F7383" i="8"/>
  <c r="F7382" i="8"/>
  <c r="F7381" i="8"/>
  <c r="F7380" i="8"/>
  <c r="F7379" i="8"/>
  <c r="F7378" i="8"/>
  <c r="F7377" i="8"/>
  <c r="F7376" i="8"/>
  <c r="F7375" i="8"/>
  <c r="F7374" i="8"/>
  <c r="F7373" i="8"/>
  <c r="F7372" i="8"/>
  <c r="F7371" i="8"/>
  <c r="F7370" i="8"/>
  <c r="F7369" i="8"/>
  <c r="F7368" i="8"/>
  <c r="F7367" i="8"/>
  <c r="F7366" i="8"/>
  <c r="F7365" i="8"/>
  <c r="F7364" i="8"/>
  <c r="F7363" i="8"/>
  <c r="F7362" i="8"/>
  <c r="F7361" i="8"/>
  <c r="F7360" i="8"/>
  <c r="F7359" i="8"/>
  <c r="F7358" i="8"/>
  <c r="F7357" i="8"/>
  <c r="F7356" i="8"/>
  <c r="F7355" i="8"/>
  <c r="F7354" i="8"/>
  <c r="F7353" i="8"/>
  <c r="F7352" i="8"/>
  <c r="F7351" i="8"/>
  <c r="F7350" i="8"/>
  <c r="F7349" i="8"/>
  <c r="F7348" i="8"/>
  <c r="F7347" i="8"/>
  <c r="F7346" i="8"/>
  <c r="F7345" i="8"/>
  <c r="F7344" i="8"/>
  <c r="F7343" i="8"/>
  <c r="F7342" i="8"/>
  <c r="F7341" i="8"/>
  <c r="F7340" i="8"/>
  <c r="F7339" i="8"/>
  <c r="F7338" i="8"/>
  <c r="F7337" i="8"/>
  <c r="F7336" i="8"/>
  <c r="F7335" i="8"/>
  <c r="F7334" i="8"/>
  <c r="F7333" i="8"/>
  <c r="F7332" i="8"/>
  <c r="F7331" i="8"/>
  <c r="F7330" i="8"/>
  <c r="F7329" i="8"/>
  <c r="F7328" i="8"/>
  <c r="F7327" i="8"/>
  <c r="F7326" i="8"/>
  <c r="F7325" i="8"/>
  <c r="F7324" i="8"/>
  <c r="F7323" i="8"/>
  <c r="F7322" i="8"/>
  <c r="F7321" i="8"/>
  <c r="F7320" i="8"/>
  <c r="F7319" i="8"/>
  <c r="F7318" i="8"/>
  <c r="F7317" i="8"/>
  <c r="F7316" i="8"/>
  <c r="F7315" i="8"/>
  <c r="F7314" i="8"/>
  <c r="F7313" i="8"/>
  <c r="F7312" i="8"/>
  <c r="F7311" i="8"/>
  <c r="F7310" i="8"/>
  <c r="F7309" i="8"/>
  <c r="F7308" i="8"/>
  <c r="F7307" i="8"/>
  <c r="F7306" i="8"/>
  <c r="F7305" i="8"/>
  <c r="F7304" i="8"/>
  <c r="F7303" i="8"/>
  <c r="F7302" i="8"/>
  <c r="F7301" i="8"/>
  <c r="F7300" i="8"/>
  <c r="F7299" i="8"/>
  <c r="F7298" i="8"/>
  <c r="F7297" i="8"/>
  <c r="F7296" i="8"/>
  <c r="F7295" i="8"/>
  <c r="F7294" i="8"/>
  <c r="F7293" i="8"/>
  <c r="F7292" i="8"/>
  <c r="F7291" i="8"/>
  <c r="F7290" i="8"/>
  <c r="F7289" i="8"/>
  <c r="F7288" i="8"/>
  <c r="F7287" i="8"/>
  <c r="F7286" i="8"/>
  <c r="F7285" i="8"/>
  <c r="F7284" i="8"/>
  <c r="F7283" i="8"/>
  <c r="F7282" i="8"/>
  <c r="F7281" i="8"/>
  <c r="F7280" i="8"/>
  <c r="F7279" i="8"/>
  <c r="F7278" i="8"/>
  <c r="F7277" i="8"/>
  <c r="F7276" i="8"/>
  <c r="F7275" i="8"/>
  <c r="F7274" i="8"/>
  <c r="F7273" i="8"/>
  <c r="F7272" i="8"/>
  <c r="F7271" i="8"/>
  <c r="F7270" i="8"/>
  <c r="F7269" i="8"/>
  <c r="F7268" i="8"/>
  <c r="F7267" i="8"/>
  <c r="F7266" i="8"/>
  <c r="F7265" i="8"/>
  <c r="F7264" i="8"/>
  <c r="F7263" i="8"/>
  <c r="F7262" i="8"/>
  <c r="F7261" i="8"/>
  <c r="F7260" i="8"/>
  <c r="F7259" i="8"/>
  <c r="F7258" i="8"/>
  <c r="F7257" i="8"/>
  <c r="F7256" i="8"/>
  <c r="F7255" i="8"/>
  <c r="F7254" i="8"/>
  <c r="F7253" i="8"/>
  <c r="F7252" i="8"/>
  <c r="F7251" i="8"/>
  <c r="F7250" i="8"/>
  <c r="F7249" i="8"/>
  <c r="F7248" i="8"/>
  <c r="F7247" i="8"/>
  <c r="F7246" i="8"/>
  <c r="F7245" i="8"/>
  <c r="F7244" i="8"/>
  <c r="F7243" i="8"/>
  <c r="F7242" i="8"/>
  <c r="F7241" i="8"/>
  <c r="F7240" i="8"/>
  <c r="F7239" i="8"/>
  <c r="F7238" i="8"/>
  <c r="F7237" i="8"/>
  <c r="F7236" i="8"/>
  <c r="F7235" i="8"/>
  <c r="F7234" i="8"/>
  <c r="F7233" i="8"/>
  <c r="F7232" i="8"/>
  <c r="F7231" i="8"/>
  <c r="F7230" i="8"/>
  <c r="F7229" i="8"/>
  <c r="F7228" i="8"/>
  <c r="F7227" i="8"/>
  <c r="F7226" i="8"/>
  <c r="F7225" i="8"/>
  <c r="F7224" i="8"/>
  <c r="F7223" i="8"/>
  <c r="F7222" i="8"/>
  <c r="F7221" i="8"/>
  <c r="F7220" i="8"/>
  <c r="F7219" i="8"/>
  <c r="F7218" i="8"/>
  <c r="F7217" i="8"/>
  <c r="F7216" i="8"/>
  <c r="F7215" i="8"/>
  <c r="F7214" i="8"/>
  <c r="F7213" i="8"/>
  <c r="F7212" i="8"/>
  <c r="F7211" i="8"/>
  <c r="F7210" i="8"/>
  <c r="F7209" i="8"/>
  <c r="F7208" i="8"/>
  <c r="F7207" i="8"/>
  <c r="F7206" i="8"/>
  <c r="F7205" i="8"/>
  <c r="F7204" i="8"/>
  <c r="F7203" i="8"/>
  <c r="F7202" i="8"/>
  <c r="F7201" i="8"/>
  <c r="F7200" i="8"/>
  <c r="F7199" i="8"/>
  <c r="F7198" i="8"/>
  <c r="F7197" i="8"/>
  <c r="F7196" i="8"/>
  <c r="F7195" i="8"/>
  <c r="F7194" i="8"/>
  <c r="F7193" i="8"/>
  <c r="F7192" i="8"/>
  <c r="F7191" i="8"/>
  <c r="F7190" i="8"/>
  <c r="F7189" i="8"/>
  <c r="F7188" i="8"/>
  <c r="F7187" i="8"/>
  <c r="F7186" i="8"/>
  <c r="F7185" i="8"/>
  <c r="F7184" i="8"/>
  <c r="F7183" i="8"/>
  <c r="F7182" i="8"/>
  <c r="F7181" i="8"/>
  <c r="F7180" i="8"/>
  <c r="F7179" i="8"/>
  <c r="F7178" i="8"/>
  <c r="F7177" i="8"/>
  <c r="F7176" i="8"/>
  <c r="F7175" i="8"/>
  <c r="F7174" i="8"/>
  <c r="F7173" i="8"/>
  <c r="F7172" i="8"/>
  <c r="F7171" i="8"/>
  <c r="F7170" i="8"/>
  <c r="F7169" i="8"/>
  <c r="F7168" i="8"/>
  <c r="F7167" i="8"/>
  <c r="F7166" i="8"/>
  <c r="F7165" i="8"/>
  <c r="F7164" i="8"/>
  <c r="F7163" i="8"/>
  <c r="F7162" i="8"/>
  <c r="F7161" i="8"/>
  <c r="F7160" i="8"/>
  <c r="F7159" i="8"/>
  <c r="F7158" i="8"/>
  <c r="F7157" i="8"/>
  <c r="F7156" i="8"/>
  <c r="F7155" i="8"/>
  <c r="F7154" i="8"/>
  <c r="F7153" i="8"/>
  <c r="F7152" i="8"/>
  <c r="F7151" i="8"/>
  <c r="F7150" i="8"/>
  <c r="F7149" i="8"/>
  <c r="F7148" i="8"/>
  <c r="F7147" i="8"/>
  <c r="F7146" i="8"/>
  <c r="F7145" i="8"/>
  <c r="F7144" i="8"/>
  <c r="F7143" i="8"/>
  <c r="F7142" i="8"/>
  <c r="F7141" i="8"/>
  <c r="F7140" i="8"/>
  <c r="F7139" i="8"/>
  <c r="E13382" i="8"/>
  <c r="C13382" i="8"/>
  <c r="E13381" i="8"/>
  <c r="C13381" i="8"/>
  <c r="E13380" i="8"/>
  <c r="C13380" i="8"/>
  <c r="E13379" i="8"/>
  <c r="C13379" i="8"/>
  <c r="E13378" i="8"/>
  <c r="C13378" i="8"/>
  <c r="E13377" i="8"/>
  <c r="C13377" i="8"/>
  <c r="E13376" i="8"/>
  <c r="C13376" i="8"/>
  <c r="E13375" i="8"/>
  <c r="C13375" i="8"/>
  <c r="E13374" i="8"/>
  <c r="C13374" i="8"/>
  <c r="E13373" i="8"/>
  <c r="C13373" i="8"/>
  <c r="E13372" i="8"/>
  <c r="C13372" i="8"/>
  <c r="E13371" i="8"/>
  <c r="C13371" i="8"/>
  <c r="E13370" i="8"/>
  <c r="C13370" i="8"/>
  <c r="E13369" i="8"/>
  <c r="C13369" i="8"/>
  <c r="E13368" i="8"/>
  <c r="C13368" i="8"/>
  <c r="E13367" i="8"/>
  <c r="C13367" i="8"/>
  <c r="E13366" i="8"/>
  <c r="C13366" i="8"/>
  <c r="E13365" i="8"/>
  <c r="C13365" i="8"/>
  <c r="E13364" i="8"/>
  <c r="C13364" i="8"/>
  <c r="E13363" i="8"/>
  <c r="C13363" i="8"/>
  <c r="E13362" i="8"/>
  <c r="C13362" i="8"/>
  <c r="E13361" i="8"/>
  <c r="C13361" i="8"/>
  <c r="E13360" i="8"/>
  <c r="C13360" i="8"/>
  <c r="E13359" i="8"/>
  <c r="C13359" i="8"/>
  <c r="E13358" i="8"/>
  <c r="C13358" i="8"/>
  <c r="E13357" i="8"/>
  <c r="C13357" i="8"/>
  <c r="E13356" i="8"/>
  <c r="C13356" i="8"/>
  <c r="E13355" i="8"/>
  <c r="C13355" i="8"/>
  <c r="E13354" i="8"/>
  <c r="C13354" i="8"/>
  <c r="E13353" i="8"/>
  <c r="C13353" i="8"/>
  <c r="E13352" i="8"/>
  <c r="C13352" i="8"/>
  <c r="E13351" i="8"/>
  <c r="C13351" i="8"/>
  <c r="E13350" i="8"/>
  <c r="C13350" i="8"/>
  <c r="E13349" i="8"/>
  <c r="C13349" i="8"/>
  <c r="E13348" i="8"/>
  <c r="C13348" i="8"/>
  <c r="E13347" i="8"/>
  <c r="C13347" i="8"/>
  <c r="E13346" i="8"/>
  <c r="C13346" i="8"/>
  <c r="E13345" i="8"/>
  <c r="C13345" i="8"/>
  <c r="E13344" i="8"/>
  <c r="C13344" i="8"/>
  <c r="E13343" i="8"/>
  <c r="C13343" i="8"/>
  <c r="E13342" i="8"/>
  <c r="C13342" i="8"/>
  <c r="E13341" i="8"/>
  <c r="C13341" i="8"/>
  <c r="E13340" i="8"/>
  <c r="C13340" i="8"/>
  <c r="E13339" i="8"/>
  <c r="C13339" i="8"/>
  <c r="E13338" i="8"/>
  <c r="C13338" i="8"/>
  <c r="E13337" i="8"/>
  <c r="C13337" i="8"/>
  <c r="E13336" i="8"/>
  <c r="C13336" i="8"/>
  <c r="E13335" i="8"/>
  <c r="C13335" i="8"/>
  <c r="E13334" i="8"/>
  <c r="C13334" i="8"/>
  <c r="E13333" i="8"/>
  <c r="C13333" i="8"/>
  <c r="E13332" i="8"/>
  <c r="C13332" i="8"/>
  <c r="E13331" i="8"/>
  <c r="C13331" i="8"/>
  <c r="E13330" i="8"/>
  <c r="C13330" i="8"/>
  <c r="E13329" i="8"/>
  <c r="C13329" i="8"/>
  <c r="E13328" i="8"/>
  <c r="C13328" i="8"/>
  <c r="E13327" i="8"/>
  <c r="C13327" i="8"/>
  <c r="E13326" i="8"/>
  <c r="C13326" i="8"/>
  <c r="E13325" i="8"/>
  <c r="C13325" i="8"/>
  <c r="E13324" i="8"/>
  <c r="C13324" i="8"/>
  <c r="E13323" i="8"/>
  <c r="C13323" i="8"/>
  <c r="E13322" i="8"/>
  <c r="C13322" i="8"/>
  <c r="E13321" i="8"/>
  <c r="C13321" i="8"/>
  <c r="E13320" i="8"/>
  <c r="C13320" i="8"/>
  <c r="E13319" i="8"/>
  <c r="C13319" i="8"/>
  <c r="E13318" i="8"/>
  <c r="C13318" i="8"/>
  <c r="E13317" i="8"/>
  <c r="C13317" i="8"/>
  <c r="E13316" i="8"/>
  <c r="C13316" i="8"/>
  <c r="E13315" i="8"/>
  <c r="C13315" i="8"/>
  <c r="E13314" i="8"/>
  <c r="C13314" i="8"/>
  <c r="E13313" i="8"/>
  <c r="C13313" i="8"/>
  <c r="E13312" i="8"/>
  <c r="C13312" i="8"/>
  <c r="E13311" i="8"/>
  <c r="C13311" i="8"/>
  <c r="E13310" i="8"/>
  <c r="C13310" i="8"/>
  <c r="E13309" i="8"/>
  <c r="C13309" i="8"/>
  <c r="E13308" i="8"/>
  <c r="C13308" i="8"/>
  <c r="E13307" i="8"/>
  <c r="C13307" i="8"/>
  <c r="E13306" i="8"/>
  <c r="C13306" i="8"/>
  <c r="E13305" i="8"/>
  <c r="C13305" i="8"/>
  <c r="E13304" i="8"/>
  <c r="C13304" i="8"/>
  <c r="E13303" i="8"/>
  <c r="C13303" i="8"/>
  <c r="E13302" i="8"/>
  <c r="C13302" i="8"/>
  <c r="E13301" i="8"/>
  <c r="C13301" i="8"/>
  <c r="E13300" i="8"/>
  <c r="C13300" i="8"/>
  <c r="E13299" i="8"/>
  <c r="C13299" i="8"/>
  <c r="E13298" i="8"/>
  <c r="C13298" i="8"/>
  <c r="E13297" i="8"/>
  <c r="C13297" i="8"/>
  <c r="E13296" i="8"/>
  <c r="C13296" i="8"/>
  <c r="E13295" i="8"/>
  <c r="C13295" i="8"/>
  <c r="E13294" i="8"/>
  <c r="C13294" i="8"/>
  <c r="E13293" i="8"/>
  <c r="C13293" i="8"/>
  <c r="E13292" i="8"/>
  <c r="C13292" i="8"/>
  <c r="E13291" i="8"/>
  <c r="C13291" i="8"/>
  <c r="E13290" i="8"/>
  <c r="C13290" i="8"/>
  <c r="E13289" i="8"/>
  <c r="C13289" i="8"/>
  <c r="E13288" i="8"/>
  <c r="C13288" i="8"/>
  <c r="E13287" i="8"/>
  <c r="C13287" i="8"/>
  <c r="E13286" i="8"/>
  <c r="C13286" i="8"/>
  <c r="E13285" i="8"/>
  <c r="C13285" i="8"/>
  <c r="E13284" i="8"/>
  <c r="C13284" i="8"/>
  <c r="E13283" i="8"/>
  <c r="C13283" i="8"/>
  <c r="E13282" i="8"/>
  <c r="C13282" i="8"/>
  <c r="E13281" i="8"/>
  <c r="C13281" i="8"/>
  <c r="E13280" i="8"/>
  <c r="C13280" i="8"/>
  <c r="E13279" i="8"/>
  <c r="C13279" i="8"/>
  <c r="E13278" i="8"/>
  <c r="C13278" i="8"/>
  <c r="E13277" i="8"/>
  <c r="C13277" i="8"/>
  <c r="E13276" i="8"/>
  <c r="C13276" i="8"/>
  <c r="E13275" i="8"/>
  <c r="C13275" i="8"/>
  <c r="E13274" i="8"/>
  <c r="C13274" i="8"/>
  <c r="E13273" i="8"/>
  <c r="C13273" i="8"/>
  <c r="E13272" i="8"/>
  <c r="C13272" i="8"/>
  <c r="E13271" i="8"/>
  <c r="C13271" i="8"/>
  <c r="E13270" i="8"/>
  <c r="C13270" i="8"/>
  <c r="E13269" i="8"/>
  <c r="C13269" i="8"/>
  <c r="E13268" i="8"/>
  <c r="C13268" i="8"/>
  <c r="E13267" i="8"/>
  <c r="C13267" i="8"/>
  <c r="E13266" i="8"/>
  <c r="C13266" i="8"/>
  <c r="E13265" i="8"/>
  <c r="C13265" i="8"/>
  <c r="E13264" i="8"/>
  <c r="C13264" i="8"/>
  <c r="E13263" i="8"/>
  <c r="C13263" i="8"/>
  <c r="E13262" i="8"/>
  <c r="C13262" i="8"/>
  <c r="E13261" i="8"/>
  <c r="C13261" i="8"/>
  <c r="E13260" i="8"/>
  <c r="C13260" i="8"/>
  <c r="E13259" i="8"/>
  <c r="C13259" i="8"/>
  <c r="E13258" i="8"/>
  <c r="C13258" i="8"/>
  <c r="E13257" i="8"/>
  <c r="C13257" i="8"/>
  <c r="E13256" i="8"/>
  <c r="C13256" i="8"/>
  <c r="E13255" i="8"/>
  <c r="C13255" i="8"/>
  <c r="E13254" i="8"/>
  <c r="C13254" i="8"/>
  <c r="E13253" i="8"/>
  <c r="C13253" i="8"/>
  <c r="E13252" i="8"/>
  <c r="C13252" i="8"/>
  <c r="E13251" i="8"/>
  <c r="C13251" i="8"/>
  <c r="E13250" i="8"/>
  <c r="C13250" i="8"/>
  <c r="E13249" i="8"/>
  <c r="C13249" i="8"/>
  <c r="E13248" i="8"/>
  <c r="C13248" i="8"/>
  <c r="E13247" i="8"/>
  <c r="C13247" i="8"/>
  <c r="E13246" i="8"/>
  <c r="C13246" i="8"/>
  <c r="E13245" i="8"/>
  <c r="C13245" i="8"/>
  <c r="E13244" i="8"/>
  <c r="C13244" i="8"/>
  <c r="E13243" i="8"/>
  <c r="C13243" i="8"/>
  <c r="E13242" i="8"/>
  <c r="C13242" i="8"/>
  <c r="E13241" i="8"/>
  <c r="C13241" i="8"/>
  <c r="E13240" i="8"/>
  <c r="C13240" i="8"/>
  <c r="E13239" i="8"/>
  <c r="C13239" i="8"/>
  <c r="E13238" i="8"/>
  <c r="C13238" i="8"/>
  <c r="E13237" i="8"/>
  <c r="C13237" i="8"/>
  <c r="E13236" i="8"/>
  <c r="C13236" i="8"/>
  <c r="E13235" i="8"/>
  <c r="C13235" i="8"/>
  <c r="E13234" i="8"/>
  <c r="C13234" i="8"/>
  <c r="E13233" i="8"/>
  <c r="C13233" i="8"/>
  <c r="E13232" i="8"/>
  <c r="C13232" i="8"/>
  <c r="E13231" i="8"/>
  <c r="C13231" i="8"/>
  <c r="E13230" i="8"/>
  <c r="C13230" i="8"/>
  <c r="E13229" i="8"/>
  <c r="C13229" i="8"/>
  <c r="E13228" i="8"/>
  <c r="C13228" i="8"/>
  <c r="E13227" i="8"/>
  <c r="C13227" i="8"/>
  <c r="E13226" i="8"/>
  <c r="C13226" i="8"/>
  <c r="E13225" i="8"/>
  <c r="C13225" i="8"/>
  <c r="E13224" i="8"/>
  <c r="C13224" i="8"/>
  <c r="E13223" i="8"/>
  <c r="C13223" i="8"/>
  <c r="E13222" i="8"/>
  <c r="C13222" i="8"/>
  <c r="E13221" i="8"/>
  <c r="C13221" i="8"/>
  <c r="E13220" i="8"/>
  <c r="C13220" i="8"/>
  <c r="E13219" i="8"/>
  <c r="C13219" i="8"/>
  <c r="E13218" i="8"/>
  <c r="C13218" i="8"/>
  <c r="E13217" i="8"/>
  <c r="C13217" i="8"/>
  <c r="E13216" i="8"/>
  <c r="C13216" i="8"/>
  <c r="E13215" i="8"/>
  <c r="C13215" i="8"/>
  <c r="E13214" i="8"/>
  <c r="C13214" i="8"/>
  <c r="E13213" i="8"/>
  <c r="C13213" i="8"/>
  <c r="E13212" i="8"/>
  <c r="C13212" i="8"/>
  <c r="E13211" i="8"/>
  <c r="C13211" i="8"/>
  <c r="E13210" i="8"/>
  <c r="C13210" i="8"/>
  <c r="E13209" i="8"/>
  <c r="C13209" i="8"/>
  <c r="E13208" i="8"/>
  <c r="C13208" i="8"/>
  <c r="E13207" i="8"/>
  <c r="C13207" i="8"/>
  <c r="E13206" i="8"/>
  <c r="C13206" i="8"/>
  <c r="E13205" i="8"/>
  <c r="C13205" i="8"/>
  <c r="E13204" i="8"/>
  <c r="C13204" i="8"/>
  <c r="E13203" i="8"/>
  <c r="C13203" i="8"/>
  <c r="E13202" i="8"/>
  <c r="C13202" i="8"/>
  <c r="E13201" i="8"/>
  <c r="C13201" i="8"/>
  <c r="E13200" i="8"/>
  <c r="C13200" i="8"/>
  <c r="E13199" i="8"/>
  <c r="C13199" i="8"/>
  <c r="E13198" i="8"/>
  <c r="C13198" i="8"/>
  <c r="E13197" i="8"/>
  <c r="C13197" i="8"/>
  <c r="E13196" i="8"/>
  <c r="C13196" i="8"/>
  <c r="E13195" i="8"/>
  <c r="C13195" i="8"/>
  <c r="E13194" i="8"/>
  <c r="C13194" i="8"/>
  <c r="E13193" i="8"/>
  <c r="C13193" i="8"/>
  <c r="E13192" i="8"/>
  <c r="C13192" i="8"/>
  <c r="E13191" i="8"/>
  <c r="C13191" i="8"/>
  <c r="E13190" i="8"/>
  <c r="C13190" i="8"/>
  <c r="E13189" i="8"/>
  <c r="C13189" i="8"/>
  <c r="E13188" i="8"/>
  <c r="C13188" i="8"/>
  <c r="E13187" i="8"/>
  <c r="C13187" i="8"/>
  <c r="E13186" i="8"/>
  <c r="C13186" i="8"/>
  <c r="E13185" i="8"/>
  <c r="C13185" i="8"/>
  <c r="E13184" i="8"/>
  <c r="C13184" i="8"/>
  <c r="E13183" i="8"/>
  <c r="C13183" i="8"/>
  <c r="E13182" i="8"/>
  <c r="C13182" i="8"/>
  <c r="E13181" i="8"/>
  <c r="C13181" i="8"/>
  <c r="E13180" i="8"/>
  <c r="C13180" i="8"/>
  <c r="E13179" i="8"/>
  <c r="C13179" i="8"/>
  <c r="E13178" i="8"/>
  <c r="C13178" i="8"/>
  <c r="E13177" i="8"/>
  <c r="C13177" i="8"/>
  <c r="E13176" i="8"/>
  <c r="C13176" i="8"/>
  <c r="E13175" i="8"/>
  <c r="C13175" i="8"/>
  <c r="E13174" i="8"/>
  <c r="C13174" i="8"/>
  <c r="E13173" i="8"/>
  <c r="C13173" i="8"/>
  <c r="E13172" i="8"/>
  <c r="C13172" i="8"/>
  <c r="E13171" i="8"/>
  <c r="C13171" i="8"/>
  <c r="E13170" i="8"/>
  <c r="C13170" i="8"/>
  <c r="E13169" i="8"/>
  <c r="C13169" i="8"/>
  <c r="E13168" i="8"/>
  <c r="C13168" i="8"/>
  <c r="E13167" i="8"/>
  <c r="C13167" i="8"/>
  <c r="E13166" i="8"/>
  <c r="C13166" i="8"/>
  <c r="E13165" i="8"/>
  <c r="C13165" i="8"/>
  <c r="E13164" i="8"/>
  <c r="C13164" i="8"/>
  <c r="E13163" i="8"/>
  <c r="C13163" i="8"/>
  <c r="E13162" i="8"/>
  <c r="C13162" i="8"/>
  <c r="E13161" i="8"/>
  <c r="C13161" i="8"/>
  <c r="E13160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E13159" i="8"/>
  <c r="E13158" i="8"/>
  <c r="E13157" i="8"/>
  <c r="E13156" i="8"/>
  <c r="E13155" i="8"/>
  <c r="E13154" i="8"/>
  <c r="E13153" i="8"/>
  <c r="E13152" i="8"/>
  <c r="E13151" i="8"/>
  <c r="E13150" i="8"/>
  <c r="E13149" i="8"/>
  <c r="E13148" i="8"/>
  <c r="E13147" i="8"/>
  <c r="E13146" i="8"/>
  <c r="E13145" i="8"/>
  <c r="E13144" i="8"/>
  <c r="E13143" i="8"/>
  <c r="E13142" i="8"/>
  <c r="E13141" i="8"/>
  <c r="E13140" i="8"/>
  <c r="E13139" i="8"/>
  <c r="E13138" i="8"/>
  <c r="E13137" i="8"/>
  <c r="E13136" i="8"/>
  <c r="E13135" i="8"/>
  <c r="E13134" i="8"/>
  <c r="E13133" i="8"/>
  <c r="E13132" i="8"/>
  <c r="E13131" i="8"/>
  <c r="E13130" i="8"/>
  <c r="E13129" i="8"/>
  <c r="E13128" i="8"/>
  <c r="E13127" i="8"/>
  <c r="E13126" i="8"/>
  <c r="E13125" i="8"/>
  <c r="E13124" i="8"/>
  <c r="E13123" i="8"/>
  <c r="E13122" i="8"/>
  <c r="E13121" i="8"/>
  <c r="E13120" i="8"/>
  <c r="E13119" i="8"/>
  <c r="E13118" i="8"/>
  <c r="E13117" i="8"/>
  <c r="E13116" i="8"/>
  <c r="E13115" i="8"/>
  <c r="E13114" i="8"/>
  <c r="E13113" i="8"/>
  <c r="E13112" i="8"/>
  <c r="E13111" i="8"/>
  <c r="E13110" i="8"/>
  <c r="E13109" i="8"/>
  <c r="E13108" i="8"/>
  <c r="E13107" i="8"/>
  <c r="E13106" i="8"/>
  <c r="E13105" i="8"/>
  <c r="E13104" i="8"/>
  <c r="E13103" i="8"/>
  <c r="E13102" i="8"/>
  <c r="E13101" i="8"/>
  <c r="E13100" i="8"/>
  <c r="E13099" i="8"/>
  <c r="E13098" i="8"/>
  <c r="E13097" i="8"/>
  <c r="E13096" i="8"/>
  <c r="E13095" i="8"/>
  <c r="E13094" i="8"/>
  <c r="E13093" i="8"/>
  <c r="E13092" i="8"/>
  <c r="E13091" i="8"/>
  <c r="E13090" i="8"/>
  <c r="E13089" i="8"/>
  <c r="E13088" i="8"/>
  <c r="E13087" i="8"/>
  <c r="E13086" i="8"/>
  <c r="E13085" i="8"/>
  <c r="E13084" i="8"/>
  <c r="E13083" i="8"/>
  <c r="E13082" i="8"/>
  <c r="E13081" i="8"/>
  <c r="E13080" i="8"/>
  <c r="E13079" i="8"/>
  <c r="E13078" i="8"/>
  <c r="E13077" i="8"/>
  <c r="E13076" i="8"/>
  <c r="E13075" i="8"/>
  <c r="E13074" i="8"/>
  <c r="E13073" i="8"/>
  <c r="E13072" i="8"/>
  <c r="E13071" i="8"/>
  <c r="E13070" i="8"/>
  <c r="E13069" i="8"/>
  <c r="E13068" i="8"/>
  <c r="E13067" i="8"/>
  <c r="E13066" i="8"/>
  <c r="E13065" i="8"/>
  <c r="E13064" i="8"/>
  <c r="E13063" i="8"/>
  <c r="E13062" i="8"/>
  <c r="E13061" i="8"/>
  <c r="E13060" i="8"/>
  <c r="E13059" i="8"/>
  <c r="E13058" i="8"/>
  <c r="E13057" i="8"/>
  <c r="E13056" i="8"/>
  <c r="E13055" i="8"/>
  <c r="E13054" i="8"/>
  <c r="E13053" i="8"/>
  <c r="E13052" i="8"/>
  <c r="E13051" i="8"/>
  <c r="E13050" i="8"/>
  <c r="E13049" i="8"/>
  <c r="E13048" i="8"/>
  <c r="E13047" i="8"/>
  <c r="E13046" i="8"/>
  <c r="E13045" i="8"/>
  <c r="E13044" i="8"/>
  <c r="E13043" i="8"/>
  <c r="E13042" i="8"/>
  <c r="E13041" i="8"/>
  <c r="E13040" i="8"/>
  <c r="E13039" i="8"/>
  <c r="E13038" i="8"/>
  <c r="E13037" i="8"/>
  <c r="E13036" i="8"/>
  <c r="E13035" i="8"/>
  <c r="E13034" i="8"/>
  <c r="E13033" i="8"/>
  <c r="E13032" i="8"/>
  <c r="E13031" i="8"/>
  <c r="E13030" i="8"/>
  <c r="E13029" i="8"/>
  <c r="E13028" i="8"/>
  <c r="E13027" i="8"/>
  <c r="E13026" i="8"/>
  <c r="E13025" i="8"/>
  <c r="E13024" i="8"/>
  <c r="E13023" i="8"/>
  <c r="E13022" i="8"/>
  <c r="E13021" i="8"/>
  <c r="E13020" i="8"/>
  <c r="E13019" i="8"/>
  <c r="E13018" i="8"/>
  <c r="E13017" i="8"/>
  <c r="E13016" i="8"/>
  <c r="E13015" i="8"/>
  <c r="E13014" i="8"/>
  <c r="E13013" i="8"/>
  <c r="E13012" i="8"/>
  <c r="E13011" i="8"/>
  <c r="E13010" i="8"/>
  <c r="E13009" i="8"/>
  <c r="E13008" i="8"/>
  <c r="E13007" i="8"/>
  <c r="E13006" i="8"/>
  <c r="E13005" i="8"/>
  <c r="E13004" i="8"/>
  <c r="E13003" i="8"/>
  <c r="E13002" i="8"/>
  <c r="E13001" i="8"/>
  <c r="E13000" i="8"/>
  <c r="E12999" i="8"/>
  <c r="E12998" i="8"/>
  <c r="E12997" i="8"/>
  <c r="E12996" i="8"/>
  <c r="E12995" i="8"/>
  <c r="E12994" i="8"/>
  <c r="E12993" i="8"/>
  <c r="E12992" i="8"/>
  <c r="E12991" i="8"/>
  <c r="E12990" i="8"/>
  <c r="E12989" i="8"/>
  <c r="E12988" i="8"/>
  <c r="E12987" i="8"/>
  <c r="E12986" i="8"/>
  <c r="E12985" i="8"/>
  <c r="E12984" i="8"/>
  <c r="E12983" i="8"/>
  <c r="E12982" i="8"/>
  <c r="E12981" i="8"/>
  <c r="E12980" i="8"/>
  <c r="E12979" i="8"/>
  <c r="E12978" i="8"/>
  <c r="E12977" i="8"/>
  <c r="E12976" i="8"/>
  <c r="E12975" i="8"/>
  <c r="E12974" i="8"/>
  <c r="E12973" i="8"/>
  <c r="E12972" i="8"/>
  <c r="E12971" i="8"/>
  <c r="E12970" i="8"/>
  <c r="E12969" i="8"/>
  <c r="E12968" i="8"/>
  <c r="E12967" i="8"/>
  <c r="E12966" i="8"/>
  <c r="E12965" i="8"/>
  <c r="E12964" i="8"/>
  <c r="E12963" i="8"/>
  <c r="E12962" i="8"/>
  <c r="E12961" i="8"/>
  <c r="E12960" i="8"/>
  <c r="E12959" i="8"/>
  <c r="E12958" i="8"/>
  <c r="E12957" i="8"/>
  <c r="E12956" i="8"/>
  <c r="E12955" i="8"/>
  <c r="E12954" i="8"/>
  <c r="E12953" i="8"/>
  <c r="E12952" i="8"/>
  <c r="E12951" i="8"/>
  <c r="E12950" i="8"/>
  <c r="E12949" i="8"/>
  <c r="E12948" i="8"/>
  <c r="E12947" i="8"/>
  <c r="E12946" i="8"/>
  <c r="E12945" i="8"/>
  <c r="E12944" i="8"/>
  <c r="E12943" i="8"/>
  <c r="E12942" i="8"/>
  <c r="E12941" i="8"/>
  <c r="E12940" i="8"/>
  <c r="E12939" i="8"/>
  <c r="E12938" i="8"/>
  <c r="E12937" i="8"/>
  <c r="E12936" i="8"/>
  <c r="E12935" i="8"/>
  <c r="E12934" i="8"/>
  <c r="E12933" i="8"/>
  <c r="E12932" i="8"/>
  <c r="E12931" i="8"/>
  <c r="E12930" i="8"/>
  <c r="E12929" i="8"/>
  <c r="E12928" i="8"/>
  <c r="E12927" i="8"/>
  <c r="E12926" i="8"/>
  <c r="E12925" i="8"/>
  <c r="E12924" i="8"/>
  <c r="E12923" i="8"/>
  <c r="E12922" i="8"/>
  <c r="E12921" i="8"/>
  <c r="E12920" i="8"/>
  <c r="E12919" i="8"/>
  <c r="E12918" i="8"/>
  <c r="E12917" i="8"/>
  <c r="E12916" i="8"/>
  <c r="E12915" i="8"/>
  <c r="E12914" i="8"/>
  <c r="E12913" i="8"/>
  <c r="E12912" i="8"/>
  <c r="E12911" i="8"/>
  <c r="E12910" i="8"/>
  <c r="E12909" i="8"/>
  <c r="E12908" i="8"/>
  <c r="E12907" i="8"/>
  <c r="E12906" i="8"/>
  <c r="E12905" i="8"/>
  <c r="E12904" i="8"/>
  <c r="E12903" i="8"/>
  <c r="E12902" i="8"/>
  <c r="E12901" i="8"/>
  <c r="E12900" i="8"/>
  <c r="E12899" i="8"/>
  <c r="E12898" i="8"/>
  <c r="E12897" i="8"/>
  <c r="E12896" i="8"/>
  <c r="E12895" i="8"/>
  <c r="E12894" i="8"/>
  <c r="E12893" i="8"/>
  <c r="E12892" i="8"/>
  <c r="E12891" i="8"/>
  <c r="E12890" i="8"/>
  <c r="E12889" i="8"/>
  <c r="E12888" i="8"/>
  <c r="E12887" i="8"/>
  <c r="E12886" i="8"/>
  <c r="E12885" i="8"/>
  <c r="E12884" i="8"/>
  <c r="E12883" i="8"/>
  <c r="E12882" i="8"/>
  <c r="E12881" i="8"/>
  <c r="E12880" i="8"/>
  <c r="E12879" i="8"/>
  <c r="E12878" i="8"/>
  <c r="E12877" i="8"/>
  <c r="E12876" i="8"/>
  <c r="E12875" i="8"/>
  <c r="E12874" i="8"/>
  <c r="E12873" i="8"/>
  <c r="E12872" i="8"/>
  <c r="E12871" i="8"/>
  <c r="E12870" i="8"/>
  <c r="E12869" i="8"/>
  <c r="E12868" i="8"/>
  <c r="E12867" i="8"/>
  <c r="E12866" i="8"/>
  <c r="E12865" i="8"/>
  <c r="E12864" i="8"/>
  <c r="E12863" i="8"/>
  <c r="E12862" i="8"/>
  <c r="E12861" i="8"/>
  <c r="E12860" i="8"/>
  <c r="E12859" i="8"/>
  <c r="E12858" i="8"/>
  <c r="E12857" i="8"/>
  <c r="E12856" i="8"/>
  <c r="E12855" i="8"/>
  <c r="E12854" i="8"/>
  <c r="E12853" i="8"/>
  <c r="E12852" i="8"/>
  <c r="E12851" i="8"/>
  <c r="E12850" i="8"/>
  <c r="E12849" i="8"/>
  <c r="E12848" i="8"/>
  <c r="E12847" i="8"/>
  <c r="E12846" i="8"/>
  <c r="E12845" i="8"/>
  <c r="E12844" i="8"/>
  <c r="E12843" i="8"/>
  <c r="E12842" i="8"/>
  <c r="E12841" i="8"/>
  <c r="E12840" i="8"/>
  <c r="E12839" i="8"/>
  <c r="E12838" i="8"/>
  <c r="E12837" i="8"/>
  <c r="E12836" i="8"/>
  <c r="E12835" i="8"/>
  <c r="E12834" i="8"/>
  <c r="E12833" i="8"/>
  <c r="E12832" i="8"/>
  <c r="E12831" i="8"/>
  <c r="E12830" i="8"/>
  <c r="E12829" i="8"/>
  <c r="E12828" i="8"/>
  <c r="E12827" i="8"/>
  <c r="E12826" i="8"/>
  <c r="E12825" i="8"/>
  <c r="E12824" i="8"/>
  <c r="E12823" i="8"/>
  <c r="E12822" i="8"/>
  <c r="E12821" i="8"/>
  <c r="E12820" i="8"/>
  <c r="E12819" i="8"/>
  <c r="E12818" i="8"/>
  <c r="E12817" i="8"/>
  <c r="E12816" i="8"/>
  <c r="E12815" i="8"/>
  <c r="E12814" i="8"/>
  <c r="E12813" i="8"/>
  <c r="E12812" i="8"/>
  <c r="E12811" i="8"/>
  <c r="E12810" i="8"/>
  <c r="E12809" i="8"/>
  <c r="E12808" i="8"/>
  <c r="E12807" i="8"/>
  <c r="E12806" i="8"/>
  <c r="E12805" i="8"/>
  <c r="E12804" i="8"/>
  <c r="E12803" i="8"/>
  <c r="E12802" i="8"/>
  <c r="E12801" i="8"/>
  <c r="E12800" i="8"/>
  <c r="E12799" i="8"/>
  <c r="E12798" i="8"/>
  <c r="E12797" i="8"/>
  <c r="E12796" i="8"/>
  <c r="E12795" i="8"/>
  <c r="E12794" i="8"/>
  <c r="E12793" i="8"/>
  <c r="E12792" i="8"/>
  <c r="E12791" i="8"/>
  <c r="E12790" i="8"/>
  <c r="E12789" i="8"/>
  <c r="E12788" i="8"/>
  <c r="E12787" i="8"/>
  <c r="E12786" i="8"/>
  <c r="E12785" i="8"/>
  <c r="E12784" i="8"/>
  <c r="E12783" i="8"/>
  <c r="E12782" i="8"/>
  <c r="E12781" i="8"/>
  <c r="E12780" i="8"/>
  <c r="E12779" i="8"/>
  <c r="E12778" i="8"/>
  <c r="E12777" i="8"/>
  <c r="E12776" i="8"/>
  <c r="E12775" i="8"/>
  <c r="E12774" i="8"/>
  <c r="E12773" i="8"/>
  <c r="E12772" i="8"/>
  <c r="E12771" i="8"/>
  <c r="E12770" i="8"/>
  <c r="E12769" i="8"/>
  <c r="E12768" i="8"/>
  <c r="E12767" i="8"/>
  <c r="E12766" i="8"/>
  <c r="E12765" i="8"/>
  <c r="E12764" i="8"/>
  <c r="E12763" i="8"/>
  <c r="E12762" i="8"/>
  <c r="E12761" i="8"/>
  <c r="E12760" i="8"/>
  <c r="E12759" i="8"/>
  <c r="E12758" i="8"/>
  <c r="E12757" i="8"/>
  <c r="E12756" i="8"/>
  <c r="E12755" i="8"/>
  <c r="E12754" i="8"/>
  <c r="E12753" i="8"/>
  <c r="E12752" i="8"/>
  <c r="E12751" i="8"/>
  <c r="E12750" i="8"/>
  <c r="E12749" i="8"/>
  <c r="E12748" i="8"/>
  <c r="E12747" i="8"/>
  <c r="E12746" i="8"/>
  <c r="E12745" i="8"/>
  <c r="E12744" i="8"/>
  <c r="E12743" i="8"/>
  <c r="E12742" i="8"/>
  <c r="E12741" i="8"/>
  <c r="E12740" i="8"/>
  <c r="E12739" i="8"/>
  <c r="E12738" i="8"/>
  <c r="E12737" i="8"/>
  <c r="E12736" i="8"/>
  <c r="E12735" i="8"/>
  <c r="E12734" i="8"/>
  <c r="E12733" i="8"/>
  <c r="E12732" i="8"/>
  <c r="E12731" i="8"/>
  <c r="E12730" i="8"/>
  <c r="E12729" i="8"/>
  <c r="E12728" i="8"/>
  <c r="E12727" i="8"/>
  <c r="E12726" i="8"/>
  <c r="E12725" i="8"/>
  <c r="E12724" i="8"/>
  <c r="E12723" i="8"/>
  <c r="E12722" i="8"/>
  <c r="E12721" i="8"/>
  <c r="E12720" i="8"/>
  <c r="E12719" i="8"/>
  <c r="E12718" i="8"/>
  <c r="E12717" i="8"/>
  <c r="E12716" i="8"/>
  <c r="E12715" i="8"/>
  <c r="E12714" i="8"/>
  <c r="E12713" i="8"/>
  <c r="E12712" i="8"/>
  <c r="E12711" i="8"/>
  <c r="E12710" i="8"/>
  <c r="E12709" i="8"/>
  <c r="E12708" i="8"/>
  <c r="E12707" i="8"/>
  <c r="E12706" i="8"/>
  <c r="E12705" i="8"/>
  <c r="E12704" i="8"/>
  <c r="E12703" i="8"/>
  <c r="E12702" i="8"/>
  <c r="E12701" i="8"/>
  <c r="E12700" i="8"/>
  <c r="E12699" i="8"/>
  <c r="E12698" i="8"/>
  <c r="E12697" i="8"/>
  <c r="E12696" i="8"/>
  <c r="E12695" i="8"/>
  <c r="E12694" i="8"/>
  <c r="E12693" i="8"/>
  <c r="E12692" i="8"/>
  <c r="E12691" i="8"/>
  <c r="E12690" i="8"/>
  <c r="E12689" i="8"/>
  <c r="E12688" i="8"/>
  <c r="E12687" i="8"/>
  <c r="E12686" i="8"/>
  <c r="E12685" i="8"/>
  <c r="E12684" i="8"/>
  <c r="E12683" i="8"/>
  <c r="E12682" i="8"/>
  <c r="E12681" i="8"/>
  <c r="E12680" i="8"/>
  <c r="E12679" i="8"/>
  <c r="E12678" i="8"/>
  <c r="E12677" i="8"/>
  <c r="E12676" i="8"/>
  <c r="E12675" i="8"/>
  <c r="E12674" i="8"/>
  <c r="E12673" i="8"/>
  <c r="E12672" i="8"/>
  <c r="E12671" i="8"/>
  <c r="E12670" i="8"/>
  <c r="E12669" i="8"/>
  <c r="E12668" i="8"/>
  <c r="E12667" i="8"/>
  <c r="E12666" i="8"/>
  <c r="E12665" i="8"/>
  <c r="E12664" i="8"/>
  <c r="E12663" i="8"/>
  <c r="E12662" i="8"/>
  <c r="E12661" i="8"/>
  <c r="E12660" i="8"/>
  <c r="E12659" i="8"/>
  <c r="E12658" i="8"/>
  <c r="E12657" i="8"/>
  <c r="E12656" i="8"/>
  <c r="E12655" i="8"/>
  <c r="E12654" i="8"/>
  <c r="E12653" i="8"/>
  <c r="E12652" i="8"/>
  <c r="E12651" i="8"/>
  <c r="E12650" i="8"/>
  <c r="E12649" i="8"/>
  <c r="E12648" i="8"/>
  <c r="E12647" i="8"/>
  <c r="E12646" i="8"/>
  <c r="E12645" i="8"/>
  <c r="E12644" i="8"/>
  <c r="E12643" i="8"/>
  <c r="E12642" i="8"/>
  <c r="E12641" i="8"/>
  <c r="E12640" i="8"/>
  <c r="E12639" i="8"/>
  <c r="E12638" i="8"/>
  <c r="E12637" i="8"/>
  <c r="E12636" i="8"/>
  <c r="E12635" i="8"/>
  <c r="E12634" i="8"/>
  <c r="E12633" i="8"/>
  <c r="E12632" i="8"/>
  <c r="E12631" i="8"/>
  <c r="E12630" i="8"/>
  <c r="E12629" i="8"/>
  <c r="E12628" i="8"/>
  <c r="E12627" i="8"/>
  <c r="E12626" i="8"/>
  <c r="E12625" i="8"/>
  <c r="E12624" i="8"/>
  <c r="E12623" i="8"/>
  <c r="E12622" i="8"/>
  <c r="E12621" i="8"/>
  <c r="E12620" i="8"/>
  <c r="E12619" i="8"/>
  <c r="E12618" i="8"/>
  <c r="E12617" i="8"/>
  <c r="E12616" i="8"/>
  <c r="E12615" i="8"/>
  <c r="E12614" i="8"/>
  <c r="E12613" i="8"/>
  <c r="E12612" i="8"/>
  <c r="E12611" i="8"/>
  <c r="E12610" i="8"/>
  <c r="E12609" i="8"/>
  <c r="E12608" i="8"/>
  <c r="E12607" i="8"/>
  <c r="E12606" i="8"/>
  <c r="E12605" i="8"/>
  <c r="E12604" i="8"/>
  <c r="E12603" i="8"/>
  <c r="E12602" i="8"/>
  <c r="E12601" i="8"/>
  <c r="E12600" i="8"/>
  <c r="E12599" i="8"/>
  <c r="E12598" i="8"/>
  <c r="E12597" i="8"/>
  <c r="E12596" i="8"/>
  <c r="E12595" i="8"/>
  <c r="E12594" i="8"/>
  <c r="E12593" i="8"/>
  <c r="E12592" i="8"/>
  <c r="E12591" i="8"/>
  <c r="E12590" i="8"/>
  <c r="E12589" i="8"/>
  <c r="E12588" i="8"/>
  <c r="E12587" i="8"/>
  <c r="E12586" i="8"/>
  <c r="E12585" i="8"/>
  <c r="E12584" i="8"/>
  <c r="E12583" i="8"/>
  <c r="E12582" i="8"/>
  <c r="E12581" i="8"/>
  <c r="E12580" i="8"/>
  <c r="E12579" i="8"/>
  <c r="E12578" i="8"/>
  <c r="E12577" i="8"/>
  <c r="E12576" i="8"/>
  <c r="E12575" i="8"/>
  <c r="E12574" i="8"/>
  <c r="E12573" i="8"/>
  <c r="E12572" i="8"/>
  <c r="E12571" i="8"/>
  <c r="E12570" i="8"/>
  <c r="E12569" i="8"/>
  <c r="E12568" i="8"/>
  <c r="E12567" i="8"/>
  <c r="E12566" i="8"/>
  <c r="E12565" i="8"/>
  <c r="E12564" i="8"/>
  <c r="E12563" i="8"/>
  <c r="E12562" i="8"/>
  <c r="E12561" i="8"/>
  <c r="E12560" i="8"/>
  <c r="E12559" i="8"/>
  <c r="E12558" i="8"/>
  <c r="E12557" i="8"/>
  <c r="E12556" i="8"/>
  <c r="E12555" i="8"/>
  <c r="E12554" i="8"/>
  <c r="E12553" i="8"/>
  <c r="E12552" i="8"/>
  <c r="E12551" i="8"/>
  <c r="E12550" i="8"/>
  <c r="E12549" i="8"/>
  <c r="E12548" i="8"/>
  <c r="E12547" i="8"/>
  <c r="E12546" i="8"/>
  <c r="E12545" i="8"/>
  <c r="E12544" i="8"/>
  <c r="E12543" i="8"/>
  <c r="E12542" i="8"/>
  <c r="E12541" i="8"/>
  <c r="E12540" i="8"/>
  <c r="E12539" i="8"/>
  <c r="E12538" i="8"/>
  <c r="E12537" i="8"/>
  <c r="E12536" i="8"/>
  <c r="E12535" i="8"/>
  <c r="E12534" i="8"/>
  <c r="E12533" i="8"/>
  <c r="E12532" i="8"/>
  <c r="E12531" i="8"/>
  <c r="E12530" i="8"/>
  <c r="E12529" i="8"/>
  <c r="E12528" i="8"/>
  <c r="E12527" i="8"/>
  <c r="E12526" i="8"/>
  <c r="E12525" i="8"/>
  <c r="E12524" i="8"/>
  <c r="E12523" i="8"/>
  <c r="E12522" i="8"/>
  <c r="E12521" i="8"/>
  <c r="E12520" i="8"/>
  <c r="E12519" i="8"/>
  <c r="E12518" i="8"/>
  <c r="E12517" i="8"/>
  <c r="E12516" i="8"/>
  <c r="E12515" i="8"/>
  <c r="E12514" i="8"/>
  <c r="E12513" i="8"/>
  <c r="E12512" i="8"/>
  <c r="E12511" i="8"/>
  <c r="E12510" i="8"/>
  <c r="E12509" i="8"/>
  <c r="E12508" i="8"/>
  <c r="E12507" i="8"/>
  <c r="E12506" i="8"/>
  <c r="E12505" i="8"/>
  <c r="E12504" i="8"/>
  <c r="E12503" i="8"/>
  <c r="E12502" i="8"/>
  <c r="E12501" i="8"/>
  <c r="E12500" i="8"/>
  <c r="E12499" i="8"/>
  <c r="E12498" i="8"/>
  <c r="E12497" i="8"/>
  <c r="E12496" i="8"/>
  <c r="E12495" i="8"/>
  <c r="E12494" i="8"/>
  <c r="E12493" i="8"/>
  <c r="E12492" i="8"/>
  <c r="E12491" i="8"/>
  <c r="E12490" i="8"/>
  <c r="E12489" i="8"/>
  <c r="E12488" i="8"/>
  <c r="E12487" i="8"/>
  <c r="E12486" i="8"/>
  <c r="E12485" i="8"/>
  <c r="E12484" i="8"/>
  <c r="E12483" i="8"/>
  <c r="E12482" i="8"/>
  <c r="E12481" i="8"/>
  <c r="E12480" i="8"/>
  <c r="E12479" i="8"/>
  <c r="E12478" i="8"/>
  <c r="E12477" i="8"/>
  <c r="E12476" i="8"/>
  <c r="E12475" i="8"/>
  <c r="E12474" i="8"/>
  <c r="E12473" i="8"/>
  <c r="E12472" i="8"/>
  <c r="E12471" i="8"/>
  <c r="E12470" i="8"/>
  <c r="E12469" i="8"/>
  <c r="E12468" i="8"/>
  <c r="E12467" i="8"/>
  <c r="E12466" i="8"/>
  <c r="E12465" i="8"/>
  <c r="E12464" i="8"/>
  <c r="E12463" i="8"/>
  <c r="E12462" i="8"/>
  <c r="E12461" i="8"/>
  <c r="E12460" i="8"/>
  <c r="E12459" i="8"/>
  <c r="E12458" i="8"/>
  <c r="E12457" i="8"/>
  <c r="E12456" i="8"/>
  <c r="E12455" i="8"/>
  <c r="E12454" i="8"/>
  <c r="E12453" i="8"/>
  <c r="E12452" i="8"/>
  <c r="E12451" i="8"/>
  <c r="E12450" i="8"/>
  <c r="E12449" i="8"/>
  <c r="E12448" i="8"/>
  <c r="E12447" i="8"/>
  <c r="E12446" i="8"/>
  <c r="E12445" i="8"/>
  <c r="E12444" i="8"/>
  <c r="E12443" i="8"/>
  <c r="E12442" i="8"/>
  <c r="E12441" i="8"/>
  <c r="E12440" i="8"/>
  <c r="E12439" i="8"/>
  <c r="E12438" i="8"/>
  <c r="E12437" i="8"/>
  <c r="E12436" i="8"/>
  <c r="E12435" i="8"/>
  <c r="E12434" i="8"/>
  <c r="E12433" i="8"/>
  <c r="E12432" i="8"/>
  <c r="E12431" i="8"/>
  <c r="E12430" i="8"/>
  <c r="E12429" i="8"/>
  <c r="E12428" i="8"/>
  <c r="E12427" i="8"/>
  <c r="E12426" i="8"/>
  <c r="E12425" i="8"/>
  <c r="E12424" i="8"/>
  <c r="E12423" i="8"/>
  <c r="E12422" i="8"/>
  <c r="E12421" i="8"/>
  <c r="E12420" i="8"/>
  <c r="E12419" i="8"/>
  <c r="E12418" i="8"/>
  <c r="E12417" i="8"/>
  <c r="E12416" i="8"/>
  <c r="E12415" i="8"/>
  <c r="E12414" i="8"/>
  <c r="E12413" i="8"/>
  <c r="E12412" i="8"/>
  <c r="E12411" i="8"/>
  <c r="E12410" i="8"/>
  <c r="E12409" i="8"/>
  <c r="E12408" i="8"/>
  <c r="E12407" i="8"/>
  <c r="E12406" i="8"/>
  <c r="E12405" i="8"/>
  <c r="E12404" i="8"/>
  <c r="E12403" i="8"/>
  <c r="E12402" i="8"/>
  <c r="E12401" i="8"/>
  <c r="E12400" i="8"/>
  <c r="E12399" i="8"/>
  <c r="E12398" i="8"/>
  <c r="E12397" i="8"/>
  <c r="E12396" i="8"/>
  <c r="E12395" i="8"/>
  <c r="E12394" i="8"/>
  <c r="E12393" i="8"/>
  <c r="E12392" i="8"/>
  <c r="E12391" i="8"/>
  <c r="E12390" i="8"/>
  <c r="E12389" i="8"/>
  <c r="E12388" i="8"/>
  <c r="E12387" i="8"/>
  <c r="E12386" i="8"/>
  <c r="E12385" i="8"/>
  <c r="E12384" i="8"/>
  <c r="E12383" i="8"/>
  <c r="E12382" i="8"/>
  <c r="E12381" i="8"/>
  <c r="E12380" i="8"/>
  <c r="E12379" i="8"/>
  <c r="E12378" i="8"/>
  <c r="E12377" i="8"/>
  <c r="E12376" i="8"/>
  <c r="E12375" i="8"/>
  <c r="E12374" i="8"/>
  <c r="E12373" i="8"/>
  <c r="E12372" i="8"/>
  <c r="E12371" i="8"/>
  <c r="E12370" i="8"/>
  <c r="E12369" i="8"/>
  <c r="E12368" i="8"/>
  <c r="E12367" i="8"/>
  <c r="E12366" i="8"/>
  <c r="E12365" i="8"/>
  <c r="E12364" i="8"/>
  <c r="E12363" i="8"/>
  <c r="E12362" i="8"/>
  <c r="E12361" i="8"/>
  <c r="E12360" i="8"/>
  <c r="E12359" i="8"/>
  <c r="E12358" i="8"/>
  <c r="E12357" i="8"/>
  <c r="E12356" i="8"/>
  <c r="E12355" i="8"/>
  <c r="E12354" i="8"/>
  <c r="E12353" i="8"/>
  <c r="E12352" i="8"/>
  <c r="E12351" i="8"/>
  <c r="E12350" i="8"/>
  <c r="E12349" i="8"/>
  <c r="E12348" i="8"/>
  <c r="E12347" i="8"/>
  <c r="E12346" i="8"/>
  <c r="E12345" i="8"/>
  <c r="E12344" i="8"/>
  <c r="E12343" i="8"/>
  <c r="E12342" i="8"/>
  <c r="E12341" i="8"/>
  <c r="E12340" i="8"/>
  <c r="E12339" i="8"/>
  <c r="E12338" i="8"/>
  <c r="E12337" i="8"/>
  <c r="E12336" i="8"/>
  <c r="E12335" i="8"/>
  <c r="E12334" i="8"/>
  <c r="E12333" i="8"/>
  <c r="E12332" i="8"/>
  <c r="E12331" i="8"/>
  <c r="E12330" i="8"/>
  <c r="E12329" i="8"/>
  <c r="E12328" i="8"/>
  <c r="E12327" i="8"/>
  <c r="E12326" i="8"/>
  <c r="E12325" i="8"/>
  <c r="E12324" i="8"/>
  <c r="E12323" i="8"/>
  <c r="E12322" i="8"/>
  <c r="E12321" i="8"/>
  <c r="E12320" i="8"/>
  <c r="E12319" i="8"/>
  <c r="E12318" i="8"/>
  <c r="E12317" i="8"/>
  <c r="E12316" i="8"/>
  <c r="E12315" i="8"/>
  <c r="E12314" i="8"/>
  <c r="E12313" i="8"/>
  <c r="E12312" i="8"/>
  <c r="E12311" i="8"/>
  <c r="E12310" i="8"/>
  <c r="E12309" i="8"/>
  <c r="E12308" i="8"/>
  <c r="E12307" i="8"/>
  <c r="E12306" i="8"/>
  <c r="E12305" i="8"/>
  <c r="E12304" i="8"/>
  <c r="E12303" i="8"/>
  <c r="E12302" i="8"/>
  <c r="E12301" i="8"/>
  <c r="E12300" i="8"/>
  <c r="E12299" i="8"/>
  <c r="E12298" i="8"/>
  <c r="E12297" i="8"/>
  <c r="E12296" i="8"/>
  <c r="E12295" i="8"/>
  <c r="E12294" i="8"/>
  <c r="E12293" i="8"/>
  <c r="E12292" i="8"/>
  <c r="E12291" i="8"/>
  <c r="E12290" i="8"/>
  <c r="E12289" i="8"/>
  <c r="E12288" i="8"/>
  <c r="E12287" i="8"/>
  <c r="E12286" i="8"/>
  <c r="E12285" i="8"/>
  <c r="E12284" i="8"/>
  <c r="E12283" i="8"/>
  <c r="E12282" i="8"/>
  <c r="E12281" i="8"/>
  <c r="E12280" i="8"/>
  <c r="E12279" i="8"/>
  <c r="E12278" i="8"/>
  <c r="E12277" i="8"/>
  <c r="E12276" i="8"/>
  <c r="E12275" i="8"/>
  <c r="E12274" i="8"/>
  <c r="E12273" i="8"/>
  <c r="E12272" i="8"/>
  <c r="E12271" i="8"/>
  <c r="E12270" i="8"/>
  <c r="E12269" i="8"/>
  <c r="E12268" i="8"/>
  <c r="E12267" i="8"/>
  <c r="E12266" i="8"/>
  <c r="E12265" i="8"/>
  <c r="E12264" i="8"/>
  <c r="E12263" i="8"/>
  <c r="E12262" i="8"/>
  <c r="E12261" i="8"/>
  <c r="E12260" i="8"/>
  <c r="E12259" i="8"/>
  <c r="E12258" i="8"/>
  <c r="E12257" i="8"/>
  <c r="E12256" i="8"/>
  <c r="E12255" i="8"/>
  <c r="E12254" i="8"/>
  <c r="E12253" i="8"/>
  <c r="E12252" i="8"/>
  <c r="E12251" i="8"/>
  <c r="E12250" i="8"/>
  <c r="E12249" i="8"/>
  <c r="E12248" i="8"/>
  <c r="E12247" i="8"/>
  <c r="E12246" i="8"/>
  <c r="E12245" i="8"/>
  <c r="E12244" i="8"/>
  <c r="E12243" i="8"/>
  <c r="E12242" i="8"/>
  <c r="E12241" i="8"/>
  <c r="E12240" i="8"/>
  <c r="E12239" i="8"/>
  <c r="E12238" i="8"/>
  <c r="E12237" i="8"/>
  <c r="E12236" i="8"/>
  <c r="E12235" i="8"/>
  <c r="E12234" i="8"/>
  <c r="E12233" i="8"/>
  <c r="E12232" i="8"/>
  <c r="E12231" i="8"/>
  <c r="E12230" i="8"/>
  <c r="E12229" i="8"/>
  <c r="E12228" i="8"/>
  <c r="E12227" i="8"/>
  <c r="E12226" i="8"/>
  <c r="E12225" i="8"/>
  <c r="E12224" i="8"/>
  <c r="E12223" i="8"/>
  <c r="E12222" i="8"/>
  <c r="E12221" i="8"/>
  <c r="E12220" i="8"/>
  <c r="E12219" i="8"/>
  <c r="E12218" i="8"/>
  <c r="E12217" i="8"/>
  <c r="E12216" i="8"/>
  <c r="E12215" i="8"/>
  <c r="E12214" i="8"/>
  <c r="E12213" i="8"/>
  <c r="E12212" i="8"/>
  <c r="E12211" i="8"/>
  <c r="E12210" i="8"/>
  <c r="E12209" i="8"/>
  <c r="E12208" i="8"/>
  <c r="E12207" i="8"/>
  <c r="E12206" i="8"/>
  <c r="E12205" i="8"/>
  <c r="E12204" i="8"/>
  <c r="E12203" i="8"/>
  <c r="E12202" i="8"/>
  <c r="E12201" i="8"/>
  <c r="E12200" i="8"/>
  <c r="E12199" i="8"/>
  <c r="E12198" i="8"/>
  <c r="E12197" i="8"/>
  <c r="E12196" i="8"/>
  <c r="E12195" i="8"/>
  <c r="E12194" i="8"/>
  <c r="E12193" i="8"/>
  <c r="E12192" i="8"/>
  <c r="E12191" i="8"/>
  <c r="E12190" i="8"/>
  <c r="E12189" i="8"/>
  <c r="E12188" i="8"/>
  <c r="E12187" i="8"/>
  <c r="E12186" i="8"/>
  <c r="E12185" i="8"/>
  <c r="E12184" i="8"/>
  <c r="E12183" i="8"/>
  <c r="E12182" i="8"/>
  <c r="E12181" i="8"/>
  <c r="E12180" i="8"/>
  <c r="E12179" i="8"/>
  <c r="E12178" i="8"/>
  <c r="E12177" i="8"/>
  <c r="E12176" i="8"/>
  <c r="E12175" i="8"/>
  <c r="E12174" i="8"/>
  <c r="E12173" i="8"/>
  <c r="E12172" i="8"/>
  <c r="E12171" i="8"/>
  <c r="E12170" i="8"/>
  <c r="E12169" i="8"/>
  <c r="E12168" i="8"/>
  <c r="E12167" i="8"/>
  <c r="E12166" i="8"/>
  <c r="E12165" i="8"/>
  <c r="E12164" i="8"/>
  <c r="E12163" i="8"/>
  <c r="E12162" i="8"/>
  <c r="E12161" i="8"/>
  <c r="E12160" i="8"/>
  <c r="E12159" i="8"/>
  <c r="E12158" i="8"/>
  <c r="E12157" i="8"/>
  <c r="E12156" i="8"/>
  <c r="E12155" i="8"/>
  <c r="E12154" i="8"/>
  <c r="E12153" i="8"/>
  <c r="E12152" i="8"/>
  <c r="E12151" i="8"/>
  <c r="E12150" i="8"/>
  <c r="E12149" i="8"/>
  <c r="E12148" i="8"/>
  <c r="E12147" i="8"/>
  <c r="E12146" i="8"/>
  <c r="E12145" i="8"/>
  <c r="E12144" i="8"/>
  <c r="E12143" i="8"/>
  <c r="E12142" i="8"/>
  <c r="E12141" i="8"/>
  <c r="E12140" i="8"/>
  <c r="E12139" i="8"/>
  <c r="E12138" i="8"/>
  <c r="E12137" i="8"/>
  <c r="E12136" i="8"/>
  <c r="E12135" i="8"/>
  <c r="E12134" i="8"/>
  <c r="E12133" i="8"/>
  <c r="E12132" i="8"/>
  <c r="E12131" i="8"/>
  <c r="E12130" i="8"/>
  <c r="E12129" i="8"/>
  <c r="E12128" i="8"/>
  <c r="E12127" i="8"/>
  <c r="E12126" i="8"/>
  <c r="E12125" i="8"/>
  <c r="E12124" i="8"/>
  <c r="E12123" i="8"/>
  <c r="E12122" i="8"/>
  <c r="E12121" i="8"/>
  <c r="E12120" i="8"/>
  <c r="E12119" i="8"/>
  <c r="E12118" i="8"/>
  <c r="E12117" i="8"/>
  <c r="E12116" i="8"/>
  <c r="E12115" i="8"/>
  <c r="E12114" i="8"/>
  <c r="E12113" i="8"/>
  <c r="E12112" i="8"/>
  <c r="E12111" i="8"/>
  <c r="E12110" i="8"/>
  <c r="E12109" i="8"/>
  <c r="E12108" i="8"/>
  <c r="E12107" i="8"/>
  <c r="E12106" i="8"/>
  <c r="E12105" i="8"/>
  <c r="E12104" i="8"/>
  <c r="E12103" i="8"/>
  <c r="E12102" i="8"/>
  <c r="E12101" i="8"/>
  <c r="E12100" i="8"/>
  <c r="E12099" i="8"/>
  <c r="E12098" i="8"/>
  <c r="E12097" i="8"/>
  <c r="E12096" i="8"/>
  <c r="E12095" i="8"/>
  <c r="E12094" i="8"/>
  <c r="E12093" i="8"/>
  <c r="E12092" i="8"/>
  <c r="E12091" i="8"/>
  <c r="E12090" i="8"/>
  <c r="E12089" i="8"/>
  <c r="E12088" i="8"/>
  <c r="E12087" i="8"/>
  <c r="E12086" i="8"/>
  <c r="E12085" i="8"/>
  <c r="E12084" i="8"/>
  <c r="E12083" i="8"/>
  <c r="E12082" i="8"/>
  <c r="E12081" i="8"/>
  <c r="E12080" i="8"/>
  <c r="E12079" i="8"/>
  <c r="E12078" i="8"/>
  <c r="E12077" i="8"/>
  <c r="E12076" i="8"/>
  <c r="E12075" i="8"/>
  <c r="E12074" i="8"/>
  <c r="E12073" i="8"/>
  <c r="E12072" i="8"/>
  <c r="E12071" i="8"/>
  <c r="E12070" i="8"/>
  <c r="E12069" i="8"/>
  <c r="E12068" i="8"/>
  <c r="E12067" i="8"/>
  <c r="E12066" i="8"/>
  <c r="E12065" i="8"/>
  <c r="E12064" i="8"/>
  <c r="E12063" i="8"/>
  <c r="E12062" i="8"/>
  <c r="E12061" i="8"/>
  <c r="E12060" i="8"/>
  <c r="E12059" i="8"/>
  <c r="E12058" i="8"/>
  <c r="E12057" i="8"/>
  <c r="E12056" i="8"/>
  <c r="E12055" i="8"/>
  <c r="E12054" i="8"/>
  <c r="E12053" i="8"/>
  <c r="E12052" i="8"/>
  <c r="E12051" i="8"/>
  <c r="E12050" i="8"/>
  <c r="E12049" i="8"/>
  <c r="E12048" i="8"/>
  <c r="E12047" i="8"/>
  <c r="E12046" i="8"/>
  <c r="E12045" i="8"/>
  <c r="E12044" i="8"/>
  <c r="E12043" i="8"/>
  <c r="E12042" i="8"/>
  <c r="E12041" i="8"/>
  <c r="E12040" i="8"/>
  <c r="E12039" i="8"/>
  <c r="E12038" i="8"/>
  <c r="E12037" i="8"/>
  <c r="E12036" i="8"/>
  <c r="E12035" i="8"/>
  <c r="E12034" i="8"/>
  <c r="E12033" i="8"/>
  <c r="E12032" i="8"/>
  <c r="E12031" i="8"/>
  <c r="E12030" i="8"/>
  <c r="E12029" i="8"/>
  <c r="E12028" i="8"/>
  <c r="E12027" i="8"/>
  <c r="E12026" i="8"/>
  <c r="E12025" i="8"/>
  <c r="E12024" i="8"/>
  <c r="E12023" i="8"/>
  <c r="E12022" i="8"/>
  <c r="E12021" i="8"/>
  <c r="E12020" i="8"/>
  <c r="E12019" i="8"/>
  <c r="E12018" i="8"/>
  <c r="E12017" i="8"/>
  <c r="E12016" i="8"/>
  <c r="E12015" i="8"/>
  <c r="E12014" i="8"/>
  <c r="E12013" i="8"/>
  <c r="E12012" i="8"/>
  <c r="E12011" i="8"/>
  <c r="E12010" i="8"/>
  <c r="E12009" i="8"/>
  <c r="E12008" i="8"/>
  <c r="E12007" i="8"/>
  <c r="E12006" i="8"/>
  <c r="E12005" i="8"/>
  <c r="E12004" i="8"/>
  <c r="E12003" i="8"/>
  <c r="E12002" i="8"/>
  <c r="E12001" i="8"/>
  <c r="E12000" i="8"/>
  <c r="E11999" i="8"/>
  <c r="E11998" i="8"/>
  <c r="E11997" i="8"/>
  <c r="E11996" i="8"/>
  <c r="E11995" i="8"/>
  <c r="E11994" i="8"/>
  <c r="E11993" i="8"/>
  <c r="E11992" i="8"/>
  <c r="E11991" i="8"/>
  <c r="E11990" i="8"/>
  <c r="E11989" i="8"/>
  <c r="E11988" i="8"/>
  <c r="E11987" i="8"/>
  <c r="E11986" i="8"/>
  <c r="E11985" i="8"/>
  <c r="E11984" i="8"/>
  <c r="E11983" i="8"/>
  <c r="E11982" i="8"/>
  <c r="E11981" i="8"/>
  <c r="E11980" i="8"/>
  <c r="E11979" i="8"/>
  <c r="E11978" i="8"/>
  <c r="E11977" i="8"/>
  <c r="E11976" i="8"/>
  <c r="E11975" i="8"/>
  <c r="E11974" i="8"/>
  <c r="E11973" i="8"/>
  <c r="E11972" i="8"/>
  <c r="E11971" i="8"/>
  <c r="E11970" i="8"/>
  <c r="E11969" i="8"/>
  <c r="E11968" i="8"/>
  <c r="E11967" i="8"/>
  <c r="E11966" i="8"/>
  <c r="E11965" i="8"/>
  <c r="E11964" i="8"/>
  <c r="E11963" i="8"/>
  <c r="E11962" i="8"/>
  <c r="E11961" i="8"/>
  <c r="E11960" i="8"/>
  <c r="E11959" i="8"/>
  <c r="E11958" i="8"/>
  <c r="E11957" i="8"/>
  <c r="E11956" i="8"/>
  <c r="E11955" i="8"/>
  <c r="E11954" i="8"/>
  <c r="E11953" i="8"/>
  <c r="E11952" i="8"/>
  <c r="E11951" i="8"/>
  <c r="E11950" i="8"/>
  <c r="E11949" i="8"/>
  <c r="E11948" i="8"/>
  <c r="E11947" i="8"/>
  <c r="E11946" i="8"/>
  <c r="E11945" i="8"/>
  <c r="E11944" i="8"/>
  <c r="E11943" i="8"/>
  <c r="E11942" i="8"/>
  <c r="E11941" i="8"/>
  <c r="E11940" i="8"/>
  <c r="E11939" i="8"/>
  <c r="E11938" i="8"/>
  <c r="E11937" i="8"/>
  <c r="E11936" i="8"/>
  <c r="E11935" i="8"/>
  <c r="E11934" i="8"/>
  <c r="E11933" i="8"/>
  <c r="E11932" i="8"/>
  <c r="E11931" i="8"/>
  <c r="E11930" i="8"/>
  <c r="E11929" i="8"/>
  <c r="E11928" i="8"/>
  <c r="E11927" i="8"/>
  <c r="E11926" i="8"/>
  <c r="E11925" i="8"/>
  <c r="E11924" i="8"/>
  <c r="E11923" i="8"/>
  <c r="E11922" i="8"/>
  <c r="E11921" i="8"/>
  <c r="E11920" i="8"/>
  <c r="E11919" i="8"/>
  <c r="E11918" i="8"/>
  <c r="E11917" i="8"/>
  <c r="E11916" i="8"/>
  <c r="E11915" i="8"/>
  <c r="E11914" i="8"/>
  <c r="E11913" i="8"/>
  <c r="E11912" i="8"/>
  <c r="E11911" i="8"/>
  <c r="E11910" i="8"/>
  <c r="E11909" i="8"/>
  <c r="E11908" i="8"/>
  <c r="E11907" i="8"/>
  <c r="E11906" i="8"/>
  <c r="E11905" i="8"/>
  <c r="E11904" i="8"/>
  <c r="E11903" i="8"/>
  <c r="E11902" i="8"/>
  <c r="E11901" i="8"/>
  <c r="E11900" i="8"/>
  <c r="E11899" i="8"/>
  <c r="E11898" i="8"/>
  <c r="E11897" i="8"/>
  <c r="E11896" i="8"/>
  <c r="E11895" i="8"/>
  <c r="E11894" i="8"/>
  <c r="E11893" i="8"/>
  <c r="E11892" i="8"/>
  <c r="E11891" i="8"/>
  <c r="E11890" i="8"/>
  <c r="E11889" i="8"/>
  <c r="E11888" i="8"/>
  <c r="E11887" i="8"/>
  <c r="E11886" i="8"/>
  <c r="E11885" i="8"/>
  <c r="E11884" i="8"/>
  <c r="E11883" i="8"/>
  <c r="E11882" i="8"/>
  <c r="E11881" i="8"/>
  <c r="E11880" i="8"/>
  <c r="E11879" i="8"/>
  <c r="E11878" i="8"/>
  <c r="E11877" i="8"/>
  <c r="E11876" i="8"/>
  <c r="E11875" i="8"/>
  <c r="E11874" i="8"/>
  <c r="E11873" i="8"/>
  <c r="E11872" i="8"/>
  <c r="E11871" i="8"/>
  <c r="E11870" i="8"/>
  <c r="E11869" i="8"/>
  <c r="E11868" i="8"/>
  <c r="E11867" i="8"/>
  <c r="E11866" i="8"/>
  <c r="E11865" i="8"/>
  <c r="E11864" i="8"/>
  <c r="E11863" i="8"/>
  <c r="E11862" i="8"/>
  <c r="E11861" i="8"/>
  <c r="E11860" i="8"/>
  <c r="E11859" i="8"/>
  <c r="E11858" i="8"/>
  <c r="E11857" i="8"/>
  <c r="E11856" i="8"/>
  <c r="E11855" i="8"/>
  <c r="E11854" i="8"/>
  <c r="E11853" i="8"/>
  <c r="E11852" i="8"/>
  <c r="E11851" i="8"/>
  <c r="E11850" i="8"/>
  <c r="E11849" i="8"/>
  <c r="E11848" i="8"/>
  <c r="E11847" i="8"/>
  <c r="E11846" i="8"/>
  <c r="E11845" i="8"/>
  <c r="E11844" i="8"/>
  <c r="E11843" i="8"/>
  <c r="E11842" i="8"/>
  <c r="E11841" i="8"/>
  <c r="E11840" i="8"/>
  <c r="E11839" i="8"/>
  <c r="E11838" i="8"/>
  <c r="E11837" i="8"/>
  <c r="E11836" i="8"/>
  <c r="E11835" i="8"/>
  <c r="E11834" i="8"/>
  <c r="E11833" i="8"/>
  <c r="E11832" i="8"/>
  <c r="E11831" i="8"/>
  <c r="E11830" i="8"/>
  <c r="E11829" i="8"/>
  <c r="E11828" i="8"/>
  <c r="E11827" i="8"/>
  <c r="E11826" i="8"/>
  <c r="E11825" i="8"/>
  <c r="E11824" i="8"/>
  <c r="E11823" i="8"/>
  <c r="E11822" i="8"/>
  <c r="E11821" i="8"/>
  <c r="E11820" i="8"/>
  <c r="E11819" i="8"/>
  <c r="E11818" i="8"/>
  <c r="E11817" i="8"/>
  <c r="E11816" i="8"/>
  <c r="E11815" i="8"/>
  <c r="E11814" i="8"/>
  <c r="E11813" i="8"/>
  <c r="E11812" i="8"/>
  <c r="E11811" i="8"/>
  <c r="E11810" i="8"/>
  <c r="E11809" i="8"/>
  <c r="E11808" i="8"/>
  <c r="E11807" i="8"/>
  <c r="E11806" i="8"/>
  <c r="E11805" i="8"/>
  <c r="E11804" i="8"/>
  <c r="E11803" i="8"/>
  <c r="E11802" i="8"/>
  <c r="E11801" i="8"/>
  <c r="E11800" i="8"/>
  <c r="E11799" i="8"/>
  <c r="E11798" i="8"/>
  <c r="E11797" i="8"/>
  <c r="E11796" i="8"/>
  <c r="E11795" i="8"/>
  <c r="E11794" i="8"/>
  <c r="E11793" i="8"/>
  <c r="E11792" i="8"/>
  <c r="E11791" i="8"/>
  <c r="E11790" i="8"/>
  <c r="E11789" i="8"/>
  <c r="E11788" i="8"/>
  <c r="E11787" i="8"/>
  <c r="E11786" i="8"/>
  <c r="E11785" i="8"/>
  <c r="E11784" i="8"/>
  <c r="E11783" i="8"/>
  <c r="E11782" i="8"/>
  <c r="E11781" i="8"/>
  <c r="E11780" i="8"/>
  <c r="E11779" i="8"/>
  <c r="E11778" i="8"/>
  <c r="E11777" i="8"/>
  <c r="E11776" i="8"/>
  <c r="E11775" i="8"/>
  <c r="E11774" i="8"/>
  <c r="E11773" i="8"/>
  <c r="E11772" i="8"/>
  <c r="E11771" i="8"/>
  <c r="E11770" i="8"/>
  <c r="E11769" i="8"/>
  <c r="E11768" i="8"/>
  <c r="E11767" i="8"/>
  <c r="E11766" i="8"/>
  <c r="E11765" i="8"/>
  <c r="E11764" i="8"/>
  <c r="E11763" i="8"/>
  <c r="E11762" i="8"/>
  <c r="E11761" i="8"/>
  <c r="E11760" i="8"/>
  <c r="E11759" i="8"/>
  <c r="E11758" i="8"/>
  <c r="E11757" i="8"/>
  <c r="E11756" i="8"/>
  <c r="E11755" i="8"/>
  <c r="E11754" i="8"/>
  <c r="E11753" i="8"/>
  <c r="E11752" i="8"/>
  <c r="E11751" i="8"/>
  <c r="E11750" i="8"/>
  <c r="E11749" i="8"/>
  <c r="E11748" i="8"/>
  <c r="E11747" i="8"/>
  <c r="E11746" i="8"/>
  <c r="E11745" i="8"/>
  <c r="E11744" i="8"/>
  <c r="E11743" i="8"/>
  <c r="E11742" i="8"/>
  <c r="E11741" i="8"/>
  <c r="E11740" i="8"/>
  <c r="E11739" i="8"/>
  <c r="E11738" i="8"/>
  <c r="E11737" i="8"/>
  <c r="E11736" i="8"/>
  <c r="E11735" i="8"/>
  <c r="E11734" i="8"/>
  <c r="E11733" i="8"/>
  <c r="E11732" i="8"/>
  <c r="E11731" i="8"/>
  <c r="E11730" i="8"/>
  <c r="E11729" i="8"/>
  <c r="E11728" i="8"/>
  <c r="E11727" i="8"/>
  <c r="E11726" i="8"/>
  <c r="E11725" i="8"/>
  <c r="E11724" i="8"/>
  <c r="E11723" i="8"/>
  <c r="E11722" i="8"/>
  <c r="E11721" i="8"/>
  <c r="E11720" i="8"/>
  <c r="E11719" i="8"/>
  <c r="E11718" i="8"/>
  <c r="E11717" i="8"/>
  <c r="E11716" i="8"/>
  <c r="E11715" i="8"/>
  <c r="E11714" i="8"/>
  <c r="E11713" i="8"/>
  <c r="E11712" i="8"/>
  <c r="E11711" i="8"/>
  <c r="E11710" i="8"/>
  <c r="E11709" i="8"/>
  <c r="E11708" i="8"/>
  <c r="E11707" i="8"/>
  <c r="E11706" i="8"/>
  <c r="E11705" i="8"/>
  <c r="E11704" i="8"/>
  <c r="E11703" i="8"/>
  <c r="E11702" i="8"/>
  <c r="E11701" i="8"/>
  <c r="E11700" i="8"/>
  <c r="E11699" i="8"/>
  <c r="E11698" i="8"/>
  <c r="E11697" i="8"/>
  <c r="E11696" i="8"/>
  <c r="E11695" i="8"/>
  <c r="E11694" i="8"/>
  <c r="E11693" i="8"/>
  <c r="E11692" i="8"/>
  <c r="E11691" i="8"/>
  <c r="E11690" i="8"/>
  <c r="E11689" i="8"/>
  <c r="E11688" i="8"/>
  <c r="E11687" i="8"/>
  <c r="E11686" i="8"/>
  <c r="E11685" i="8"/>
  <c r="E11684" i="8"/>
  <c r="E11683" i="8"/>
  <c r="E11682" i="8"/>
  <c r="E11681" i="8"/>
  <c r="E11680" i="8"/>
  <c r="E11679" i="8"/>
  <c r="E11678" i="8"/>
  <c r="E11677" i="8"/>
  <c r="E11676" i="8"/>
  <c r="E11675" i="8"/>
  <c r="E11674" i="8"/>
  <c r="E11673" i="8"/>
  <c r="E11672" i="8"/>
  <c r="E11671" i="8"/>
  <c r="E11670" i="8"/>
  <c r="E11669" i="8"/>
  <c r="E11668" i="8"/>
  <c r="E11667" i="8"/>
  <c r="E11666" i="8"/>
  <c r="E11665" i="8"/>
  <c r="E11664" i="8"/>
  <c r="E11663" i="8"/>
  <c r="E11662" i="8"/>
  <c r="E11661" i="8"/>
  <c r="E11660" i="8"/>
  <c r="E11659" i="8"/>
  <c r="E11658" i="8"/>
  <c r="E11657" i="8"/>
  <c r="E11656" i="8"/>
  <c r="E11655" i="8"/>
  <c r="E11654" i="8"/>
  <c r="E11653" i="8"/>
  <c r="E11652" i="8"/>
  <c r="E11651" i="8"/>
  <c r="E11650" i="8"/>
  <c r="E11649" i="8"/>
  <c r="E11648" i="8"/>
  <c r="E11647" i="8"/>
  <c r="E11646" i="8"/>
  <c r="E11645" i="8"/>
  <c r="E11644" i="8"/>
  <c r="E11643" i="8"/>
  <c r="E11642" i="8"/>
  <c r="E11641" i="8"/>
  <c r="E11640" i="8"/>
  <c r="E11639" i="8"/>
  <c r="E11638" i="8"/>
  <c r="E11637" i="8"/>
  <c r="E11636" i="8"/>
  <c r="E11635" i="8"/>
  <c r="E11634" i="8"/>
  <c r="E11633" i="8"/>
  <c r="E11632" i="8"/>
  <c r="E11631" i="8"/>
  <c r="E11630" i="8"/>
  <c r="E11629" i="8"/>
  <c r="E11628" i="8"/>
  <c r="E11627" i="8"/>
  <c r="E11626" i="8"/>
  <c r="E11625" i="8"/>
  <c r="E11624" i="8"/>
  <c r="E11623" i="8"/>
  <c r="E11622" i="8"/>
  <c r="E11621" i="8"/>
  <c r="E11620" i="8"/>
  <c r="E11619" i="8"/>
  <c r="E11618" i="8"/>
  <c r="E11617" i="8"/>
  <c r="E11616" i="8"/>
  <c r="E11615" i="8"/>
  <c r="E11614" i="8"/>
  <c r="E11613" i="8"/>
  <c r="E11612" i="8"/>
  <c r="E11611" i="8"/>
  <c r="E11610" i="8"/>
  <c r="E11609" i="8"/>
  <c r="E11608" i="8"/>
  <c r="E11607" i="8"/>
  <c r="E11606" i="8"/>
  <c r="E11605" i="8"/>
  <c r="E11604" i="8"/>
  <c r="E11603" i="8"/>
  <c r="E11602" i="8"/>
  <c r="E11601" i="8"/>
  <c r="E11600" i="8"/>
  <c r="E11599" i="8"/>
  <c r="E11598" i="8"/>
  <c r="E11597" i="8"/>
  <c r="E11596" i="8"/>
  <c r="E11595" i="8"/>
  <c r="E11594" i="8"/>
  <c r="E11593" i="8"/>
  <c r="E11592" i="8"/>
  <c r="E11591" i="8"/>
  <c r="E11590" i="8"/>
  <c r="E11589" i="8"/>
  <c r="E11588" i="8"/>
  <c r="E11587" i="8"/>
  <c r="E11586" i="8"/>
  <c r="E11585" i="8"/>
  <c r="E11584" i="8"/>
  <c r="E11583" i="8"/>
  <c r="E11582" i="8"/>
  <c r="E11581" i="8"/>
  <c r="E11580" i="8"/>
  <c r="E11579" i="8"/>
  <c r="E11578" i="8"/>
  <c r="E11577" i="8"/>
  <c r="E11576" i="8"/>
  <c r="E11575" i="8"/>
  <c r="E11574" i="8"/>
  <c r="E11573" i="8"/>
  <c r="E11572" i="8"/>
  <c r="E11571" i="8"/>
  <c r="E11570" i="8"/>
  <c r="E11569" i="8"/>
  <c r="E11568" i="8"/>
  <c r="E11567" i="8"/>
  <c r="E11566" i="8"/>
  <c r="E11565" i="8"/>
  <c r="E11564" i="8"/>
  <c r="E11563" i="8"/>
  <c r="E11562" i="8"/>
  <c r="E11561" i="8"/>
  <c r="E11560" i="8"/>
  <c r="E11559" i="8"/>
  <c r="E11558" i="8"/>
  <c r="E11557" i="8"/>
  <c r="E11556" i="8"/>
  <c r="E11555" i="8"/>
  <c r="E11554" i="8"/>
  <c r="E11553" i="8"/>
  <c r="E11552" i="8"/>
  <c r="E11551" i="8"/>
  <c r="E11550" i="8"/>
  <c r="E11549" i="8"/>
  <c r="E11548" i="8"/>
  <c r="E11547" i="8"/>
  <c r="E11546" i="8"/>
  <c r="E11545" i="8"/>
  <c r="E11544" i="8"/>
  <c r="E11543" i="8"/>
  <c r="E11542" i="8"/>
  <c r="E11541" i="8"/>
  <c r="E11540" i="8"/>
  <c r="E11539" i="8"/>
  <c r="E11538" i="8"/>
  <c r="E11537" i="8"/>
  <c r="E11536" i="8"/>
  <c r="E11535" i="8"/>
  <c r="E11534" i="8"/>
  <c r="E11533" i="8"/>
  <c r="E11532" i="8"/>
  <c r="E11531" i="8"/>
  <c r="E11530" i="8"/>
  <c r="E11529" i="8"/>
  <c r="E11528" i="8"/>
  <c r="E11527" i="8"/>
  <c r="E11526" i="8"/>
  <c r="E11525" i="8"/>
  <c r="E11524" i="8"/>
  <c r="E11523" i="8"/>
  <c r="E11522" i="8"/>
  <c r="E11521" i="8"/>
  <c r="E11520" i="8"/>
  <c r="E11519" i="8"/>
  <c r="E11518" i="8"/>
  <c r="E11517" i="8"/>
  <c r="E11516" i="8"/>
  <c r="E11515" i="8"/>
  <c r="E11514" i="8"/>
  <c r="E11513" i="8"/>
  <c r="E11512" i="8"/>
  <c r="E11511" i="8"/>
  <c r="E11510" i="8"/>
  <c r="E11509" i="8"/>
  <c r="E11508" i="8"/>
  <c r="E11507" i="8"/>
  <c r="E11506" i="8"/>
  <c r="E11505" i="8"/>
  <c r="E11504" i="8"/>
  <c r="E11503" i="8"/>
  <c r="E11502" i="8"/>
  <c r="E11501" i="8"/>
  <c r="E11500" i="8"/>
  <c r="E11499" i="8"/>
  <c r="E11498" i="8"/>
  <c r="E11497" i="8"/>
  <c r="E11496" i="8"/>
  <c r="E11495" i="8"/>
  <c r="E11494" i="8"/>
  <c r="E11493" i="8"/>
  <c r="E11492" i="8"/>
  <c r="E11491" i="8"/>
  <c r="E11490" i="8"/>
  <c r="E11489" i="8"/>
  <c r="E11488" i="8"/>
  <c r="E11487" i="8"/>
  <c r="E11486" i="8"/>
  <c r="E11485" i="8"/>
  <c r="E11484" i="8"/>
  <c r="E11483" i="8"/>
  <c r="E11482" i="8"/>
  <c r="E11481" i="8"/>
  <c r="E11480" i="8"/>
  <c r="E11479" i="8"/>
  <c r="E11478" i="8"/>
  <c r="E11477" i="8"/>
  <c r="E11476" i="8"/>
  <c r="E11475" i="8"/>
  <c r="E11474" i="8"/>
  <c r="E11473" i="8"/>
  <c r="E11472" i="8"/>
  <c r="E11471" i="8"/>
  <c r="E11470" i="8"/>
  <c r="E11469" i="8"/>
  <c r="E11468" i="8"/>
  <c r="E11467" i="8"/>
  <c r="E11466" i="8"/>
  <c r="E11465" i="8"/>
  <c r="E11464" i="8"/>
  <c r="E11463" i="8"/>
  <c r="E11462" i="8"/>
  <c r="E11461" i="8"/>
  <c r="E11460" i="8"/>
  <c r="E11459" i="8"/>
  <c r="E11458" i="8"/>
  <c r="E11457" i="8"/>
  <c r="E11456" i="8"/>
  <c r="E11455" i="8"/>
  <c r="E11454" i="8"/>
  <c r="E11453" i="8"/>
  <c r="E11452" i="8"/>
  <c r="E11451" i="8"/>
  <c r="E11450" i="8"/>
  <c r="E11449" i="8"/>
  <c r="E11448" i="8"/>
  <c r="E11447" i="8"/>
  <c r="E11446" i="8"/>
  <c r="E11445" i="8"/>
  <c r="E11444" i="8"/>
  <c r="E11443" i="8"/>
  <c r="E11442" i="8"/>
  <c r="E11441" i="8"/>
  <c r="E11440" i="8"/>
  <c r="E11439" i="8"/>
  <c r="E11438" i="8"/>
  <c r="E11437" i="8"/>
  <c r="E11436" i="8"/>
  <c r="E11435" i="8"/>
  <c r="E11434" i="8"/>
  <c r="E11433" i="8"/>
  <c r="E11432" i="8"/>
  <c r="E11431" i="8"/>
  <c r="E11430" i="8"/>
  <c r="E11429" i="8"/>
  <c r="E11428" i="8"/>
  <c r="E11427" i="8"/>
  <c r="E11426" i="8"/>
  <c r="E11425" i="8"/>
  <c r="E11424" i="8"/>
  <c r="E11423" i="8"/>
  <c r="E11422" i="8"/>
  <c r="E11421" i="8"/>
  <c r="E11420" i="8"/>
  <c r="E11419" i="8"/>
  <c r="E11418" i="8"/>
  <c r="E11417" i="8"/>
  <c r="E11416" i="8"/>
  <c r="E11415" i="8"/>
  <c r="E11414" i="8"/>
  <c r="E11413" i="8"/>
  <c r="E11412" i="8"/>
  <c r="E11411" i="8"/>
  <c r="E11410" i="8"/>
  <c r="E11409" i="8"/>
  <c r="E11408" i="8"/>
  <c r="E11407" i="8"/>
  <c r="E11406" i="8"/>
  <c r="E11405" i="8"/>
  <c r="E11404" i="8"/>
  <c r="E11403" i="8"/>
  <c r="E11402" i="8"/>
  <c r="E11401" i="8"/>
  <c r="E11400" i="8"/>
  <c r="E11399" i="8"/>
  <c r="E11398" i="8"/>
  <c r="E11397" i="8"/>
  <c r="E11396" i="8"/>
  <c r="E11395" i="8"/>
  <c r="E11394" i="8"/>
  <c r="E11393" i="8"/>
  <c r="E11392" i="8"/>
  <c r="E11391" i="8"/>
  <c r="E11390" i="8"/>
  <c r="E11389" i="8"/>
  <c r="E11388" i="8"/>
  <c r="E11387" i="8"/>
  <c r="E11386" i="8"/>
  <c r="E11385" i="8"/>
  <c r="E11384" i="8"/>
  <c r="E11383" i="8"/>
  <c r="E11382" i="8"/>
  <c r="E11381" i="8"/>
  <c r="E11380" i="8"/>
  <c r="E11379" i="8"/>
  <c r="E11378" i="8"/>
  <c r="E11377" i="8"/>
  <c r="E11376" i="8"/>
  <c r="E11375" i="8"/>
  <c r="E11374" i="8"/>
  <c r="E11373" i="8"/>
  <c r="E11372" i="8"/>
  <c r="E11371" i="8"/>
  <c r="E11370" i="8"/>
  <c r="E11369" i="8"/>
  <c r="E11368" i="8"/>
  <c r="E11367" i="8"/>
  <c r="E11366" i="8"/>
  <c r="E11365" i="8"/>
  <c r="E11364" i="8"/>
  <c r="E11363" i="8"/>
  <c r="E11362" i="8"/>
  <c r="E11361" i="8"/>
  <c r="E11360" i="8"/>
  <c r="E11359" i="8"/>
  <c r="E11358" i="8"/>
  <c r="E11357" i="8"/>
  <c r="E11356" i="8"/>
  <c r="E11355" i="8"/>
  <c r="E11354" i="8"/>
  <c r="E11353" i="8"/>
  <c r="E11352" i="8"/>
  <c r="E11351" i="8"/>
  <c r="E11350" i="8"/>
  <c r="E11349" i="8"/>
  <c r="E11348" i="8"/>
  <c r="E11347" i="8"/>
  <c r="E11346" i="8"/>
  <c r="E11345" i="8"/>
  <c r="E11344" i="8"/>
  <c r="E11343" i="8"/>
  <c r="E11342" i="8"/>
  <c r="E11341" i="8"/>
  <c r="E11340" i="8"/>
  <c r="E11339" i="8"/>
  <c r="E11338" i="8"/>
  <c r="E11337" i="8"/>
  <c r="E11336" i="8"/>
  <c r="E11335" i="8"/>
  <c r="E11334" i="8"/>
  <c r="E11333" i="8"/>
  <c r="E11332" i="8"/>
  <c r="E11331" i="8"/>
  <c r="E11330" i="8"/>
  <c r="E11329" i="8"/>
  <c r="E11328" i="8"/>
  <c r="E11327" i="8"/>
  <c r="E11326" i="8"/>
  <c r="E11325" i="8"/>
  <c r="E11324" i="8"/>
  <c r="E11323" i="8"/>
  <c r="E11322" i="8"/>
  <c r="E11321" i="8"/>
  <c r="E11320" i="8"/>
  <c r="E11319" i="8"/>
  <c r="E11318" i="8"/>
  <c r="E11317" i="8"/>
  <c r="E11316" i="8"/>
  <c r="E11315" i="8"/>
  <c r="E11314" i="8"/>
  <c r="E11313" i="8"/>
  <c r="E11312" i="8"/>
  <c r="E11311" i="8"/>
  <c r="E11310" i="8"/>
  <c r="E11309" i="8"/>
  <c r="E11308" i="8"/>
  <c r="E11307" i="8"/>
  <c r="E11306" i="8"/>
  <c r="E11305" i="8"/>
  <c r="E11304" i="8"/>
  <c r="E11303" i="8"/>
  <c r="E11302" i="8"/>
  <c r="E11301" i="8"/>
  <c r="E11300" i="8"/>
  <c r="E11299" i="8"/>
  <c r="E11298" i="8"/>
  <c r="E11297" i="8"/>
  <c r="E11296" i="8"/>
  <c r="E11295" i="8"/>
  <c r="E11294" i="8"/>
  <c r="E11293" i="8"/>
  <c r="E11292" i="8"/>
  <c r="E11291" i="8"/>
  <c r="E11290" i="8"/>
  <c r="E11289" i="8"/>
  <c r="E11288" i="8"/>
  <c r="E11287" i="8"/>
  <c r="E11286" i="8"/>
  <c r="E11285" i="8"/>
  <c r="E11284" i="8"/>
  <c r="E11283" i="8"/>
  <c r="E11282" i="8"/>
  <c r="E11281" i="8"/>
  <c r="E11280" i="8"/>
  <c r="E11279" i="8"/>
  <c r="E11278" i="8"/>
  <c r="E11277" i="8"/>
  <c r="E11276" i="8"/>
  <c r="E11275" i="8"/>
  <c r="E11274" i="8"/>
  <c r="E11273" i="8"/>
  <c r="E11272" i="8"/>
  <c r="E11271" i="8"/>
  <c r="E11270" i="8"/>
  <c r="E11269" i="8"/>
  <c r="E11268" i="8"/>
  <c r="E11267" i="8"/>
  <c r="E11266" i="8"/>
  <c r="E11265" i="8"/>
  <c r="E11264" i="8"/>
  <c r="E11263" i="8"/>
  <c r="E11262" i="8"/>
  <c r="E11261" i="8"/>
  <c r="E11260" i="8"/>
  <c r="E11259" i="8"/>
  <c r="E11258" i="8"/>
  <c r="E11257" i="8"/>
  <c r="E11256" i="8"/>
  <c r="E11255" i="8"/>
  <c r="E11254" i="8"/>
  <c r="E11253" i="8"/>
  <c r="E11252" i="8"/>
  <c r="E11251" i="8"/>
  <c r="E11250" i="8"/>
  <c r="E11249" i="8"/>
  <c r="E11248" i="8"/>
  <c r="E11247" i="8"/>
  <c r="E11246" i="8"/>
  <c r="E11245" i="8"/>
  <c r="E11244" i="8"/>
  <c r="E11243" i="8"/>
  <c r="E11242" i="8"/>
  <c r="E11241" i="8"/>
  <c r="E11240" i="8"/>
  <c r="E11239" i="8"/>
  <c r="E11238" i="8"/>
  <c r="E11237" i="8"/>
  <c r="E11236" i="8"/>
  <c r="E11235" i="8"/>
  <c r="E11234" i="8"/>
  <c r="E11233" i="8"/>
  <c r="E11232" i="8"/>
  <c r="E11231" i="8"/>
  <c r="E11230" i="8"/>
  <c r="E11229" i="8"/>
  <c r="E11228" i="8"/>
  <c r="E11227" i="8"/>
  <c r="E11226" i="8"/>
  <c r="E11225" i="8"/>
  <c r="E11224" i="8"/>
  <c r="E11223" i="8"/>
  <c r="E11222" i="8"/>
  <c r="E11221" i="8"/>
  <c r="E11220" i="8"/>
  <c r="E11219" i="8"/>
  <c r="E11218" i="8"/>
  <c r="E11217" i="8"/>
  <c r="E11216" i="8"/>
  <c r="E11215" i="8"/>
  <c r="E11214" i="8"/>
  <c r="E11213" i="8"/>
  <c r="E11212" i="8"/>
  <c r="E11211" i="8"/>
  <c r="E11210" i="8"/>
  <c r="E11209" i="8"/>
  <c r="E11208" i="8"/>
  <c r="E11207" i="8"/>
  <c r="E11206" i="8"/>
  <c r="E11205" i="8"/>
  <c r="E11204" i="8"/>
  <c r="E11203" i="8"/>
  <c r="E11202" i="8"/>
  <c r="E11201" i="8"/>
  <c r="E11200" i="8"/>
  <c r="E11199" i="8"/>
  <c r="E11198" i="8"/>
  <c r="E11197" i="8"/>
  <c r="E11196" i="8"/>
  <c r="E11195" i="8"/>
  <c r="E11194" i="8"/>
  <c r="E11193" i="8"/>
  <c r="E11192" i="8"/>
  <c r="E11191" i="8"/>
  <c r="E11190" i="8"/>
  <c r="E11189" i="8"/>
  <c r="E11188" i="8"/>
  <c r="E11187" i="8"/>
  <c r="E11186" i="8"/>
  <c r="E11185" i="8"/>
  <c r="E11184" i="8"/>
  <c r="E11183" i="8"/>
  <c r="E11182" i="8"/>
  <c r="E11181" i="8"/>
  <c r="E11180" i="8"/>
  <c r="E11179" i="8"/>
  <c r="E11178" i="8"/>
  <c r="E11177" i="8"/>
  <c r="E11176" i="8"/>
  <c r="E11175" i="8"/>
  <c r="E11174" i="8"/>
  <c r="E11173" i="8"/>
  <c r="E11172" i="8"/>
  <c r="E11171" i="8"/>
  <c r="E11170" i="8"/>
  <c r="E11169" i="8"/>
  <c r="E11168" i="8"/>
  <c r="E11167" i="8"/>
  <c r="E11166" i="8"/>
  <c r="E11165" i="8"/>
  <c r="E11164" i="8"/>
  <c r="E11163" i="8"/>
  <c r="E11162" i="8"/>
  <c r="E11161" i="8"/>
  <c r="E11160" i="8"/>
  <c r="E11159" i="8"/>
  <c r="E11158" i="8"/>
  <c r="E11157" i="8"/>
  <c r="E11156" i="8"/>
  <c r="E11155" i="8"/>
  <c r="E11154" i="8"/>
  <c r="E11153" i="8"/>
  <c r="E11152" i="8"/>
  <c r="E11151" i="8"/>
  <c r="E11150" i="8"/>
  <c r="E11149" i="8"/>
  <c r="E11148" i="8"/>
  <c r="E11147" i="8"/>
  <c r="E11146" i="8"/>
  <c r="E11145" i="8"/>
  <c r="E11144" i="8"/>
  <c r="E11143" i="8"/>
  <c r="E11142" i="8"/>
  <c r="E11141" i="8"/>
  <c r="E11140" i="8"/>
  <c r="E11139" i="8"/>
  <c r="E11138" i="8"/>
  <c r="E11137" i="8"/>
  <c r="E11136" i="8"/>
  <c r="E11135" i="8"/>
  <c r="E11134" i="8"/>
  <c r="E11133" i="8"/>
  <c r="E11132" i="8"/>
  <c r="E11131" i="8"/>
  <c r="E11130" i="8"/>
  <c r="E11129" i="8"/>
  <c r="E11128" i="8"/>
  <c r="E11127" i="8"/>
  <c r="E11126" i="8"/>
  <c r="E11125" i="8"/>
  <c r="E11124" i="8"/>
  <c r="E11123" i="8"/>
  <c r="E11122" i="8"/>
  <c r="E11121" i="8"/>
  <c r="E11120" i="8"/>
  <c r="E11119" i="8"/>
  <c r="E11118" i="8"/>
  <c r="E11117" i="8"/>
  <c r="E11116" i="8"/>
  <c r="E11115" i="8"/>
  <c r="E11114" i="8"/>
  <c r="E11113" i="8"/>
  <c r="E11112" i="8"/>
  <c r="E11111" i="8"/>
  <c r="E11110" i="8"/>
  <c r="E11109" i="8"/>
  <c r="E11108" i="8"/>
  <c r="E11107" i="8"/>
  <c r="E11106" i="8"/>
  <c r="E11105" i="8"/>
  <c r="E11104" i="8"/>
  <c r="E11103" i="8"/>
  <c r="E11102" i="8"/>
  <c r="E11101" i="8"/>
  <c r="E11100" i="8"/>
  <c r="E11099" i="8"/>
  <c r="E11098" i="8"/>
  <c r="E11097" i="8"/>
  <c r="E11096" i="8"/>
  <c r="E11095" i="8"/>
  <c r="E11094" i="8"/>
  <c r="E11093" i="8"/>
  <c r="E11092" i="8"/>
  <c r="E11091" i="8"/>
  <c r="E11090" i="8"/>
  <c r="E11089" i="8"/>
  <c r="E11088" i="8"/>
  <c r="E11087" i="8"/>
  <c r="E11086" i="8"/>
  <c r="E11085" i="8"/>
  <c r="E11084" i="8"/>
  <c r="E11083" i="8"/>
  <c r="E11082" i="8"/>
  <c r="E11081" i="8"/>
  <c r="E11080" i="8"/>
  <c r="E11079" i="8"/>
  <c r="E11078" i="8"/>
  <c r="E11077" i="8"/>
  <c r="E11076" i="8"/>
  <c r="E11075" i="8"/>
  <c r="E11074" i="8"/>
  <c r="E11073" i="8"/>
  <c r="E11072" i="8"/>
  <c r="E11071" i="8"/>
  <c r="E11070" i="8"/>
  <c r="E11069" i="8"/>
  <c r="E11068" i="8"/>
  <c r="E11067" i="8"/>
  <c r="E11066" i="8"/>
  <c r="E11065" i="8"/>
  <c r="E11064" i="8"/>
  <c r="E11063" i="8"/>
  <c r="E11062" i="8"/>
  <c r="E11061" i="8"/>
  <c r="E11060" i="8"/>
  <c r="E11059" i="8"/>
  <c r="E11058" i="8"/>
  <c r="E11057" i="8"/>
  <c r="E11056" i="8"/>
  <c r="E11055" i="8"/>
  <c r="E11054" i="8"/>
  <c r="E11053" i="8"/>
  <c r="E11052" i="8"/>
  <c r="E11051" i="8"/>
  <c r="E11050" i="8"/>
  <c r="E11049" i="8"/>
  <c r="E11048" i="8"/>
  <c r="E11047" i="8"/>
  <c r="E11046" i="8"/>
  <c r="E11045" i="8"/>
  <c r="E11044" i="8"/>
  <c r="E11043" i="8"/>
  <c r="E11042" i="8"/>
  <c r="E11041" i="8"/>
  <c r="E11040" i="8"/>
  <c r="E11039" i="8"/>
  <c r="E11038" i="8"/>
  <c r="E11037" i="8"/>
  <c r="E11036" i="8"/>
  <c r="E11035" i="8"/>
  <c r="E11034" i="8"/>
  <c r="E11033" i="8"/>
  <c r="E11032" i="8"/>
  <c r="E11031" i="8"/>
  <c r="E11030" i="8"/>
  <c r="E11029" i="8"/>
  <c r="E11028" i="8"/>
  <c r="E11027" i="8"/>
  <c r="E11026" i="8"/>
  <c r="E11025" i="8"/>
  <c r="E11024" i="8"/>
  <c r="E11023" i="8"/>
  <c r="E11022" i="8"/>
  <c r="E11021" i="8"/>
  <c r="E11020" i="8"/>
  <c r="E11019" i="8"/>
  <c r="E11018" i="8"/>
  <c r="E11017" i="8"/>
  <c r="E11016" i="8"/>
  <c r="E11015" i="8"/>
  <c r="E11014" i="8"/>
  <c r="E11013" i="8"/>
  <c r="E11012" i="8"/>
  <c r="E11011" i="8"/>
  <c r="E11010" i="8"/>
  <c r="E11009" i="8"/>
  <c r="E11008" i="8"/>
  <c r="E11007" i="8"/>
  <c r="E11006" i="8"/>
  <c r="E11005" i="8"/>
  <c r="E11004" i="8"/>
  <c r="E11003" i="8"/>
  <c r="E11002" i="8"/>
  <c r="E11001" i="8"/>
  <c r="E11000" i="8"/>
  <c r="E10999" i="8"/>
  <c r="E10998" i="8"/>
  <c r="E10997" i="8"/>
  <c r="E10996" i="8"/>
  <c r="E10995" i="8"/>
  <c r="E10994" i="8"/>
  <c r="E10993" i="8"/>
  <c r="E10992" i="8"/>
  <c r="E10991" i="8"/>
  <c r="E10990" i="8"/>
  <c r="E10989" i="8"/>
  <c r="E10988" i="8"/>
  <c r="E10987" i="8"/>
  <c r="E10986" i="8"/>
  <c r="E10985" i="8"/>
  <c r="E10984" i="8"/>
  <c r="E10983" i="8"/>
  <c r="E10982" i="8"/>
  <c r="E10981" i="8"/>
  <c r="E10980" i="8"/>
  <c r="E10979" i="8"/>
  <c r="E10978" i="8"/>
  <c r="E10977" i="8"/>
  <c r="E10976" i="8"/>
  <c r="E10975" i="8"/>
  <c r="E10974" i="8"/>
  <c r="E10973" i="8"/>
  <c r="E10972" i="8"/>
  <c r="E10971" i="8"/>
  <c r="E10970" i="8"/>
  <c r="E10969" i="8"/>
  <c r="E10968" i="8"/>
  <c r="E10967" i="8"/>
  <c r="E10966" i="8"/>
  <c r="E10965" i="8"/>
  <c r="E10964" i="8"/>
  <c r="E10963" i="8"/>
  <c r="E10962" i="8"/>
  <c r="E10961" i="8"/>
  <c r="E10960" i="8"/>
  <c r="E10959" i="8"/>
  <c r="E10958" i="8"/>
  <c r="E10957" i="8"/>
  <c r="E10956" i="8"/>
  <c r="E10955" i="8"/>
  <c r="E10954" i="8"/>
  <c r="E10953" i="8"/>
  <c r="E10952" i="8"/>
  <c r="E10951" i="8"/>
  <c r="E10950" i="8"/>
  <c r="E10949" i="8"/>
  <c r="E10948" i="8"/>
  <c r="E10947" i="8"/>
  <c r="E10946" i="8"/>
  <c r="E10945" i="8"/>
  <c r="E10944" i="8"/>
  <c r="E10943" i="8"/>
  <c r="E10942" i="8"/>
  <c r="E10941" i="8"/>
  <c r="E10940" i="8"/>
  <c r="E10939" i="8"/>
  <c r="E10938" i="8"/>
  <c r="E10937" i="8"/>
  <c r="E10936" i="8"/>
  <c r="E10935" i="8"/>
  <c r="E10934" i="8"/>
  <c r="E10933" i="8"/>
  <c r="E10932" i="8"/>
  <c r="E10931" i="8"/>
  <c r="E10930" i="8"/>
  <c r="E10929" i="8"/>
  <c r="E10928" i="8"/>
  <c r="E10927" i="8"/>
  <c r="E10926" i="8"/>
  <c r="E10925" i="8"/>
  <c r="E10924" i="8"/>
  <c r="E10923" i="8"/>
  <c r="E10922" i="8"/>
  <c r="E10921" i="8"/>
  <c r="E10920" i="8"/>
  <c r="E10919" i="8"/>
  <c r="E10918" i="8"/>
  <c r="E10917" i="8"/>
  <c r="E10916" i="8"/>
  <c r="E10915" i="8"/>
  <c r="E10914" i="8"/>
  <c r="E10913" i="8"/>
  <c r="E10912" i="8"/>
  <c r="E10911" i="8"/>
  <c r="E10910" i="8"/>
  <c r="E10909" i="8"/>
  <c r="E10908" i="8"/>
  <c r="E10907" i="8"/>
  <c r="E10906" i="8"/>
  <c r="E10905" i="8"/>
  <c r="E10904" i="8"/>
  <c r="E10903" i="8"/>
  <c r="E10902" i="8"/>
  <c r="E10901" i="8"/>
  <c r="E10900" i="8"/>
  <c r="E10899" i="8"/>
  <c r="E10898" i="8"/>
  <c r="E10897" i="8"/>
  <c r="E10896" i="8"/>
  <c r="E10895" i="8"/>
  <c r="E10894" i="8"/>
  <c r="E10893" i="8"/>
  <c r="E10892" i="8"/>
  <c r="E10891" i="8"/>
  <c r="E10890" i="8"/>
  <c r="E10889" i="8"/>
  <c r="E10888" i="8"/>
  <c r="E10887" i="8"/>
  <c r="E10886" i="8"/>
  <c r="E10885" i="8"/>
  <c r="E10884" i="8"/>
  <c r="E10883" i="8"/>
  <c r="E10882" i="8"/>
  <c r="E10881" i="8"/>
  <c r="E10880" i="8"/>
  <c r="E10879" i="8"/>
  <c r="E10878" i="8"/>
  <c r="E10877" i="8"/>
  <c r="E10876" i="8"/>
  <c r="E10875" i="8"/>
  <c r="E10874" i="8"/>
  <c r="E10873" i="8"/>
  <c r="E10872" i="8"/>
  <c r="E10871" i="8"/>
  <c r="E10870" i="8"/>
  <c r="E10869" i="8"/>
  <c r="E10868" i="8"/>
  <c r="E10867" i="8"/>
  <c r="E10866" i="8"/>
  <c r="E10865" i="8"/>
  <c r="E10864" i="8"/>
  <c r="E10863" i="8"/>
  <c r="E10862" i="8"/>
  <c r="E10861" i="8"/>
  <c r="E10860" i="8"/>
  <c r="E10859" i="8"/>
  <c r="E10858" i="8"/>
  <c r="E10857" i="8"/>
  <c r="E10856" i="8"/>
  <c r="E10855" i="8"/>
  <c r="E10854" i="8"/>
  <c r="E10853" i="8"/>
  <c r="E10852" i="8"/>
  <c r="E10851" i="8"/>
  <c r="E10850" i="8"/>
  <c r="E10849" i="8"/>
  <c r="E10848" i="8"/>
  <c r="E10847" i="8"/>
  <c r="E10846" i="8"/>
  <c r="E10845" i="8"/>
  <c r="E10844" i="8"/>
  <c r="E10843" i="8"/>
  <c r="E10842" i="8"/>
  <c r="E10841" i="8"/>
  <c r="E10840" i="8"/>
  <c r="E10839" i="8"/>
  <c r="E10838" i="8"/>
  <c r="E10837" i="8"/>
  <c r="E10836" i="8"/>
  <c r="E10835" i="8"/>
  <c r="E10834" i="8"/>
  <c r="E10833" i="8"/>
  <c r="E10832" i="8"/>
  <c r="E10831" i="8"/>
  <c r="E10830" i="8"/>
  <c r="E10829" i="8"/>
  <c r="E10828" i="8"/>
  <c r="E10827" i="8"/>
  <c r="E10826" i="8"/>
  <c r="E10825" i="8"/>
  <c r="E10824" i="8"/>
  <c r="E10823" i="8"/>
  <c r="E10822" i="8"/>
  <c r="E10821" i="8"/>
  <c r="E10820" i="8"/>
  <c r="E10819" i="8"/>
  <c r="E10818" i="8"/>
  <c r="E10817" i="8"/>
  <c r="E10816" i="8"/>
  <c r="E10815" i="8"/>
  <c r="E10814" i="8"/>
  <c r="E10813" i="8"/>
  <c r="E10812" i="8"/>
  <c r="E10811" i="8"/>
  <c r="E10810" i="8"/>
  <c r="E10809" i="8"/>
  <c r="E10808" i="8"/>
  <c r="E10807" i="8"/>
  <c r="E10806" i="8"/>
  <c r="E10805" i="8"/>
  <c r="E10804" i="8"/>
  <c r="E10803" i="8"/>
  <c r="E10802" i="8"/>
  <c r="E10801" i="8"/>
  <c r="E10800" i="8"/>
  <c r="E10799" i="8"/>
  <c r="E10798" i="8"/>
  <c r="E10797" i="8"/>
  <c r="E10796" i="8"/>
  <c r="E10795" i="8"/>
  <c r="E10794" i="8"/>
  <c r="E10793" i="8"/>
  <c r="E10792" i="8"/>
  <c r="E10791" i="8"/>
  <c r="E10790" i="8"/>
  <c r="E10789" i="8"/>
  <c r="E10788" i="8"/>
  <c r="E10787" i="8"/>
  <c r="E10786" i="8"/>
  <c r="E10785" i="8"/>
  <c r="E10784" i="8"/>
  <c r="E10783" i="8"/>
  <c r="E10782" i="8"/>
  <c r="E10781" i="8"/>
  <c r="E10780" i="8"/>
  <c r="E10779" i="8"/>
  <c r="E10778" i="8"/>
  <c r="E10777" i="8"/>
  <c r="E10776" i="8"/>
  <c r="E10775" i="8"/>
  <c r="E10774" i="8"/>
  <c r="E10773" i="8"/>
  <c r="E10772" i="8"/>
  <c r="E10771" i="8"/>
  <c r="E10770" i="8"/>
  <c r="E10769" i="8"/>
  <c r="E10768" i="8"/>
  <c r="E10767" i="8"/>
  <c r="E10766" i="8"/>
  <c r="E10765" i="8"/>
  <c r="E10764" i="8"/>
  <c r="E10763" i="8"/>
  <c r="E10762" i="8"/>
  <c r="E10761" i="8"/>
  <c r="E10760" i="8"/>
  <c r="E10759" i="8"/>
  <c r="E10758" i="8"/>
  <c r="E10757" i="8"/>
  <c r="E10756" i="8"/>
  <c r="E10755" i="8"/>
  <c r="E10754" i="8"/>
  <c r="E10753" i="8"/>
  <c r="E10752" i="8"/>
  <c r="E10751" i="8"/>
  <c r="E10750" i="8"/>
  <c r="E10749" i="8"/>
  <c r="E10748" i="8"/>
  <c r="E10747" i="8"/>
  <c r="E10746" i="8"/>
  <c r="E10745" i="8"/>
  <c r="E10744" i="8"/>
  <c r="E10743" i="8"/>
  <c r="E10742" i="8"/>
  <c r="E10741" i="8"/>
  <c r="E10740" i="8"/>
  <c r="E10739" i="8"/>
  <c r="E10738" i="8"/>
  <c r="E10737" i="8"/>
  <c r="E10736" i="8"/>
  <c r="E10735" i="8"/>
  <c r="E10734" i="8"/>
  <c r="E10733" i="8"/>
  <c r="E10732" i="8"/>
  <c r="E10731" i="8"/>
  <c r="E10730" i="8"/>
  <c r="E10729" i="8"/>
  <c r="E10728" i="8"/>
  <c r="E10727" i="8"/>
  <c r="E10726" i="8"/>
  <c r="E10725" i="8"/>
  <c r="E10724" i="8"/>
  <c r="E10723" i="8"/>
  <c r="E10722" i="8"/>
  <c r="E10721" i="8"/>
  <c r="E10720" i="8"/>
  <c r="E10719" i="8"/>
  <c r="E10718" i="8"/>
  <c r="E10717" i="8"/>
  <c r="E10716" i="8"/>
  <c r="E10715" i="8"/>
  <c r="E10714" i="8"/>
  <c r="E10713" i="8"/>
  <c r="E10712" i="8"/>
  <c r="E10711" i="8"/>
  <c r="E10710" i="8"/>
  <c r="E10709" i="8"/>
  <c r="E10708" i="8"/>
  <c r="E10707" i="8"/>
  <c r="E10706" i="8"/>
  <c r="E10705" i="8"/>
  <c r="E10704" i="8"/>
  <c r="E10703" i="8"/>
  <c r="E10702" i="8"/>
  <c r="E10701" i="8"/>
  <c r="E10700" i="8"/>
  <c r="E10699" i="8"/>
  <c r="E10698" i="8"/>
  <c r="E10697" i="8"/>
  <c r="E10696" i="8"/>
  <c r="E10695" i="8"/>
  <c r="E10694" i="8"/>
  <c r="E10693" i="8"/>
  <c r="E10692" i="8"/>
  <c r="E10691" i="8"/>
  <c r="E10690" i="8"/>
  <c r="E10689" i="8"/>
  <c r="E10688" i="8"/>
  <c r="E10687" i="8"/>
  <c r="E10686" i="8"/>
  <c r="E10685" i="8"/>
  <c r="E10684" i="8"/>
  <c r="E10683" i="8"/>
  <c r="E10682" i="8"/>
  <c r="E10681" i="8"/>
  <c r="E10680" i="8"/>
  <c r="E10679" i="8"/>
  <c r="E10678" i="8"/>
  <c r="E10677" i="8"/>
  <c r="E10676" i="8"/>
  <c r="E10675" i="8"/>
  <c r="E10674" i="8"/>
  <c r="E10673" i="8"/>
  <c r="E10672" i="8"/>
  <c r="E10671" i="8"/>
  <c r="E10670" i="8"/>
  <c r="E10669" i="8"/>
  <c r="E10668" i="8"/>
  <c r="E10667" i="8"/>
  <c r="E10666" i="8"/>
  <c r="E10665" i="8"/>
  <c r="E10664" i="8"/>
  <c r="E10663" i="8"/>
  <c r="E10662" i="8"/>
  <c r="E10661" i="8"/>
  <c r="E10660" i="8"/>
  <c r="E10659" i="8"/>
  <c r="E10658" i="8"/>
  <c r="E10657" i="8"/>
  <c r="E10656" i="8"/>
  <c r="E10655" i="8"/>
  <c r="E10654" i="8"/>
  <c r="E10653" i="8"/>
  <c r="E10652" i="8"/>
  <c r="E10651" i="8"/>
  <c r="E10650" i="8"/>
  <c r="E10649" i="8"/>
  <c r="E10648" i="8"/>
  <c r="E10647" i="8"/>
  <c r="E10646" i="8"/>
  <c r="E10645" i="8"/>
  <c r="E10644" i="8"/>
  <c r="E10643" i="8"/>
  <c r="E10642" i="8"/>
  <c r="E10641" i="8"/>
  <c r="E10640" i="8"/>
  <c r="E10639" i="8"/>
  <c r="E10638" i="8"/>
  <c r="E10637" i="8"/>
  <c r="E10636" i="8"/>
  <c r="E10635" i="8"/>
  <c r="E10634" i="8"/>
  <c r="E10633" i="8"/>
  <c r="E10632" i="8"/>
  <c r="E10631" i="8"/>
  <c r="E10630" i="8"/>
  <c r="E10629" i="8"/>
  <c r="E10628" i="8"/>
  <c r="E10627" i="8"/>
  <c r="E10626" i="8"/>
  <c r="E10625" i="8"/>
  <c r="E10624" i="8"/>
  <c r="E10623" i="8"/>
  <c r="E10622" i="8"/>
  <c r="E10621" i="8"/>
  <c r="E10620" i="8"/>
  <c r="E10619" i="8"/>
  <c r="E10618" i="8"/>
  <c r="E10617" i="8"/>
  <c r="E10616" i="8"/>
  <c r="E10615" i="8"/>
  <c r="E10614" i="8"/>
  <c r="E10613" i="8"/>
  <c r="E10612" i="8"/>
  <c r="E10611" i="8"/>
  <c r="E10610" i="8"/>
  <c r="E10609" i="8"/>
  <c r="E10608" i="8"/>
  <c r="E10607" i="8"/>
  <c r="E10606" i="8"/>
  <c r="E10605" i="8"/>
  <c r="E10604" i="8"/>
  <c r="E10603" i="8"/>
  <c r="E10602" i="8"/>
  <c r="E10601" i="8"/>
  <c r="E10600" i="8"/>
  <c r="E10599" i="8"/>
  <c r="E10598" i="8"/>
  <c r="E10597" i="8"/>
  <c r="E10596" i="8"/>
  <c r="E10595" i="8"/>
  <c r="E10594" i="8"/>
  <c r="E10593" i="8"/>
  <c r="E10592" i="8"/>
  <c r="E10591" i="8"/>
  <c r="E10590" i="8"/>
  <c r="E10589" i="8"/>
  <c r="E10588" i="8"/>
  <c r="E10587" i="8"/>
  <c r="E10586" i="8"/>
  <c r="E10585" i="8"/>
  <c r="E10584" i="8"/>
  <c r="E10583" i="8"/>
  <c r="E10582" i="8"/>
  <c r="E10581" i="8"/>
  <c r="E10580" i="8"/>
  <c r="E10579" i="8"/>
  <c r="E10578" i="8"/>
  <c r="E10577" i="8"/>
  <c r="E10576" i="8"/>
  <c r="E10575" i="8"/>
  <c r="E10574" i="8"/>
  <c r="E10573" i="8"/>
  <c r="E10572" i="8"/>
  <c r="E10571" i="8"/>
  <c r="E10570" i="8"/>
  <c r="E10569" i="8"/>
  <c r="E10568" i="8"/>
  <c r="E10567" i="8"/>
  <c r="E10566" i="8"/>
  <c r="E10565" i="8"/>
  <c r="E10564" i="8"/>
  <c r="E10563" i="8"/>
  <c r="E10562" i="8"/>
  <c r="E10561" i="8"/>
  <c r="E10560" i="8"/>
  <c r="E10559" i="8"/>
  <c r="E10558" i="8"/>
  <c r="E10557" i="8"/>
  <c r="E10556" i="8"/>
  <c r="E10555" i="8"/>
  <c r="E10554" i="8"/>
  <c r="E10553" i="8"/>
  <c r="E10552" i="8"/>
  <c r="E10551" i="8"/>
  <c r="E10550" i="8"/>
  <c r="E10549" i="8"/>
  <c r="E10548" i="8"/>
  <c r="E10547" i="8"/>
  <c r="E10546" i="8"/>
  <c r="E10545" i="8"/>
  <c r="E10544" i="8"/>
  <c r="E10543" i="8"/>
  <c r="E10542" i="8"/>
  <c r="E10541" i="8"/>
  <c r="E10540" i="8"/>
  <c r="E10539" i="8"/>
  <c r="E10538" i="8"/>
  <c r="E10537" i="8"/>
  <c r="E10536" i="8"/>
  <c r="E10535" i="8"/>
  <c r="E10534" i="8"/>
  <c r="E10533" i="8"/>
  <c r="E10532" i="8"/>
  <c r="E10531" i="8"/>
  <c r="E10530" i="8"/>
  <c r="E10529" i="8"/>
  <c r="E10528" i="8"/>
  <c r="E10527" i="8"/>
  <c r="E10526" i="8"/>
  <c r="E10525" i="8"/>
  <c r="E10524" i="8"/>
  <c r="E10523" i="8"/>
  <c r="E10522" i="8"/>
  <c r="E10521" i="8"/>
  <c r="E10520" i="8"/>
  <c r="E10519" i="8"/>
  <c r="E10518" i="8"/>
  <c r="E10517" i="8"/>
  <c r="E10516" i="8"/>
  <c r="E10515" i="8"/>
  <c r="E10514" i="8"/>
  <c r="E10513" i="8"/>
  <c r="E10512" i="8"/>
  <c r="E10511" i="8"/>
  <c r="E10510" i="8"/>
  <c r="E10509" i="8"/>
  <c r="E10508" i="8"/>
  <c r="E10507" i="8"/>
  <c r="E10506" i="8"/>
  <c r="E10505" i="8"/>
  <c r="E10504" i="8"/>
  <c r="E10503" i="8"/>
  <c r="E10502" i="8"/>
  <c r="E10501" i="8"/>
  <c r="E10500" i="8"/>
  <c r="E10499" i="8"/>
  <c r="E10498" i="8"/>
  <c r="E10497" i="8"/>
  <c r="E10496" i="8"/>
  <c r="E10495" i="8"/>
  <c r="E10494" i="8"/>
  <c r="E10493" i="8"/>
  <c r="E10492" i="8"/>
  <c r="E10491" i="8"/>
  <c r="E10490" i="8"/>
  <c r="E10489" i="8"/>
  <c r="E10488" i="8"/>
  <c r="E10487" i="8"/>
  <c r="E10486" i="8"/>
  <c r="E10485" i="8"/>
  <c r="E10484" i="8"/>
  <c r="E10483" i="8"/>
  <c r="E10482" i="8"/>
  <c r="E10481" i="8"/>
  <c r="E10480" i="8"/>
  <c r="E10479" i="8"/>
  <c r="E10478" i="8"/>
  <c r="E10477" i="8"/>
  <c r="E10476" i="8"/>
  <c r="E10475" i="8"/>
  <c r="E10474" i="8"/>
  <c r="E10473" i="8"/>
  <c r="E10472" i="8"/>
  <c r="E10471" i="8"/>
  <c r="E10470" i="8"/>
  <c r="E10469" i="8"/>
  <c r="E10468" i="8"/>
  <c r="E10467" i="8"/>
  <c r="E10466" i="8"/>
  <c r="E10465" i="8"/>
  <c r="E10464" i="8"/>
  <c r="E10463" i="8"/>
  <c r="E10462" i="8"/>
  <c r="E10461" i="8"/>
  <c r="E10460" i="8"/>
  <c r="E10459" i="8"/>
  <c r="E10458" i="8"/>
  <c r="E10457" i="8"/>
  <c r="E10456" i="8"/>
  <c r="E10455" i="8"/>
  <c r="E10454" i="8"/>
  <c r="E10453" i="8"/>
  <c r="E10452" i="8"/>
  <c r="E10451" i="8"/>
  <c r="E10450" i="8"/>
  <c r="E10449" i="8"/>
  <c r="E10448" i="8"/>
  <c r="E10447" i="8"/>
  <c r="E10446" i="8"/>
  <c r="E10445" i="8"/>
  <c r="E10444" i="8"/>
  <c r="E10443" i="8"/>
  <c r="E10442" i="8"/>
  <c r="E10441" i="8"/>
  <c r="E10440" i="8"/>
  <c r="E10439" i="8"/>
  <c r="E10438" i="8"/>
  <c r="E10437" i="8"/>
  <c r="E10436" i="8"/>
  <c r="E10435" i="8"/>
  <c r="E10434" i="8"/>
  <c r="E10433" i="8"/>
  <c r="E10432" i="8"/>
  <c r="E10431" i="8"/>
  <c r="E10430" i="8"/>
  <c r="E10429" i="8"/>
  <c r="E10428" i="8"/>
  <c r="E10427" i="8"/>
  <c r="E10426" i="8"/>
  <c r="E10425" i="8"/>
  <c r="E10424" i="8"/>
  <c r="E10423" i="8"/>
  <c r="E10422" i="8"/>
  <c r="E10421" i="8"/>
  <c r="E10420" i="8"/>
  <c r="E10419" i="8"/>
  <c r="E10418" i="8"/>
  <c r="E10417" i="8"/>
  <c r="E10416" i="8"/>
  <c r="E10415" i="8"/>
  <c r="E10414" i="8"/>
  <c r="E10413" i="8"/>
  <c r="E10412" i="8"/>
  <c r="E10411" i="8"/>
  <c r="E10410" i="8"/>
  <c r="E10409" i="8"/>
  <c r="E10408" i="8"/>
  <c r="E10407" i="8"/>
  <c r="E10406" i="8"/>
  <c r="E10405" i="8"/>
  <c r="E10404" i="8"/>
  <c r="E10403" i="8"/>
  <c r="E10402" i="8"/>
  <c r="E10401" i="8"/>
  <c r="E10400" i="8"/>
  <c r="E10399" i="8"/>
  <c r="E10398" i="8"/>
  <c r="E10397" i="8"/>
  <c r="E10396" i="8"/>
  <c r="E10395" i="8"/>
  <c r="E10394" i="8"/>
  <c r="E10393" i="8"/>
  <c r="E10392" i="8"/>
  <c r="E10391" i="8"/>
  <c r="E10390" i="8"/>
  <c r="E10389" i="8"/>
  <c r="E10388" i="8"/>
  <c r="E10387" i="8"/>
  <c r="E10386" i="8"/>
  <c r="E10385" i="8"/>
  <c r="E10384" i="8"/>
  <c r="E10383" i="8"/>
  <c r="E10382" i="8"/>
  <c r="E10381" i="8"/>
  <c r="E10380" i="8"/>
  <c r="E10379" i="8"/>
  <c r="E10378" i="8"/>
  <c r="E10377" i="8"/>
  <c r="E10376" i="8"/>
  <c r="E10375" i="8"/>
  <c r="E10374" i="8"/>
  <c r="E10373" i="8"/>
  <c r="E10372" i="8"/>
  <c r="E10371" i="8"/>
  <c r="E10370" i="8"/>
  <c r="E10369" i="8"/>
  <c r="E10368" i="8"/>
  <c r="E10367" i="8"/>
  <c r="E10366" i="8"/>
  <c r="E10365" i="8"/>
  <c r="E10364" i="8"/>
  <c r="E10363" i="8"/>
  <c r="E10362" i="8"/>
  <c r="E10361" i="8"/>
  <c r="E10360" i="8"/>
  <c r="E10359" i="8"/>
  <c r="E10358" i="8"/>
  <c r="E10357" i="8"/>
  <c r="E10356" i="8"/>
  <c r="E10355" i="8"/>
  <c r="E10354" i="8"/>
  <c r="E10353" i="8"/>
  <c r="E10352" i="8"/>
  <c r="E10351" i="8"/>
  <c r="E10350" i="8"/>
  <c r="E10349" i="8"/>
  <c r="E10348" i="8"/>
  <c r="E10347" i="8"/>
  <c r="E10346" i="8"/>
  <c r="E10345" i="8"/>
  <c r="E10344" i="8"/>
  <c r="E10343" i="8"/>
  <c r="E10342" i="8"/>
  <c r="E10341" i="8"/>
  <c r="E10340" i="8"/>
  <c r="E10339" i="8"/>
  <c r="E10338" i="8"/>
  <c r="E10337" i="8"/>
  <c r="E10336" i="8"/>
  <c r="E10335" i="8"/>
  <c r="E10334" i="8"/>
  <c r="E10333" i="8"/>
  <c r="E10332" i="8"/>
  <c r="E10331" i="8"/>
  <c r="E10330" i="8"/>
  <c r="E10329" i="8"/>
  <c r="E10328" i="8"/>
  <c r="E10327" i="8"/>
  <c r="E10326" i="8"/>
  <c r="E10325" i="8"/>
  <c r="E10324" i="8"/>
  <c r="E10323" i="8"/>
  <c r="E10322" i="8"/>
  <c r="E10321" i="8"/>
  <c r="E10320" i="8"/>
  <c r="E10319" i="8"/>
  <c r="E10318" i="8"/>
  <c r="E10317" i="8"/>
  <c r="E10316" i="8"/>
  <c r="E10315" i="8"/>
  <c r="E10314" i="8"/>
  <c r="E10313" i="8"/>
  <c r="E10312" i="8"/>
  <c r="E10311" i="8"/>
  <c r="E10310" i="8"/>
  <c r="E10309" i="8"/>
  <c r="E10308" i="8"/>
  <c r="E10307" i="8"/>
  <c r="E10306" i="8"/>
  <c r="E10305" i="8"/>
  <c r="E10304" i="8"/>
  <c r="E10303" i="8"/>
  <c r="E10302" i="8"/>
  <c r="E10301" i="8"/>
  <c r="E10300" i="8"/>
  <c r="E10299" i="8"/>
  <c r="E10298" i="8"/>
  <c r="E10297" i="8"/>
  <c r="E10296" i="8"/>
  <c r="E10295" i="8"/>
  <c r="E10294" i="8"/>
  <c r="E10293" i="8"/>
  <c r="E10292" i="8"/>
  <c r="E10291" i="8"/>
  <c r="E10290" i="8"/>
  <c r="E10289" i="8"/>
  <c r="E10288" i="8"/>
  <c r="E10287" i="8"/>
  <c r="E10286" i="8"/>
  <c r="E10285" i="8"/>
  <c r="E10284" i="8"/>
  <c r="E10283" i="8"/>
  <c r="E10282" i="8"/>
  <c r="E10281" i="8"/>
  <c r="E10280" i="8"/>
  <c r="E10279" i="8"/>
  <c r="E10278" i="8"/>
  <c r="E10277" i="8"/>
  <c r="E10276" i="8"/>
  <c r="E10275" i="8"/>
  <c r="E10274" i="8"/>
  <c r="E10273" i="8"/>
  <c r="E10272" i="8"/>
  <c r="E10271" i="8"/>
  <c r="E10270" i="8"/>
  <c r="E10269" i="8"/>
  <c r="E10268" i="8"/>
  <c r="E10267" i="8"/>
  <c r="E10266" i="8"/>
  <c r="E10265" i="8"/>
  <c r="E10264" i="8"/>
  <c r="E10263" i="8"/>
  <c r="E10262" i="8"/>
  <c r="E10261" i="8"/>
  <c r="E10260" i="8"/>
  <c r="E10259" i="8"/>
  <c r="E10258" i="8"/>
  <c r="E10257" i="8"/>
  <c r="E10256" i="8"/>
  <c r="E10255" i="8"/>
  <c r="E10254" i="8"/>
  <c r="E10253" i="8"/>
  <c r="E10252" i="8"/>
  <c r="E10251" i="8"/>
  <c r="E10250" i="8"/>
  <c r="E10249" i="8"/>
  <c r="E10248" i="8"/>
  <c r="E10247" i="8"/>
  <c r="E10246" i="8"/>
  <c r="E10245" i="8"/>
  <c r="E10244" i="8"/>
  <c r="E10243" i="8"/>
  <c r="E10242" i="8"/>
  <c r="E10241" i="8"/>
  <c r="E10240" i="8"/>
  <c r="E10239" i="8"/>
  <c r="E10238" i="8"/>
  <c r="E10237" i="8"/>
  <c r="E10236" i="8"/>
  <c r="E10235" i="8"/>
  <c r="E10234" i="8"/>
  <c r="E10233" i="8"/>
  <c r="E10232" i="8"/>
  <c r="E10231" i="8"/>
  <c r="E10230" i="8"/>
  <c r="E10229" i="8"/>
  <c r="E10228" i="8"/>
  <c r="E10227" i="8"/>
  <c r="E10226" i="8"/>
  <c r="E10225" i="8"/>
  <c r="E10224" i="8"/>
  <c r="E10223" i="8"/>
  <c r="E10222" i="8"/>
  <c r="E10221" i="8"/>
  <c r="E10220" i="8"/>
  <c r="E10219" i="8"/>
  <c r="E10218" i="8"/>
  <c r="E10217" i="8"/>
  <c r="E10216" i="8"/>
  <c r="E10215" i="8"/>
  <c r="E10214" i="8"/>
  <c r="E10213" i="8"/>
  <c r="E10212" i="8"/>
  <c r="E10211" i="8"/>
  <c r="E10210" i="8"/>
  <c r="E10209" i="8"/>
  <c r="E10208" i="8"/>
  <c r="E10207" i="8"/>
  <c r="E10206" i="8"/>
  <c r="E10205" i="8"/>
  <c r="E10204" i="8"/>
  <c r="E10203" i="8"/>
  <c r="E10202" i="8"/>
  <c r="E10201" i="8"/>
  <c r="E10200" i="8"/>
  <c r="E10199" i="8"/>
  <c r="E10198" i="8"/>
  <c r="E10197" i="8"/>
  <c r="E10196" i="8"/>
  <c r="E10195" i="8"/>
  <c r="E10194" i="8"/>
  <c r="E10193" i="8"/>
  <c r="E10192" i="8"/>
  <c r="E10191" i="8"/>
  <c r="E10190" i="8"/>
  <c r="E10189" i="8"/>
  <c r="E10188" i="8"/>
  <c r="E10187" i="8"/>
  <c r="E10186" i="8"/>
  <c r="E10185" i="8"/>
  <c r="E10184" i="8"/>
  <c r="E10183" i="8"/>
  <c r="E10182" i="8"/>
  <c r="E10181" i="8"/>
  <c r="E10180" i="8"/>
  <c r="E10179" i="8"/>
  <c r="E10178" i="8"/>
  <c r="E10177" i="8"/>
  <c r="E10176" i="8"/>
  <c r="E10175" i="8"/>
  <c r="E10174" i="8"/>
  <c r="E10173" i="8"/>
  <c r="E10172" i="8"/>
  <c r="E10171" i="8"/>
  <c r="E10170" i="8"/>
  <c r="E10169" i="8"/>
  <c r="E10168" i="8"/>
  <c r="E10167" i="8"/>
  <c r="E10166" i="8"/>
  <c r="E10165" i="8"/>
  <c r="E10164" i="8"/>
  <c r="E10163" i="8"/>
  <c r="E10162" i="8"/>
  <c r="E10161" i="8"/>
  <c r="E10160" i="8"/>
  <c r="E10159" i="8"/>
  <c r="E10158" i="8"/>
  <c r="E10157" i="8"/>
  <c r="E10156" i="8"/>
  <c r="E10155" i="8"/>
  <c r="E10154" i="8"/>
  <c r="E10153" i="8"/>
  <c r="E10152" i="8"/>
  <c r="E10151" i="8"/>
  <c r="E10150" i="8"/>
  <c r="E10149" i="8"/>
  <c r="E10148" i="8"/>
  <c r="E10147" i="8"/>
  <c r="E10146" i="8"/>
  <c r="E10145" i="8"/>
  <c r="E10144" i="8"/>
  <c r="E10143" i="8"/>
  <c r="E10142" i="8"/>
  <c r="E10141" i="8"/>
  <c r="E10140" i="8"/>
  <c r="E10139" i="8"/>
  <c r="E10138" i="8"/>
  <c r="E10137" i="8"/>
  <c r="E10136" i="8"/>
  <c r="E10135" i="8"/>
  <c r="E10134" i="8"/>
  <c r="E10133" i="8"/>
  <c r="E10132" i="8"/>
  <c r="E10131" i="8"/>
  <c r="E10130" i="8"/>
  <c r="E10129" i="8"/>
  <c r="E10128" i="8"/>
  <c r="E10127" i="8"/>
  <c r="E10126" i="8"/>
  <c r="E10125" i="8"/>
  <c r="E10124" i="8"/>
  <c r="E10123" i="8"/>
  <c r="E10122" i="8"/>
  <c r="E10121" i="8"/>
  <c r="E10120" i="8"/>
  <c r="E10119" i="8"/>
  <c r="E10118" i="8"/>
  <c r="E10117" i="8"/>
  <c r="E10116" i="8"/>
  <c r="E10115" i="8"/>
  <c r="E10114" i="8"/>
  <c r="E10113" i="8"/>
  <c r="E10112" i="8"/>
  <c r="E10111" i="8"/>
  <c r="E10110" i="8"/>
  <c r="E10109" i="8"/>
  <c r="E10108" i="8"/>
  <c r="E10107" i="8"/>
  <c r="E10106" i="8"/>
  <c r="E10105" i="8"/>
  <c r="E10104" i="8"/>
  <c r="E10103" i="8"/>
  <c r="E10102" i="8"/>
  <c r="E10101" i="8"/>
  <c r="E10100" i="8"/>
  <c r="E10099" i="8"/>
  <c r="E10098" i="8"/>
  <c r="E10097" i="8"/>
  <c r="E10096" i="8"/>
  <c r="E10095" i="8"/>
  <c r="E10094" i="8"/>
  <c r="E10093" i="8"/>
  <c r="E10092" i="8"/>
  <c r="E10091" i="8"/>
  <c r="E10090" i="8"/>
  <c r="E10089" i="8"/>
  <c r="E10088" i="8"/>
  <c r="E10087" i="8"/>
  <c r="E10086" i="8"/>
  <c r="E10085" i="8"/>
  <c r="E10084" i="8"/>
  <c r="E10083" i="8"/>
  <c r="E10082" i="8"/>
  <c r="E10081" i="8"/>
  <c r="E10080" i="8"/>
  <c r="E10079" i="8"/>
  <c r="E10078" i="8"/>
  <c r="E10077" i="8"/>
  <c r="E10076" i="8"/>
  <c r="E10075" i="8"/>
  <c r="E10074" i="8"/>
  <c r="E10073" i="8"/>
  <c r="E10072" i="8"/>
  <c r="E10071" i="8"/>
  <c r="E10070" i="8"/>
  <c r="E10069" i="8"/>
  <c r="E10068" i="8"/>
  <c r="E10067" i="8"/>
  <c r="E10066" i="8"/>
  <c r="E10065" i="8"/>
  <c r="E10064" i="8"/>
  <c r="E10063" i="8"/>
  <c r="E10062" i="8"/>
  <c r="E10061" i="8"/>
  <c r="E10060" i="8"/>
  <c r="E10059" i="8"/>
  <c r="E10058" i="8"/>
  <c r="E10057" i="8"/>
  <c r="E10056" i="8"/>
  <c r="E10055" i="8"/>
  <c r="E10054" i="8"/>
  <c r="E10053" i="8"/>
  <c r="E10052" i="8"/>
  <c r="E10051" i="8"/>
  <c r="E10050" i="8"/>
  <c r="E10049" i="8"/>
  <c r="E10048" i="8"/>
  <c r="E10047" i="8"/>
  <c r="E10046" i="8"/>
  <c r="E10045" i="8"/>
  <c r="E10044" i="8"/>
  <c r="E10043" i="8"/>
  <c r="E10042" i="8"/>
  <c r="E10041" i="8"/>
  <c r="E10040" i="8"/>
  <c r="E10039" i="8"/>
  <c r="E10038" i="8"/>
  <c r="E10037" i="8"/>
  <c r="E10036" i="8"/>
  <c r="E10035" i="8"/>
  <c r="E10034" i="8"/>
  <c r="E10033" i="8"/>
  <c r="E10032" i="8"/>
  <c r="E10031" i="8"/>
  <c r="E10030" i="8"/>
  <c r="E10029" i="8"/>
  <c r="E10028" i="8"/>
  <c r="E10027" i="8"/>
  <c r="E10026" i="8"/>
  <c r="E10025" i="8"/>
  <c r="E10024" i="8"/>
  <c r="E10023" i="8"/>
  <c r="E10022" i="8"/>
  <c r="E10021" i="8"/>
  <c r="E10020" i="8"/>
  <c r="E10019" i="8"/>
  <c r="E10018" i="8"/>
  <c r="E10017" i="8"/>
  <c r="E10016" i="8"/>
  <c r="E10015" i="8"/>
  <c r="E10014" i="8"/>
  <c r="E10013" i="8"/>
  <c r="E10012" i="8"/>
  <c r="E10011" i="8"/>
  <c r="E10010" i="8"/>
  <c r="E10009" i="8"/>
  <c r="E10008" i="8"/>
  <c r="E10007" i="8"/>
  <c r="E10006" i="8"/>
  <c r="E10005" i="8"/>
  <c r="E10004" i="8"/>
  <c r="E10003" i="8"/>
  <c r="E10002" i="8"/>
  <c r="E10001" i="8"/>
  <c r="E10000" i="8"/>
  <c r="E9999" i="8"/>
  <c r="E9998" i="8"/>
  <c r="E9997" i="8"/>
  <c r="E9996" i="8"/>
  <c r="E9995" i="8"/>
  <c r="E9994" i="8"/>
  <c r="E9993" i="8"/>
  <c r="E9992" i="8"/>
  <c r="E9991" i="8"/>
  <c r="E9990" i="8"/>
  <c r="E9989" i="8"/>
  <c r="E9988" i="8"/>
  <c r="E9987" i="8"/>
  <c r="E9986" i="8"/>
  <c r="E9985" i="8"/>
  <c r="E9984" i="8"/>
  <c r="E9983" i="8"/>
  <c r="E9982" i="8"/>
  <c r="E9981" i="8"/>
  <c r="E9980" i="8"/>
  <c r="E9979" i="8"/>
  <c r="E9978" i="8"/>
  <c r="E9977" i="8"/>
  <c r="E9976" i="8"/>
  <c r="E9975" i="8"/>
  <c r="E9974" i="8"/>
  <c r="E9973" i="8"/>
  <c r="E9972" i="8"/>
  <c r="E9971" i="8"/>
  <c r="E9970" i="8"/>
  <c r="E9969" i="8"/>
  <c r="E9968" i="8"/>
  <c r="E9967" i="8"/>
  <c r="E9966" i="8"/>
  <c r="E9965" i="8"/>
  <c r="E9964" i="8"/>
  <c r="E9963" i="8"/>
  <c r="E9962" i="8"/>
  <c r="E9961" i="8"/>
  <c r="E9960" i="8"/>
  <c r="E9959" i="8"/>
  <c r="E9958" i="8"/>
  <c r="E9957" i="8"/>
  <c r="E9956" i="8"/>
  <c r="E9955" i="8"/>
  <c r="E9954" i="8"/>
  <c r="E9953" i="8"/>
  <c r="E9952" i="8"/>
  <c r="E9951" i="8"/>
  <c r="E9950" i="8"/>
  <c r="E9949" i="8"/>
  <c r="E9948" i="8"/>
  <c r="E9947" i="8"/>
  <c r="E9946" i="8"/>
  <c r="E9945" i="8"/>
  <c r="E9944" i="8"/>
  <c r="E9943" i="8"/>
  <c r="E9942" i="8"/>
  <c r="E9941" i="8"/>
  <c r="E9940" i="8"/>
  <c r="E9939" i="8"/>
  <c r="E9938" i="8"/>
  <c r="E9937" i="8"/>
  <c r="E9936" i="8"/>
  <c r="E9935" i="8"/>
  <c r="E9934" i="8"/>
  <c r="E9933" i="8"/>
  <c r="E9932" i="8"/>
  <c r="E9931" i="8"/>
  <c r="E9930" i="8"/>
  <c r="E9929" i="8"/>
  <c r="E9928" i="8"/>
  <c r="E9927" i="8"/>
  <c r="E9926" i="8"/>
  <c r="E9925" i="8"/>
  <c r="E9924" i="8"/>
  <c r="E9923" i="8"/>
  <c r="E9922" i="8"/>
  <c r="E9921" i="8"/>
  <c r="E9920" i="8"/>
  <c r="E9919" i="8"/>
  <c r="E9918" i="8"/>
  <c r="E9917" i="8"/>
  <c r="E9916" i="8"/>
  <c r="E9915" i="8"/>
  <c r="E9914" i="8"/>
  <c r="E9913" i="8"/>
  <c r="E9912" i="8"/>
  <c r="E9911" i="8"/>
  <c r="E9910" i="8"/>
  <c r="E9909" i="8"/>
  <c r="E9908" i="8"/>
  <c r="E9907" i="8"/>
  <c r="E9906" i="8"/>
  <c r="E9905" i="8"/>
  <c r="E9904" i="8"/>
  <c r="E9903" i="8"/>
  <c r="E9902" i="8"/>
  <c r="E9901" i="8"/>
  <c r="E9900" i="8"/>
  <c r="E9899" i="8"/>
  <c r="E9898" i="8"/>
  <c r="E9897" i="8"/>
  <c r="E9896" i="8"/>
  <c r="E9895" i="8"/>
  <c r="E9894" i="8"/>
  <c r="E9893" i="8"/>
  <c r="E9892" i="8"/>
  <c r="E9891" i="8"/>
  <c r="E9890" i="8"/>
  <c r="E9889" i="8"/>
  <c r="E9888" i="8"/>
  <c r="E9887" i="8"/>
  <c r="E9886" i="8"/>
  <c r="E9885" i="8"/>
  <c r="E9884" i="8"/>
  <c r="E9883" i="8"/>
  <c r="E9882" i="8"/>
  <c r="E9881" i="8"/>
  <c r="E9880" i="8"/>
  <c r="E9879" i="8"/>
  <c r="E9878" i="8"/>
  <c r="E9877" i="8"/>
  <c r="E9876" i="8"/>
  <c r="E9875" i="8"/>
  <c r="E9874" i="8"/>
  <c r="E9873" i="8"/>
  <c r="E9872" i="8"/>
  <c r="E9871" i="8"/>
  <c r="E9870" i="8"/>
  <c r="E9869" i="8"/>
  <c r="E9868" i="8"/>
  <c r="E9867" i="8"/>
  <c r="E9866" i="8"/>
  <c r="E9865" i="8"/>
  <c r="E9864" i="8"/>
  <c r="E9863" i="8"/>
  <c r="E9862" i="8"/>
  <c r="E9861" i="8"/>
  <c r="E9860" i="8"/>
  <c r="E9859" i="8"/>
  <c r="E9858" i="8"/>
  <c r="E9857" i="8"/>
  <c r="E9856" i="8"/>
  <c r="E9855" i="8"/>
  <c r="E9854" i="8"/>
  <c r="E9853" i="8"/>
  <c r="E9852" i="8"/>
  <c r="E9851" i="8"/>
  <c r="E9850" i="8"/>
  <c r="E9849" i="8"/>
  <c r="E9848" i="8"/>
  <c r="E9847" i="8"/>
  <c r="E9846" i="8"/>
  <c r="E9845" i="8"/>
  <c r="E9844" i="8"/>
  <c r="E9843" i="8"/>
  <c r="E9842" i="8"/>
  <c r="E9841" i="8"/>
  <c r="E9840" i="8"/>
  <c r="E9839" i="8"/>
  <c r="E9838" i="8"/>
  <c r="E9837" i="8"/>
  <c r="E9836" i="8"/>
  <c r="E9835" i="8"/>
  <c r="E9834" i="8"/>
  <c r="E9833" i="8"/>
  <c r="E9832" i="8"/>
  <c r="E9831" i="8"/>
  <c r="E9830" i="8"/>
  <c r="E9829" i="8"/>
  <c r="E9828" i="8"/>
  <c r="E9827" i="8"/>
  <c r="E9826" i="8"/>
  <c r="E9825" i="8"/>
  <c r="E9824" i="8"/>
  <c r="E9823" i="8"/>
  <c r="E9822" i="8"/>
  <c r="E9821" i="8"/>
  <c r="E9820" i="8"/>
  <c r="E9819" i="8"/>
  <c r="E9818" i="8"/>
  <c r="E9817" i="8"/>
  <c r="E9816" i="8"/>
  <c r="E9815" i="8"/>
  <c r="E9814" i="8"/>
  <c r="E9813" i="8"/>
  <c r="E9812" i="8"/>
  <c r="E9811" i="8"/>
  <c r="E9810" i="8"/>
  <c r="E9809" i="8"/>
  <c r="E9808" i="8"/>
  <c r="E9807" i="8"/>
  <c r="E9806" i="8"/>
  <c r="E9805" i="8"/>
  <c r="E9804" i="8"/>
  <c r="E9803" i="8"/>
  <c r="E9802" i="8"/>
  <c r="E9801" i="8"/>
  <c r="E9800" i="8"/>
  <c r="E9799" i="8"/>
  <c r="E9798" i="8"/>
  <c r="E9797" i="8"/>
  <c r="E9796" i="8"/>
  <c r="E9795" i="8"/>
  <c r="E9794" i="8"/>
  <c r="E9793" i="8"/>
  <c r="E9792" i="8"/>
  <c r="E9791" i="8"/>
  <c r="E9790" i="8"/>
  <c r="E9789" i="8"/>
  <c r="E9788" i="8"/>
  <c r="E9787" i="8"/>
  <c r="E9786" i="8"/>
  <c r="E9785" i="8"/>
  <c r="E9784" i="8"/>
  <c r="E9783" i="8"/>
  <c r="E9782" i="8"/>
  <c r="E9781" i="8"/>
  <c r="E9780" i="8"/>
  <c r="E9779" i="8"/>
  <c r="E9778" i="8"/>
  <c r="E9777" i="8"/>
  <c r="E9776" i="8"/>
  <c r="E9775" i="8"/>
  <c r="E9774" i="8"/>
  <c r="E9773" i="8"/>
  <c r="E9772" i="8"/>
  <c r="E9771" i="8"/>
  <c r="E9770" i="8"/>
  <c r="E9769" i="8"/>
  <c r="E9768" i="8"/>
  <c r="E9767" i="8"/>
  <c r="E9766" i="8"/>
  <c r="E9765" i="8"/>
  <c r="E9764" i="8"/>
  <c r="E9763" i="8"/>
  <c r="E9762" i="8"/>
  <c r="E9761" i="8"/>
  <c r="E9760" i="8"/>
  <c r="E9759" i="8"/>
  <c r="E9758" i="8"/>
  <c r="E9757" i="8"/>
  <c r="E9756" i="8"/>
  <c r="E9755" i="8"/>
  <c r="E9754" i="8"/>
  <c r="E9753" i="8"/>
  <c r="E9752" i="8"/>
  <c r="E9751" i="8"/>
  <c r="E9750" i="8"/>
  <c r="E9749" i="8"/>
  <c r="E9748" i="8"/>
  <c r="E9747" i="8"/>
  <c r="E9746" i="8"/>
  <c r="E9745" i="8"/>
  <c r="E9744" i="8"/>
  <c r="E9743" i="8"/>
  <c r="E9742" i="8"/>
  <c r="E9741" i="8"/>
  <c r="E9740" i="8"/>
  <c r="E9739" i="8"/>
  <c r="E9738" i="8"/>
  <c r="E9737" i="8"/>
  <c r="E9736" i="8"/>
  <c r="E9735" i="8"/>
  <c r="E9734" i="8"/>
  <c r="E9733" i="8"/>
  <c r="E9732" i="8"/>
  <c r="E9731" i="8"/>
  <c r="E9730" i="8"/>
  <c r="E9729" i="8"/>
  <c r="E9728" i="8"/>
  <c r="E9727" i="8"/>
  <c r="E9726" i="8"/>
  <c r="E9725" i="8"/>
  <c r="E9724" i="8"/>
  <c r="E9723" i="8"/>
  <c r="E9722" i="8"/>
  <c r="E9721" i="8"/>
  <c r="E9720" i="8"/>
  <c r="E9719" i="8"/>
  <c r="E9718" i="8"/>
  <c r="E9717" i="8"/>
  <c r="E9716" i="8"/>
  <c r="E9715" i="8"/>
  <c r="E9714" i="8"/>
  <c r="E9713" i="8"/>
  <c r="E9712" i="8"/>
  <c r="E9711" i="8"/>
  <c r="E9710" i="8"/>
  <c r="E9709" i="8"/>
  <c r="E9708" i="8"/>
  <c r="E9707" i="8"/>
  <c r="E9706" i="8"/>
  <c r="E9705" i="8"/>
  <c r="E9704" i="8"/>
  <c r="E9703" i="8"/>
  <c r="E9702" i="8"/>
  <c r="E9701" i="8"/>
  <c r="E9700" i="8"/>
  <c r="E9699" i="8"/>
  <c r="E9698" i="8"/>
  <c r="E9697" i="8"/>
  <c r="E9696" i="8"/>
  <c r="E9695" i="8"/>
  <c r="E9694" i="8"/>
  <c r="E9693" i="8"/>
  <c r="E9692" i="8"/>
  <c r="E9691" i="8"/>
  <c r="E9690" i="8"/>
  <c r="E9689" i="8"/>
  <c r="E9688" i="8"/>
  <c r="E9687" i="8"/>
  <c r="E9686" i="8"/>
  <c r="E9685" i="8"/>
  <c r="E9684" i="8"/>
  <c r="E9683" i="8"/>
  <c r="E9682" i="8"/>
  <c r="E9681" i="8"/>
  <c r="E9680" i="8"/>
  <c r="E9679" i="8"/>
  <c r="E9678" i="8"/>
  <c r="E9677" i="8"/>
  <c r="E9676" i="8"/>
  <c r="E9675" i="8"/>
  <c r="E9674" i="8"/>
  <c r="E9673" i="8"/>
  <c r="E9672" i="8"/>
  <c r="E9671" i="8"/>
  <c r="E9670" i="8"/>
  <c r="E9669" i="8"/>
  <c r="E9668" i="8"/>
  <c r="E9667" i="8"/>
  <c r="E9666" i="8"/>
  <c r="E9665" i="8"/>
  <c r="E9664" i="8"/>
  <c r="E9663" i="8"/>
  <c r="E9662" i="8"/>
  <c r="E9661" i="8"/>
  <c r="E9660" i="8"/>
  <c r="E9659" i="8"/>
  <c r="E9658" i="8"/>
  <c r="E9657" i="8"/>
  <c r="E9656" i="8"/>
  <c r="E9655" i="8"/>
  <c r="E9654" i="8"/>
  <c r="E9653" i="8"/>
  <c r="E9652" i="8"/>
  <c r="E9651" i="8"/>
  <c r="E9650" i="8"/>
  <c r="E9649" i="8"/>
  <c r="E9648" i="8"/>
  <c r="E9647" i="8"/>
  <c r="E9646" i="8"/>
  <c r="E9645" i="8"/>
  <c r="E9644" i="8"/>
  <c r="E9643" i="8"/>
  <c r="E9642" i="8"/>
  <c r="E9641" i="8"/>
  <c r="E9640" i="8"/>
  <c r="E9639" i="8"/>
  <c r="E9638" i="8"/>
  <c r="E9637" i="8"/>
  <c r="E9636" i="8"/>
  <c r="E9635" i="8"/>
  <c r="E9634" i="8"/>
  <c r="E9633" i="8"/>
  <c r="E9632" i="8"/>
  <c r="E9631" i="8"/>
  <c r="E9630" i="8"/>
  <c r="E9629" i="8"/>
  <c r="E9628" i="8"/>
  <c r="E9627" i="8"/>
  <c r="E9626" i="8"/>
  <c r="E9625" i="8"/>
  <c r="E9624" i="8"/>
  <c r="E9623" i="8"/>
  <c r="E9622" i="8"/>
  <c r="E9621" i="8"/>
  <c r="E9620" i="8"/>
  <c r="E9619" i="8"/>
  <c r="E9618" i="8"/>
  <c r="E9617" i="8"/>
  <c r="E9616" i="8"/>
  <c r="E9615" i="8"/>
  <c r="E9614" i="8"/>
  <c r="E9613" i="8"/>
  <c r="E9612" i="8"/>
  <c r="E9611" i="8"/>
  <c r="E9610" i="8"/>
  <c r="E9609" i="8"/>
  <c r="E9608" i="8"/>
  <c r="E9607" i="8"/>
  <c r="E9606" i="8"/>
  <c r="E9605" i="8"/>
  <c r="E9604" i="8"/>
  <c r="E9603" i="8"/>
  <c r="E9602" i="8"/>
  <c r="E9601" i="8"/>
  <c r="E9600" i="8"/>
  <c r="E9599" i="8"/>
  <c r="E9598" i="8"/>
  <c r="E9597" i="8"/>
  <c r="E9596" i="8"/>
  <c r="E9595" i="8"/>
  <c r="E9594" i="8"/>
  <c r="E9593" i="8"/>
  <c r="E9592" i="8"/>
  <c r="E9591" i="8"/>
  <c r="E9590" i="8"/>
  <c r="E9589" i="8"/>
  <c r="E9588" i="8"/>
  <c r="E9587" i="8"/>
  <c r="E9586" i="8"/>
  <c r="E9585" i="8"/>
  <c r="E9584" i="8"/>
  <c r="E9583" i="8"/>
  <c r="E9582" i="8"/>
  <c r="E9581" i="8"/>
  <c r="E9580" i="8"/>
  <c r="E9579" i="8"/>
  <c r="E9578" i="8"/>
  <c r="E9577" i="8"/>
  <c r="E9576" i="8"/>
  <c r="E9575" i="8"/>
  <c r="E9574" i="8"/>
  <c r="E9573" i="8"/>
  <c r="E9572" i="8"/>
  <c r="E9571" i="8"/>
  <c r="E9570" i="8"/>
  <c r="E9569" i="8"/>
  <c r="E9568" i="8"/>
  <c r="E9567" i="8"/>
  <c r="E9566" i="8"/>
  <c r="E9565" i="8"/>
  <c r="E9564" i="8"/>
  <c r="E9563" i="8"/>
  <c r="E9562" i="8"/>
  <c r="E9561" i="8"/>
  <c r="E9560" i="8"/>
  <c r="E9559" i="8"/>
  <c r="E9558" i="8"/>
  <c r="E9557" i="8"/>
  <c r="E9556" i="8"/>
  <c r="E9555" i="8"/>
  <c r="E9554" i="8"/>
  <c r="E9553" i="8"/>
  <c r="E9552" i="8"/>
  <c r="E9551" i="8"/>
  <c r="E9550" i="8"/>
  <c r="E9549" i="8"/>
  <c r="E9548" i="8"/>
  <c r="E9547" i="8"/>
  <c r="E9546" i="8"/>
  <c r="E9545" i="8"/>
  <c r="E9544" i="8"/>
  <c r="E9543" i="8"/>
  <c r="E9542" i="8"/>
  <c r="E9541" i="8"/>
  <c r="E9540" i="8"/>
  <c r="E9539" i="8"/>
  <c r="E9538" i="8"/>
  <c r="E9537" i="8"/>
  <c r="E9536" i="8"/>
  <c r="E9535" i="8"/>
  <c r="E9534" i="8"/>
  <c r="E9533" i="8"/>
  <c r="E9532" i="8"/>
  <c r="E9531" i="8"/>
  <c r="E9530" i="8"/>
  <c r="E9529" i="8"/>
  <c r="E9528" i="8"/>
  <c r="E9527" i="8"/>
  <c r="E9526" i="8"/>
  <c r="E9525" i="8"/>
  <c r="E9524" i="8"/>
  <c r="E9523" i="8"/>
  <c r="E9522" i="8"/>
  <c r="E9521" i="8"/>
  <c r="E9520" i="8"/>
  <c r="E9519" i="8"/>
  <c r="E9518" i="8"/>
  <c r="E9517" i="8"/>
  <c r="E9516" i="8"/>
  <c r="E9515" i="8"/>
  <c r="E9514" i="8"/>
  <c r="E9513" i="8"/>
  <c r="E9512" i="8"/>
  <c r="E9511" i="8"/>
  <c r="E9510" i="8"/>
  <c r="E9509" i="8"/>
  <c r="E9508" i="8"/>
  <c r="E9507" i="8"/>
  <c r="E9506" i="8"/>
  <c r="E9505" i="8"/>
  <c r="E9504" i="8"/>
  <c r="E9503" i="8"/>
  <c r="E9502" i="8"/>
  <c r="E9501" i="8"/>
  <c r="E9500" i="8"/>
  <c r="E9499" i="8"/>
  <c r="E9498" i="8"/>
  <c r="E9497" i="8"/>
  <c r="E9496" i="8"/>
  <c r="E9495" i="8"/>
  <c r="E9494" i="8"/>
  <c r="E9493" i="8"/>
  <c r="E9492" i="8"/>
  <c r="E9491" i="8"/>
  <c r="E9490" i="8"/>
  <c r="E9489" i="8"/>
  <c r="E9488" i="8"/>
  <c r="E9487" i="8"/>
  <c r="E9486" i="8"/>
  <c r="E9485" i="8"/>
  <c r="E9484" i="8"/>
  <c r="E9483" i="8"/>
  <c r="E9482" i="8"/>
  <c r="E9481" i="8"/>
  <c r="E9480" i="8"/>
  <c r="E9479" i="8"/>
  <c r="E9478" i="8"/>
  <c r="E9477" i="8"/>
  <c r="E9476" i="8"/>
  <c r="E9475" i="8"/>
  <c r="E9474" i="8"/>
  <c r="E9473" i="8"/>
  <c r="E9472" i="8"/>
  <c r="E9471" i="8"/>
  <c r="E9470" i="8"/>
  <c r="E9469" i="8"/>
  <c r="E9468" i="8"/>
  <c r="E9467" i="8"/>
  <c r="E9466" i="8"/>
  <c r="E9465" i="8"/>
  <c r="E9464" i="8"/>
  <c r="E9463" i="8"/>
  <c r="E9462" i="8"/>
  <c r="E9461" i="8"/>
  <c r="E9460" i="8"/>
  <c r="E9459" i="8"/>
  <c r="E9458" i="8"/>
  <c r="E9457" i="8"/>
  <c r="E9456" i="8"/>
  <c r="E9455" i="8"/>
  <c r="E9454" i="8"/>
  <c r="E9453" i="8"/>
  <c r="E9452" i="8"/>
  <c r="E9451" i="8"/>
  <c r="E9450" i="8"/>
  <c r="E9449" i="8"/>
  <c r="E9448" i="8"/>
  <c r="E9447" i="8"/>
  <c r="E9446" i="8"/>
  <c r="E9445" i="8"/>
  <c r="E9444" i="8"/>
  <c r="E9443" i="8"/>
  <c r="E9442" i="8"/>
  <c r="E9441" i="8"/>
  <c r="E9440" i="8"/>
  <c r="E9439" i="8"/>
  <c r="E9438" i="8"/>
  <c r="E9437" i="8"/>
  <c r="E9436" i="8"/>
  <c r="E9435" i="8"/>
  <c r="E9434" i="8"/>
  <c r="E9433" i="8"/>
  <c r="E9432" i="8"/>
  <c r="E9431" i="8"/>
  <c r="E9430" i="8"/>
  <c r="E9429" i="8"/>
  <c r="E9428" i="8"/>
  <c r="E9427" i="8"/>
  <c r="E9426" i="8"/>
  <c r="E9425" i="8"/>
  <c r="E9424" i="8"/>
  <c r="E9423" i="8"/>
  <c r="E9422" i="8"/>
  <c r="E9421" i="8"/>
  <c r="E9420" i="8"/>
  <c r="E9419" i="8"/>
  <c r="E9418" i="8"/>
  <c r="E9417" i="8"/>
  <c r="E9416" i="8"/>
  <c r="E9415" i="8"/>
  <c r="E9414" i="8"/>
  <c r="E9413" i="8"/>
  <c r="E9412" i="8"/>
  <c r="E9411" i="8"/>
  <c r="E9410" i="8"/>
  <c r="E9409" i="8"/>
  <c r="E9408" i="8"/>
  <c r="E9407" i="8"/>
  <c r="E9406" i="8"/>
  <c r="E9405" i="8"/>
  <c r="E9404" i="8"/>
  <c r="E9403" i="8"/>
  <c r="E9402" i="8"/>
  <c r="E9401" i="8"/>
  <c r="E9400" i="8"/>
  <c r="E9399" i="8"/>
  <c r="E9398" i="8"/>
  <c r="E9397" i="8"/>
  <c r="E9396" i="8"/>
  <c r="E9395" i="8"/>
  <c r="E9394" i="8"/>
  <c r="E9393" i="8"/>
  <c r="E9392" i="8"/>
  <c r="E9391" i="8"/>
  <c r="E9390" i="8"/>
  <c r="E9389" i="8"/>
  <c r="E9388" i="8"/>
  <c r="E9387" i="8"/>
  <c r="E9386" i="8"/>
  <c r="E9385" i="8"/>
  <c r="E9384" i="8"/>
  <c r="E9383" i="8"/>
  <c r="E9382" i="8"/>
  <c r="E9381" i="8"/>
  <c r="E9380" i="8"/>
  <c r="E9379" i="8"/>
  <c r="E9378" i="8"/>
  <c r="E9377" i="8"/>
  <c r="E9376" i="8"/>
  <c r="E9375" i="8"/>
  <c r="E9374" i="8"/>
  <c r="E9373" i="8"/>
  <c r="E9372" i="8"/>
  <c r="E9371" i="8"/>
  <c r="E9370" i="8"/>
  <c r="E9369" i="8"/>
  <c r="E9368" i="8"/>
  <c r="E9367" i="8"/>
  <c r="E9366" i="8"/>
  <c r="E9365" i="8"/>
  <c r="E9364" i="8"/>
  <c r="E9363" i="8"/>
  <c r="E9362" i="8"/>
  <c r="E9361" i="8"/>
  <c r="E9360" i="8"/>
  <c r="E9359" i="8"/>
  <c r="E9358" i="8"/>
  <c r="E9357" i="8"/>
  <c r="E9356" i="8"/>
  <c r="E9355" i="8"/>
  <c r="E9354" i="8"/>
  <c r="E9353" i="8"/>
  <c r="E9352" i="8"/>
  <c r="E9351" i="8"/>
  <c r="E9350" i="8"/>
  <c r="E9349" i="8"/>
  <c r="E9348" i="8"/>
  <c r="E9347" i="8"/>
  <c r="E9346" i="8"/>
  <c r="E9345" i="8"/>
  <c r="E9344" i="8"/>
  <c r="E9343" i="8"/>
  <c r="E9342" i="8"/>
  <c r="E9341" i="8"/>
  <c r="E9340" i="8"/>
  <c r="E9339" i="8"/>
  <c r="E9338" i="8"/>
  <c r="E9337" i="8"/>
  <c r="E9336" i="8"/>
  <c r="E9335" i="8"/>
  <c r="E9334" i="8"/>
  <c r="E9333" i="8"/>
  <c r="E9332" i="8"/>
  <c r="E9331" i="8"/>
  <c r="E9330" i="8"/>
  <c r="E9329" i="8"/>
  <c r="E9328" i="8"/>
  <c r="E9327" i="8"/>
  <c r="E9326" i="8"/>
  <c r="E9325" i="8"/>
  <c r="E9324" i="8"/>
  <c r="E9323" i="8"/>
  <c r="E9322" i="8"/>
  <c r="E9321" i="8"/>
  <c r="E9320" i="8"/>
  <c r="E9319" i="8"/>
  <c r="E9318" i="8"/>
  <c r="E9317" i="8"/>
  <c r="E9316" i="8"/>
  <c r="E9315" i="8"/>
  <c r="E9314" i="8"/>
  <c r="E9313" i="8"/>
  <c r="E9312" i="8"/>
  <c r="E9311" i="8"/>
  <c r="E9310" i="8"/>
  <c r="E9309" i="8"/>
  <c r="E9308" i="8"/>
  <c r="E9307" i="8"/>
  <c r="E9306" i="8"/>
  <c r="E9305" i="8"/>
  <c r="E9304" i="8"/>
  <c r="E9303" i="8"/>
  <c r="E9302" i="8"/>
  <c r="E9301" i="8"/>
  <c r="E9300" i="8"/>
  <c r="E9299" i="8"/>
  <c r="E9298" i="8"/>
  <c r="E9297" i="8"/>
  <c r="E9296" i="8"/>
  <c r="E9295" i="8"/>
  <c r="E9294" i="8"/>
  <c r="E9293" i="8"/>
  <c r="E9292" i="8"/>
  <c r="E9291" i="8"/>
  <c r="E9290" i="8"/>
  <c r="E9289" i="8"/>
  <c r="E9288" i="8"/>
  <c r="E9287" i="8"/>
  <c r="E9286" i="8"/>
  <c r="E9285" i="8"/>
  <c r="E9284" i="8"/>
  <c r="E9283" i="8"/>
  <c r="E9282" i="8"/>
  <c r="E9281" i="8"/>
  <c r="E9280" i="8"/>
  <c r="E9279" i="8"/>
  <c r="E9278" i="8"/>
  <c r="E9277" i="8"/>
  <c r="E9276" i="8"/>
  <c r="E9275" i="8"/>
  <c r="E9274" i="8"/>
  <c r="E9273" i="8"/>
  <c r="E9272" i="8"/>
  <c r="E9271" i="8"/>
  <c r="E9270" i="8"/>
  <c r="E9269" i="8"/>
  <c r="E9268" i="8"/>
  <c r="E9267" i="8"/>
  <c r="E9266" i="8"/>
  <c r="E9265" i="8"/>
  <c r="E9264" i="8"/>
  <c r="E9263" i="8"/>
  <c r="E9262" i="8"/>
  <c r="E9261" i="8"/>
  <c r="E9260" i="8"/>
  <c r="E9259" i="8"/>
  <c r="E9258" i="8"/>
  <c r="E9257" i="8"/>
  <c r="E9256" i="8"/>
  <c r="E9255" i="8"/>
  <c r="E9254" i="8"/>
  <c r="E9253" i="8"/>
  <c r="E9252" i="8"/>
  <c r="E9251" i="8"/>
  <c r="E9250" i="8"/>
  <c r="E9249" i="8"/>
  <c r="E9248" i="8"/>
  <c r="E9247" i="8"/>
  <c r="E9246" i="8"/>
  <c r="E9245" i="8"/>
  <c r="E9244" i="8"/>
  <c r="E9243" i="8"/>
  <c r="E9242" i="8"/>
  <c r="E9241" i="8"/>
  <c r="E9240" i="8"/>
  <c r="E9239" i="8"/>
  <c r="E9238" i="8"/>
  <c r="E9237" i="8"/>
  <c r="E9236" i="8"/>
  <c r="E9235" i="8"/>
  <c r="E9234" i="8"/>
  <c r="E9233" i="8"/>
  <c r="E9232" i="8"/>
  <c r="E9231" i="8"/>
  <c r="E9230" i="8"/>
  <c r="E9229" i="8"/>
  <c r="E9228" i="8"/>
  <c r="E9227" i="8"/>
  <c r="E9226" i="8"/>
  <c r="E9225" i="8"/>
  <c r="E9224" i="8"/>
  <c r="E9223" i="8"/>
  <c r="E9222" i="8"/>
  <c r="E9221" i="8"/>
  <c r="E9220" i="8"/>
  <c r="E9219" i="8"/>
  <c r="E9218" i="8"/>
  <c r="E9217" i="8"/>
  <c r="E9216" i="8"/>
  <c r="E9215" i="8"/>
  <c r="E9214" i="8"/>
  <c r="E9213" i="8"/>
  <c r="E9212" i="8"/>
  <c r="E9211" i="8"/>
  <c r="E9210" i="8"/>
  <c r="E9209" i="8"/>
  <c r="E9208" i="8"/>
  <c r="E9207" i="8"/>
  <c r="E9206" i="8"/>
  <c r="E9205" i="8"/>
  <c r="E9204" i="8"/>
  <c r="E9203" i="8"/>
  <c r="E9202" i="8"/>
  <c r="E9201" i="8"/>
  <c r="E9200" i="8"/>
  <c r="E9199" i="8"/>
  <c r="E9198" i="8"/>
  <c r="E9197" i="8"/>
  <c r="E9196" i="8"/>
  <c r="E9195" i="8"/>
  <c r="E9194" i="8"/>
  <c r="E9193" i="8"/>
  <c r="E9192" i="8"/>
  <c r="E9191" i="8"/>
  <c r="E9190" i="8"/>
  <c r="E9189" i="8"/>
  <c r="E9188" i="8"/>
  <c r="E9187" i="8"/>
  <c r="E9186" i="8"/>
  <c r="E9185" i="8"/>
  <c r="E9184" i="8"/>
  <c r="E9183" i="8"/>
  <c r="E9182" i="8"/>
  <c r="E9181" i="8"/>
  <c r="E9180" i="8"/>
  <c r="E9179" i="8"/>
  <c r="E9178" i="8"/>
  <c r="E9177" i="8"/>
  <c r="E9176" i="8"/>
  <c r="E9175" i="8"/>
  <c r="E9174" i="8"/>
  <c r="E9173" i="8"/>
  <c r="E9172" i="8"/>
  <c r="E9171" i="8"/>
  <c r="E9170" i="8"/>
  <c r="E9169" i="8"/>
  <c r="E9168" i="8"/>
  <c r="E9167" i="8"/>
  <c r="E9166" i="8"/>
  <c r="E9165" i="8"/>
  <c r="E9164" i="8"/>
  <c r="E9163" i="8"/>
  <c r="E9162" i="8"/>
  <c r="E9161" i="8"/>
  <c r="E9160" i="8"/>
  <c r="E9159" i="8"/>
  <c r="E9158" i="8"/>
  <c r="E9157" i="8"/>
  <c r="E9156" i="8"/>
  <c r="E9155" i="8"/>
  <c r="E9154" i="8"/>
  <c r="E9153" i="8"/>
  <c r="E9152" i="8"/>
  <c r="E9151" i="8"/>
  <c r="E9150" i="8"/>
  <c r="E9149" i="8"/>
  <c r="E9148" i="8"/>
  <c r="E9147" i="8"/>
  <c r="E9146" i="8"/>
  <c r="E9145" i="8"/>
  <c r="E9144" i="8"/>
  <c r="E9143" i="8"/>
  <c r="E9142" i="8"/>
  <c r="E9141" i="8"/>
  <c r="E9140" i="8"/>
  <c r="E9139" i="8"/>
  <c r="E9138" i="8"/>
  <c r="E9137" i="8"/>
  <c r="E9136" i="8"/>
  <c r="E9135" i="8"/>
  <c r="E9134" i="8"/>
  <c r="E9133" i="8"/>
  <c r="E9132" i="8"/>
  <c r="E9131" i="8"/>
  <c r="E9130" i="8"/>
  <c r="E9129" i="8"/>
  <c r="E9128" i="8"/>
  <c r="E9127" i="8"/>
  <c r="E9126" i="8"/>
  <c r="E9125" i="8"/>
  <c r="E9124" i="8"/>
  <c r="E9123" i="8"/>
  <c r="E9122" i="8"/>
  <c r="E9121" i="8"/>
  <c r="E9120" i="8"/>
  <c r="E9119" i="8"/>
  <c r="E9118" i="8"/>
  <c r="E9117" i="8"/>
  <c r="E9116" i="8"/>
  <c r="E9115" i="8"/>
  <c r="E9114" i="8"/>
  <c r="E9113" i="8"/>
  <c r="E9112" i="8"/>
  <c r="E9111" i="8"/>
  <c r="E9110" i="8"/>
  <c r="E9109" i="8"/>
  <c r="E9108" i="8"/>
  <c r="E9107" i="8"/>
  <c r="E9106" i="8"/>
  <c r="E9105" i="8"/>
  <c r="E9104" i="8"/>
  <c r="E9103" i="8"/>
  <c r="E9102" i="8"/>
  <c r="E9101" i="8"/>
  <c r="E9100" i="8"/>
  <c r="E9099" i="8"/>
  <c r="E9098" i="8"/>
  <c r="E9097" i="8"/>
  <c r="E9096" i="8"/>
  <c r="E9095" i="8"/>
  <c r="E9094" i="8"/>
  <c r="E9093" i="8"/>
  <c r="E9092" i="8"/>
  <c r="E9091" i="8"/>
  <c r="E9090" i="8"/>
  <c r="E9089" i="8"/>
  <c r="E9088" i="8"/>
  <c r="E9087" i="8"/>
  <c r="E9086" i="8"/>
  <c r="E9085" i="8"/>
  <c r="E9084" i="8"/>
  <c r="E9083" i="8"/>
  <c r="E9082" i="8"/>
  <c r="E9081" i="8"/>
  <c r="E9080" i="8"/>
  <c r="E9079" i="8"/>
  <c r="E9078" i="8"/>
  <c r="E9077" i="8"/>
  <c r="E9076" i="8"/>
  <c r="E9075" i="8"/>
  <c r="E9074" i="8"/>
  <c r="E9073" i="8"/>
  <c r="E9072" i="8"/>
  <c r="E9071" i="8"/>
  <c r="E9070" i="8"/>
  <c r="E9069" i="8"/>
  <c r="E9068" i="8"/>
  <c r="E9067" i="8"/>
  <c r="E9066" i="8"/>
  <c r="E9065" i="8"/>
  <c r="E9064" i="8"/>
  <c r="E9063" i="8"/>
  <c r="E9062" i="8"/>
  <c r="E9061" i="8"/>
  <c r="E9060" i="8"/>
  <c r="E9059" i="8"/>
  <c r="E9058" i="8"/>
  <c r="E9057" i="8"/>
  <c r="E9056" i="8"/>
  <c r="E9055" i="8"/>
  <c r="E9054" i="8"/>
  <c r="E9053" i="8"/>
  <c r="E9052" i="8"/>
  <c r="E9051" i="8"/>
  <c r="E9050" i="8"/>
  <c r="E9049" i="8"/>
  <c r="E9048" i="8"/>
  <c r="E9047" i="8"/>
  <c r="E9046" i="8"/>
  <c r="E9045" i="8"/>
  <c r="E9044" i="8"/>
  <c r="E9043" i="8"/>
  <c r="E9042" i="8"/>
  <c r="E9041" i="8"/>
  <c r="E9040" i="8"/>
  <c r="E9039" i="8"/>
  <c r="E9038" i="8"/>
  <c r="E9037" i="8"/>
  <c r="E9036" i="8"/>
  <c r="E9035" i="8"/>
  <c r="E9034" i="8"/>
  <c r="E9033" i="8"/>
  <c r="E9032" i="8"/>
  <c r="E9031" i="8"/>
  <c r="E9030" i="8"/>
  <c r="E9029" i="8"/>
  <c r="E9028" i="8"/>
  <c r="E9027" i="8"/>
  <c r="E9026" i="8"/>
  <c r="E9025" i="8"/>
  <c r="E9024" i="8"/>
  <c r="E9023" i="8"/>
  <c r="E9022" i="8"/>
  <c r="E9021" i="8"/>
  <c r="E9020" i="8"/>
  <c r="E9019" i="8"/>
  <c r="E9018" i="8"/>
  <c r="E9017" i="8"/>
  <c r="E9016" i="8"/>
  <c r="E9015" i="8"/>
  <c r="E9014" i="8"/>
  <c r="E9013" i="8"/>
  <c r="E9012" i="8"/>
  <c r="E9011" i="8"/>
  <c r="E9010" i="8"/>
  <c r="E9009" i="8"/>
  <c r="E9008" i="8"/>
  <c r="E9007" i="8"/>
  <c r="E9006" i="8"/>
  <c r="E9005" i="8"/>
  <c r="E9004" i="8"/>
  <c r="E9003" i="8"/>
  <c r="E9002" i="8"/>
  <c r="E9001" i="8"/>
  <c r="E9000" i="8"/>
  <c r="E8999" i="8"/>
  <c r="E8998" i="8"/>
  <c r="E8997" i="8"/>
  <c r="E8996" i="8"/>
  <c r="E8995" i="8"/>
  <c r="E8994" i="8"/>
  <c r="E8993" i="8"/>
  <c r="E8992" i="8"/>
  <c r="E8991" i="8"/>
  <c r="E8990" i="8"/>
  <c r="E8989" i="8"/>
  <c r="E8988" i="8"/>
  <c r="E8987" i="8"/>
  <c r="E8986" i="8"/>
  <c r="E8985" i="8"/>
  <c r="E8984" i="8"/>
  <c r="E8983" i="8"/>
  <c r="E8982" i="8"/>
  <c r="E8981" i="8"/>
  <c r="E8980" i="8"/>
  <c r="E8979" i="8"/>
  <c r="E8978" i="8"/>
  <c r="E8977" i="8"/>
  <c r="E8976" i="8"/>
  <c r="E8975" i="8"/>
  <c r="E8974" i="8"/>
  <c r="E8973" i="8"/>
  <c r="E8972" i="8"/>
  <c r="E8971" i="8"/>
  <c r="E8970" i="8"/>
  <c r="E8969" i="8"/>
  <c r="E8968" i="8"/>
  <c r="E8967" i="8"/>
  <c r="E8966" i="8"/>
  <c r="E8965" i="8"/>
  <c r="E8964" i="8"/>
  <c r="E8963" i="8"/>
  <c r="E8962" i="8"/>
  <c r="E8961" i="8"/>
  <c r="E8960" i="8"/>
  <c r="E8959" i="8"/>
  <c r="E8958" i="8"/>
  <c r="E8957" i="8"/>
  <c r="E8956" i="8"/>
  <c r="E8955" i="8"/>
  <c r="E8954" i="8"/>
  <c r="E8953" i="8"/>
  <c r="E8952" i="8"/>
  <c r="E8951" i="8"/>
  <c r="E8950" i="8"/>
  <c r="E8949" i="8"/>
  <c r="E8948" i="8"/>
  <c r="E8947" i="8"/>
  <c r="E8946" i="8"/>
  <c r="E8945" i="8"/>
  <c r="E8944" i="8"/>
  <c r="E8943" i="8"/>
  <c r="E8942" i="8"/>
  <c r="E8941" i="8"/>
  <c r="E8940" i="8"/>
  <c r="E8939" i="8"/>
  <c r="E8938" i="8"/>
  <c r="E8937" i="8"/>
  <c r="E8936" i="8"/>
  <c r="E8935" i="8"/>
  <c r="E8934" i="8"/>
  <c r="E8933" i="8"/>
  <c r="E8932" i="8"/>
  <c r="E8931" i="8"/>
  <c r="E8930" i="8"/>
  <c r="E8929" i="8"/>
  <c r="E8928" i="8"/>
  <c r="E8927" i="8"/>
  <c r="E8926" i="8"/>
  <c r="E8925" i="8"/>
  <c r="E8924" i="8"/>
  <c r="E8923" i="8"/>
  <c r="E8922" i="8"/>
  <c r="E8921" i="8"/>
  <c r="E8920" i="8"/>
  <c r="E8919" i="8"/>
  <c r="E8918" i="8"/>
  <c r="E8917" i="8"/>
  <c r="E8916" i="8"/>
  <c r="E8915" i="8"/>
  <c r="E8914" i="8"/>
  <c r="E8913" i="8"/>
  <c r="E8912" i="8"/>
  <c r="E8911" i="8"/>
  <c r="E8910" i="8"/>
  <c r="E8909" i="8"/>
  <c r="E8908" i="8"/>
  <c r="E8907" i="8"/>
  <c r="E8906" i="8"/>
  <c r="E8905" i="8"/>
  <c r="E8904" i="8"/>
  <c r="E8903" i="8"/>
  <c r="E8902" i="8"/>
  <c r="E8901" i="8"/>
  <c r="E8900" i="8"/>
  <c r="E8899" i="8"/>
  <c r="E8898" i="8"/>
  <c r="E8897" i="8"/>
  <c r="E8896" i="8"/>
  <c r="E8895" i="8"/>
  <c r="E8894" i="8"/>
  <c r="E8893" i="8"/>
  <c r="E8892" i="8"/>
  <c r="E8891" i="8"/>
  <c r="E8890" i="8"/>
  <c r="E8889" i="8"/>
  <c r="E8888" i="8"/>
  <c r="E8887" i="8"/>
  <c r="E8886" i="8"/>
  <c r="E8885" i="8"/>
  <c r="E8884" i="8"/>
  <c r="E8883" i="8"/>
  <c r="E8882" i="8"/>
  <c r="E8881" i="8"/>
  <c r="E8880" i="8"/>
  <c r="E8879" i="8"/>
  <c r="E8878" i="8"/>
  <c r="E8877" i="8"/>
  <c r="E8876" i="8"/>
  <c r="E8875" i="8"/>
  <c r="E8874" i="8"/>
  <c r="E8873" i="8"/>
  <c r="E8872" i="8"/>
  <c r="E8871" i="8"/>
  <c r="E8870" i="8"/>
  <c r="E8869" i="8"/>
  <c r="E8868" i="8"/>
  <c r="E8867" i="8"/>
  <c r="E8866" i="8"/>
  <c r="E8865" i="8"/>
  <c r="E8864" i="8"/>
  <c r="E8863" i="8"/>
  <c r="E8862" i="8"/>
  <c r="E8861" i="8"/>
  <c r="E8860" i="8"/>
  <c r="E8859" i="8"/>
  <c r="E8858" i="8"/>
  <c r="E8857" i="8"/>
  <c r="E8856" i="8"/>
  <c r="E8855" i="8"/>
  <c r="E8854" i="8"/>
  <c r="E8853" i="8"/>
  <c r="E8852" i="8"/>
  <c r="E8851" i="8"/>
  <c r="E8850" i="8"/>
  <c r="E8849" i="8"/>
  <c r="E8848" i="8"/>
  <c r="E8847" i="8"/>
  <c r="E8846" i="8"/>
  <c r="E8845" i="8"/>
  <c r="E8844" i="8"/>
  <c r="E8843" i="8"/>
  <c r="E8842" i="8"/>
  <c r="E8841" i="8"/>
  <c r="E8840" i="8"/>
  <c r="E8839" i="8"/>
  <c r="E8838" i="8"/>
  <c r="E8837" i="8"/>
  <c r="E8836" i="8"/>
  <c r="E8835" i="8"/>
  <c r="E8834" i="8"/>
  <c r="E8833" i="8"/>
  <c r="E8832" i="8"/>
  <c r="E8831" i="8"/>
  <c r="E8830" i="8"/>
  <c r="E8829" i="8"/>
  <c r="E8828" i="8"/>
  <c r="E8827" i="8"/>
  <c r="E8826" i="8"/>
  <c r="E8825" i="8"/>
  <c r="E8824" i="8"/>
  <c r="E8823" i="8"/>
  <c r="E8822" i="8"/>
  <c r="E8821" i="8"/>
  <c r="E8820" i="8"/>
  <c r="E8819" i="8"/>
  <c r="E8818" i="8"/>
  <c r="E8817" i="8"/>
  <c r="E8816" i="8"/>
  <c r="E8815" i="8"/>
  <c r="E8814" i="8"/>
  <c r="E8813" i="8"/>
  <c r="E8812" i="8"/>
  <c r="E8811" i="8"/>
  <c r="E8810" i="8"/>
  <c r="E8809" i="8"/>
  <c r="E8808" i="8"/>
  <c r="E8807" i="8"/>
  <c r="E8806" i="8"/>
  <c r="E8805" i="8"/>
  <c r="E8804" i="8"/>
  <c r="E8803" i="8"/>
  <c r="E8802" i="8"/>
  <c r="E8801" i="8"/>
  <c r="E8800" i="8"/>
  <c r="E8799" i="8"/>
  <c r="E8798" i="8"/>
  <c r="E8797" i="8"/>
  <c r="E8796" i="8"/>
  <c r="E8795" i="8"/>
  <c r="E8794" i="8"/>
  <c r="E8793" i="8"/>
  <c r="E8792" i="8"/>
  <c r="E8791" i="8"/>
  <c r="E8790" i="8"/>
  <c r="E8789" i="8"/>
  <c r="E8788" i="8"/>
  <c r="E8787" i="8"/>
  <c r="E8786" i="8"/>
  <c r="E8785" i="8"/>
  <c r="E8784" i="8"/>
  <c r="E8783" i="8"/>
  <c r="E8782" i="8"/>
  <c r="E8781" i="8"/>
  <c r="E8780" i="8"/>
  <c r="E8779" i="8"/>
  <c r="E8778" i="8"/>
  <c r="E8777" i="8"/>
  <c r="E8776" i="8"/>
  <c r="E8775" i="8"/>
  <c r="E8774" i="8"/>
  <c r="E8773" i="8"/>
  <c r="E8772" i="8"/>
  <c r="E8771" i="8"/>
  <c r="E8770" i="8"/>
  <c r="E8769" i="8"/>
  <c r="E8768" i="8"/>
  <c r="E8767" i="8"/>
  <c r="E8766" i="8"/>
  <c r="E8765" i="8"/>
  <c r="E8764" i="8"/>
  <c r="E8763" i="8"/>
  <c r="E8762" i="8"/>
  <c r="E8761" i="8"/>
  <c r="E8760" i="8"/>
  <c r="E8759" i="8"/>
  <c r="E8758" i="8"/>
  <c r="E8757" i="8"/>
  <c r="E8756" i="8"/>
  <c r="E8755" i="8"/>
  <c r="E8754" i="8"/>
  <c r="E8753" i="8"/>
  <c r="E8752" i="8"/>
  <c r="E8751" i="8"/>
  <c r="E8750" i="8"/>
  <c r="E8749" i="8"/>
  <c r="E8748" i="8"/>
  <c r="E8747" i="8"/>
  <c r="E8746" i="8"/>
  <c r="E8745" i="8"/>
  <c r="E8744" i="8"/>
  <c r="E8743" i="8"/>
  <c r="E8742" i="8"/>
  <c r="E8741" i="8"/>
  <c r="E8740" i="8"/>
  <c r="E8739" i="8"/>
  <c r="E8738" i="8"/>
  <c r="E8737" i="8"/>
  <c r="E8736" i="8"/>
  <c r="E8735" i="8"/>
  <c r="E8734" i="8"/>
  <c r="E8733" i="8"/>
  <c r="E8732" i="8"/>
  <c r="E8731" i="8"/>
  <c r="E8730" i="8"/>
  <c r="E8729" i="8"/>
  <c r="E8728" i="8"/>
  <c r="E8727" i="8"/>
  <c r="E8726" i="8"/>
  <c r="E8725" i="8"/>
  <c r="E8724" i="8"/>
  <c r="E8723" i="8"/>
  <c r="E8722" i="8"/>
  <c r="E8721" i="8"/>
  <c r="E8720" i="8"/>
  <c r="E8719" i="8"/>
  <c r="E8718" i="8"/>
  <c r="E8717" i="8"/>
  <c r="E8716" i="8"/>
  <c r="E8715" i="8"/>
  <c r="E8714" i="8"/>
  <c r="E8713" i="8"/>
  <c r="E8712" i="8"/>
  <c r="E8711" i="8"/>
  <c r="E8710" i="8"/>
  <c r="E8709" i="8"/>
  <c r="E8708" i="8"/>
  <c r="E8707" i="8"/>
  <c r="E8706" i="8"/>
  <c r="E8705" i="8"/>
  <c r="E8704" i="8"/>
  <c r="E8703" i="8"/>
  <c r="E8702" i="8"/>
  <c r="E8701" i="8"/>
  <c r="E8700" i="8"/>
  <c r="E8699" i="8"/>
  <c r="E8698" i="8"/>
  <c r="E8697" i="8"/>
  <c r="E8696" i="8"/>
  <c r="E8695" i="8"/>
  <c r="E8694" i="8"/>
  <c r="E8693" i="8"/>
  <c r="E8692" i="8"/>
  <c r="E8691" i="8"/>
  <c r="E8690" i="8"/>
  <c r="E8689" i="8"/>
  <c r="E8688" i="8"/>
  <c r="E8687" i="8"/>
  <c r="E8686" i="8"/>
  <c r="E8685" i="8"/>
  <c r="E8684" i="8"/>
  <c r="E8683" i="8"/>
  <c r="E8682" i="8"/>
  <c r="E8681" i="8"/>
  <c r="E8680" i="8"/>
  <c r="E8679" i="8"/>
  <c r="E8678" i="8"/>
  <c r="E8677" i="8"/>
  <c r="E8676" i="8"/>
  <c r="E8675" i="8"/>
  <c r="E8674" i="8"/>
  <c r="E8673" i="8"/>
  <c r="E8672" i="8"/>
  <c r="E8671" i="8"/>
  <c r="E8670" i="8"/>
  <c r="E8669" i="8"/>
  <c r="E8668" i="8"/>
  <c r="E8667" i="8"/>
  <c r="E8666" i="8"/>
  <c r="E8665" i="8"/>
  <c r="E8664" i="8"/>
  <c r="E8663" i="8"/>
  <c r="E8662" i="8"/>
  <c r="E8661" i="8"/>
  <c r="E8660" i="8"/>
  <c r="E8659" i="8"/>
  <c r="E8658" i="8"/>
  <c r="E8657" i="8"/>
  <c r="E8656" i="8"/>
  <c r="E8655" i="8"/>
  <c r="E8654" i="8"/>
  <c r="E8653" i="8"/>
  <c r="E8652" i="8"/>
  <c r="E8651" i="8"/>
  <c r="E8650" i="8"/>
  <c r="E8649" i="8"/>
  <c r="E8648" i="8"/>
  <c r="E8647" i="8"/>
  <c r="E8646" i="8"/>
  <c r="E8645" i="8"/>
  <c r="E8644" i="8"/>
  <c r="E8643" i="8"/>
  <c r="E8642" i="8"/>
  <c r="E8641" i="8"/>
  <c r="E8640" i="8"/>
  <c r="E8639" i="8"/>
  <c r="E8638" i="8"/>
  <c r="E8637" i="8"/>
  <c r="E8636" i="8"/>
  <c r="E8635" i="8"/>
  <c r="E8634" i="8"/>
  <c r="E8633" i="8"/>
  <c r="E8632" i="8"/>
  <c r="E8631" i="8"/>
  <c r="E8630" i="8"/>
  <c r="E8629" i="8"/>
  <c r="E8628" i="8"/>
  <c r="E8627" i="8"/>
  <c r="E8626" i="8"/>
  <c r="E8625" i="8"/>
  <c r="E8624" i="8"/>
  <c r="E8623" i="8"/>
  <c r="E8622" i="8"/>
  <c r="E8621" i="8"/>
  <c r="E8620" i="8"/>
  <c r="E8619" i="8"/>
  <c r="E8618" i="8"/>
  <c r="E8617" i="8"/>
  <c r="E8616" i="8"/>
  <c r="E8615" i="8"/>
  <c r="E8614" i="8"/>
  <c r="E8613" i="8"/>
  <c r="E8612" i="8"/>
  <c r="E8611" i="8"/>
  <c r="E8610" i="8"/>
  <c r="E8609" i="8"/>
  <c r="E8608" i="8"/>
  <c r="E8607" i="8"/>
  <c r="E8606" i="8"/>
  <c r="E8605" i="8"/>
  <c r="E8604" i="8"/>
  <c r="E8603" i="8"/>
  <c r="E8602" i="8"/>
  <c r="E8601" i="8"/>
  <c r="E8600" i="8"/>
  <c r="E8599" i="8"/>
  <c r="E8598" i="8"/>
  <c r="E8597" i="8"/>
  <c r="E8596" i="8"/>
  <c r="E8595" i="8"/>
  <c r="E8594" i="8"/>
  <c r="E8593" i="8"/>
  <c r="E8592" i="8"/>
  <c r="E8591" i="8"/>
  <c r="E8590" i="8"/>
  <c r="E8589" i="8"/>
  <c r="E8588" i="8"/>
  <c r="E8587" i="8"/>
  <c r="E8586" i="8"/>
  <c r="E8585" i="8"/>
  <c r="E8584" i="8"/>
  <c r="E8583" i="8"/>
  <c r="E8582" i="8"/>
  <c r="E8581" i="8"/>
  <c r="E8580" i="8"/>
  <c r="E8579" i="8"/>
  <c r="E8578" i="8"/>
  <c r="E8577" i="8"/>
  <c r="E8576" i="8"/>
  <c r="E8575" i="8"/>
  <c r="E8574" i="8"/>
  <c r="E8573" i="8"/>
  <c r="E8572" i="8"/>
  <c r="E8571" i="8"/>
  <c r="E8570" i="8"/>
  <c r="E8569" i="8"/>
  <c r="E8568" i="8"/>
  <c r="E8567" i="8"/>
  <c r="E8566" i="8"/>
  <c r="E8565" i="8"/>
  <c r="E8564" i="8"/>
  <c r="E8563" i="8"/>
  <c r="E8562" i="8"/>
  <c r="E8561" i="8"/>
  <c r="E8560" i="8"/>
  <c r="E8559" i="8"/>
  <c r="E8558" i="8"/>
  <c r="E8557" i="8"/>
  <c r="E8556" i="8"/>
  <c r="E8555" i="8"/>
  <c r="E8554" i="8"/>
  <c r="E8553" i="8"/>
  <c r="E8552" i="8"/>
  <c r="E8551" i="8"/>
  <c r="E8550" i="8"/>
  <c r="E8549" i="8"/>
  <c r="E8548" i="8"/>
  <c r="E8547" i="8"/>
  <c r="E8546" i="8"/>
  <c r="E8545" i="8"/>
  <c r="E8544" i="8"/>
  <c r="E8543" i="8"/>
  <c r="E8542" i="8"/>
  <c r="E8541" i="8"/>
  <c r="E8540" i="8"/>
  <c r="E8539" i="8"/>
  <c r="E8538" i="8"/>
  <c r="E8537" i="8"/>
  <c r="E8536" i="8"/>
  <c r="E8535" i="8"/>
  <c r="E8534" i="8"/>
  <c r="E8533" i="8"/>
  <c r="E8532" i="8"/>
  <c r="E8531" i="8"/>
  <c r="E8530" i="8"/>
  <c r="E8529" i="8"/>
  <c r="E8528" i="8"/>
  <c r="E8527" i="8"/>
  <c r="E8526" i="8"/>
  <c r="E8525" i="8"/>
  <c r="E8524" i="8"/>
  <c r="E8523" i="8"/>
  <c r="E8522" i="8"/>
  <c r="E8521" i="8"/>
  <c r="E8520" i="8"/>
  <c r="E8519" i="8"/>
  <c r="E8518" i="8"/>
  <c r="E8517" i="8"/>
  <c r="E8516" i="8"/>
  <c r="E8515" i="8"/>
  <c r="E8514" i="8"/>
  <c r="E8513" i="8"/>
  <c r="E8512" i="8"/>
  <c r="E8511" i="8"/>
  <c r="E8510" i="8"/>
  <c r="E8509" i="8"/>
  <c r="E8508" i="8"/>
  <c r="E8507" i="8"/>
  <c r="E8506" i="8"/>
  <c r="E8505" i="8"/>
  <c r="E8504" i="8"/>
  <c r="E8503" i="8"/>
  <c r="E8502" i="8"/>
  <c r="E8501" i="8"/>
  <c r="E8500" i="8"/>
  <c r="E8499" i="8"/>
  <c r="E8498" i="8"/>
  <c r="E8497" i="8"/>
  <c r="E8496" i="8"/>
  <c r="E8495" i="8"/>
  <c r="E8494" i="8"/>
  <c r="E8493" i="8"/>
  <c r="E8492" i="8"/>
  <c r="E8491" i="8"/>
  <c r="E8490" i="8"/>
  <c r="E8489" i="8"/>
  <c r="E8488" i="8"/>
  <c r="E8487" i="8"/>
  <c r="E8486" i="8"/>
  <c r="E8485" i="8"/>
  <c r="E8484" i="8"/>
  <c r="E8483" i="8"/>
  <c r="E8482" i="8"/>
  <c r="E8481" i="8"/>
  <c r="E8480" i="8"/>
  <c r="E8479" i="8"/>
  <c r="E8478" i="8"/>
  <c r="E8477" i="8"/>
  <c r="E8476" i="8"/>
  <c r="E8475" i="8"/>
  <c r="E8474" i="8"/>
  <c r="E8473" i="8"/>
  <c r="E8472" i="8"/>
  <c r="E8471" i="8"/>
  <c r="E8470" i="8"/>
  <c r="E8469" i="8"/>
  <c r="E8468" i="8"/>
  <c r="E8467" i="8"/>
  <c r="E8466" i="8"/>
  <c r="E8465" i="8"/>
  <c r="E8464" i="8"/>
  <c r="E8463" i="8"/>
  <c r="E8462" i="8"/>
  <c r="E8461" i="8"/>
  <c r="E8460" i="8"/>
  <c r="E8459" i="8"/>
  <c r="E8458" i="8"/>
  <c r="E8457" i="8"/>
  <c r="E8456" i="8"/>
  <c r="E8455" i="8"/>
  <c r="E8454" i="8"/>
  <c r="E8453" i="8"/>
  <c r="E8452" i="8"/>
  <c r="E8451" i="8"/>
  <c r="E8450" i="8"/>
  <c r="E8449" i="8"/>
  <c r="E8448" i="8"/>
  <c r="E8447" i="8"/>
  <c r="E8446" i="8"/>
  <c r="E8445" i="8"/>
  <c r="E8444" i="8"/>
  <c r="E8443" i="8"/>
  <c r="E8442" i="8"/>
  <c r="E8441" i="8"/>
  <c r="E8440" i="8"/>
  <c r="E8439" i="8"/>
  <c r="E8438" i="8"/>
  <c r="E8437" i="8"/>
  <c r="E8436" i="8"/>
  <c r="E8435" i="8"/>
  <c r="E8434" i="8"/>
  <c r="E8433" i="8"/>
  <c r="E8432" i="8"/>
  <c r="E8431" i="8"/>
  <c r="E8430" i="8"/>
  <c r="E8429" i="8"/>
  <c r="E8428" i="8"/>
  <c r="E8427" i="8"/>
  <c r="E8426" i="8"/>
  <c r="E8425" i="8"/>
  <c r="E8424" i="8"/>
  <c r="E8423" i="8"/>
  <c r="E8422" i="8"/>
  <c r="E8421" i="8"/>
  <c r="E8420" i="8"/>
  <c r="E8419" i="8"/>
  <c r="E8418" i="8"/>
  <c r="E8417" i="8"/>
  <c r="E8416" i="8"/>
  <c r="E8415" i="8"/>
  <c r="E8414" i="8"/>
  <c r="E8413" i="8"/>
  <c r="E8412" i="8"/>
  <c r="E8411" i="8"/>
  <c r="E8410" i="8"/>
  <c r="E8409" i="8"/>
  <c r="E8408" i="8"/>
  <c r="E8407" i="8"/>
  <c r="E8406" i="8"/>
  <c r="E8405" i="8"/>
  <c r="E8404" i="8"/>
  <c r="E8403" i="8"/>
  <c r="E8402" i="8"/>
  <c r="E8401" i="8"/>
  <c r="E8400" i="8"/>
  <c r="E8399" i="8"/>
  <c r="E8398" i="8"/>
  <c r="E8397" i="8"/>
  <c r="E8396" i="8"/>
  <c r="E8395" i="8"/>
  <c r="E8394" i="8"/>
  <c r="E8393" i="8"/>
  <c r="E8392" i="8"/>
  <c r="E8391" i="8"/>
  <c r="E8390" i="8"/>
  <c r="E8389" i="8"/>
  <c r="E8388" i="8"/>
  <c r="E8387" i="8"/>
  <c r="E8386" i="8"/>
  <c r="E8385" i="8"/>
  <c r="E8384" i="8"/>
  <c r="E8383" i="8"/>
  <c r="E8382" i="8"/>
  <c r="E8381" i="8"/>
  <c r="E8380" i="8"/>
  <c r="E8379" i="8"/>
  <c r="E8378" i="8"/>
  <c r="E8377" i="8"/>
  <c r="E8376" i="8"/>
  <c r="E8375" i="8"/>
  <c r="E8374" i="8"/>
  <c r="E8373" i="8"/>
  <c r="E8372" i="8"/>
  <c r="E8371" i="8"/>
  <c r="E8370" i="8"/>
  <c r="E8369" i="8"/>
  <c r="E8368" i="8"/>
  <c r="E8367" i="8"/>
  <c r="E8366" i="8"/>
  <c r="E8365" i="8"/>
  <c r="E8364" i="8"/>
  <c r="E8363" i="8"/>
  <c r="E8362" i="8"/>
  <c r="E8361" i="8"/>
  <c r="E8360" i="8"/>
  <c r="E8359" i="8"/>
  <c r="E8358" i="8"/>
  <c r="E8357" i="8"/>
  <c r="E8356" i="8"/>
  <c r="E8355" i="8"/>
  <c r="E8354" i="8"/>
  <c r="E8353" i="8"/>
  <c r="E8352" i="8"/>
  <c r="E8351" i="8"/>
  <c r="E8350" i="8"/>
  <c r="E8349" i="8"/>
  <c r="E8348" i="8"/>
  <c r="E8347" i="8"/>
  <c r="E8346" i="8"/>
  <c r="E8345" i="8"/>
  <c r="E8344" i="8"/>
  <c r="E8343" i="8"/>
  <c r="E8342" i="8"/>
  <c r="E8341" i="8"/>
  <c r="E8340" i="8"/>
  <c r="E8339" i="8"/>
  <c r="E8338" i="8"/>
  <c r="E8337" i="8"/>
  <c r="E8336" i="8"/>
  <c r="E8335" i="8"/>
  <c r="E8334" i="8"/>
  <c r="E8333" i="8"/>
  <c r="E8332" i="8"/>
  <c r="E8331" i="8"/>
  <c r="E8330" i="8"/>
  <c r="E8329" i="8"/>
  <c r="E8328" i="8"/>
  <c r="E8327" i="8"/>
  <c r="E8326" i="8"/>
  <c r="E8325" i="8"/>
  <c r="E8324" i="8"/>
  <c r="E8323" i="8"/>
  <c r="E8322" i="8"/>
  <c r="E8321" i="8"/>
  <c r="E8320" i="8"/>
  <c r="E8319" i="8"/>
  <c r="E8318" i="8"/>
  <c r="E8317" i="8"/>
  <c r="E8316" i="8"/>
  <c r="E8315" i="8"/>
  <c r="E8314" i="8"/>
  <c r="E8313" i="8"/>
  <c r="E8312" i="8"/>
  <c r="E8311" i="8"/>
  <c r="E8310" i="8"/>
  <c r="E8309" i="8"/>
  <c r="E8308" i="8"/>
  <c r="E8307" i="8"/>
  <c r="E8306" i="8"/>
  <c r="E8305" i="8"/>
  <c r="E8304" i="8"/>
  <c r="E8303" i="8"/>
  <c r="E8302" i="8"/>
  <c r="E8301" i="8"/>
  <c r="E8300" i="8"/>
  <c r="E8299" i="8"/>
  <c r="E8298" i="8"/>
  <c r="E8297" i="8"/>
  <c r="E8296" i="8"/>
  <c r="E8295" i="8"/>
  <c r="E8294" i="8"/>
  <c r="E8293" i="8"/>
  <c r="E8292" i="8"/>
  <c r="E8291" i="8"/>
  <c r="E8290" i="8"/>
  <c r="E8289" i="8"/>
  <c r="E8288" i="8"/>
  <c r="E8287" i="8"/>
  <c r="E8286" i="8"/>
  <c r="E8285" i="8"/>
  <c r="E8284" i="8"/>
  <c r="E8283" i="8"/>
  <c r="E8282" i="8"/>
  <c r="E8281" i="8"/>
  <c r="E8280" i="8"/>
  <c r="E8279" i="8"/>
  <c r="E8278" i="8"/>
  <c r="E8277" i="8"/>
  <c r="E8276" i="8"/>
  <c r="E8275" i="8"/>
  <c r="E8274" i="8"/>
  <c r="E8273" i="8"/>
  <c r="E8272" i="8"/>
  <c r="E8271" i="8"/>
  <c r="E8270" i="8"/>
  <c r="E8269" i="8"/>
  <c r="E8268" i="8"/>
  <c r="E8267" i="8"/>
  <c r="E8266" i="8"/>
  <c r="E8265" i="8"/>
  <c r="E8264" i="8"/>
  <c r="E8263" i="8"/>
  <c r="E8262" i="8"/>
  <c r="E8261" i="8"/>
  <c r="E8260" i="8"/>
  <c r="E8259" i="8"/>
  <c r="E8258" i="8"/>
  <c r="E8257" i="8"/>
  <c r="E8256" i="8"/>
  <c r="E8255" i="8"/>
  <c r="E8254" i="8"/>
  <c r="E8253" i="8"/>
  <c r="E8252" i="8"/>
  <c r="E8251" i="8"/>
  <c r="E8250" i="8"/>
  <c r="E8249" i="8"/>
  <c r="E8248" i="8"/>
  <c r="E8247" i="8"/>
  <c r="E8246" i="8"/>
  <c r="E8245" i="8"/>
  <c r="E8244" i="8"/>
  <c r="E8243" i="8"/>
  <c r="E8242" i="8"/>
  <c r="E8241" i="8"/>
  <c r="E8240" i="8"/>
  <c r="E8239" i="8"/>
  <c r="E8238" i="8"/>
  <c r="E8237" i="8"/>
  <c r="E8236" i="8"/>
  <c r="E8235" i="8"/>
  <c r="E8234" i="8"/>
  <c r="E8233" i="8"/>
  <c r="E8232" i="8"/>
  <c r="E8231" i="8"/>
  <c r="E8230" i="8"/>
  <c r="E8229" i="8"/>
  <c r="E8228" i="8"/>
  <c r="E8227" i="8"/>
  <c r="E8226" i="8"/>
  <c r="E8225" i="8"/>
  <c r="E8224" i="8"/>
  <c r="E8223" i="8"/>
  <c r="E8222" i="8"/>
  <c r="E8221" i="8"/>
  <c r="E8220" i="8"/>
  <c r="E8219" i="8"/>
  <c r="E8218" i="8"/>
  <c r="E8217" i="8"/>
  <c r="E8216" i="8"/>
  <c r="E8215" i="8"/>
  <c r="E8214" i="8"/>
  <c r="E8213" i="8"/>
  <c r="E8212" i="8"/>
  <c r="E8211" i="8"/>
  <c r="E8210" i="8"/>
  <c r="E8209" i="8"/>
  <c r="E8208" i="8"/>
  <c r="E8207" i="8"/>
  <c r="E8206" i="8"/>
  <c r="E8205" i="8"/>
  <c r="E8204" i="8"/>
  <c r="E8203" i="8"/>
  <c r="E8202" i="8"/>
  <c r="E8201" i="8"/>
  <c r="E8200" i="8"/>
  <c r="E8199" i="8"/>
  <c r="E8198" i="8"/>
  <c r="E8197" i="8"/>
  <c r="E8196" i="8"/>
  <c r="E8195" i="8"/>
  <c r="E8194" i="8"/>
  <c r="E8193" i="8"/>
  <c r="E8192" i="8"/>
  <c r="E8191" i="8"/>
  <c r="E8190" i="8"/>
  <c r="E8189" i="8"/>
  <c r="E8188" i="8"/>
  <c r="E8187" i="8"/>
  <c r="E8186" i="8"/>
  <c r="E8185" i="8"/>
  <c r="E8184" i="8"/>
  <c r="E8183" i="8"/>
  <c r="E8182" i="8"/>
  <c r="E8181" i="8"/>
  <c r="E8180" i="8"/>
  <c r="E8179" i="8"/>
  <c r="E8178" i="8"/>
  <c r="E8177" i="8"/>
  <c r="E8176" i="8"/>
  <c r="E8175" i="8"/>
  <c r="E8174" i="8"/>
  <c r="E8173" i="8"/>
  <c r="E8172" i="8"/>
  <c r="E8171" i="8"/>
  <c r="E8170" i="8"/>
  <c r="E8169" i="8"/>
  <c r="E8168" i="8"/>
  <c r="E8167" i="8"/>
  <c r="E8166" i="8"/>
  <c r="E8165" i="8"/>
  <c r="E8164" i="8"/>
  <c r="E8163" i="8"/>
  <c r="E8162" i="8"/>
  <c r="E8161" i="8"/>
  <c r="E8160" i="8"/>
  <c r="E8159" i="8"/>
  <c r="E8158" i="8"/>
  <c r="E8157" i="8"/>
  <c r="E8156" i="8"/>
  <c r="E8155" i="8"/>
  <c r="E8154" i="8"/>
  <c r="E8153" i="8"/>
  <c r="E8152" i="8"/>
  <c r="E8151" i="8"/>
  <c r="E8150" i="8"/>
  <c r="E8149" i="8"/>
  <c r="E8148" i="8"/>
  <c r="E8147" i="8"/>
  <c r="E8146" i="8"/>
  <c r="E8145" i="8"/>
  <c r="E8144" i="8"/>
  <c r="E8143" i="8"/>
  <c r="E8142" i="8"/>
  <c r="E8141" i="8"/>
  <c r="E8140" i="8"/>
  <c r="E8139" i="8"/>
  <c r="E8138" i="8"/>
  <c r="E8137" i="8"/>
  <c r="E8136" i="8"/>
  <c r="E8135" i="8"/>
  <c r="E8134" i="8"/>
  <c r="E8133" i="8"/>
  <c r="E8132" i="8"/>
  <c r="E8131" i="8"/>
  <c r="E8130" i="8"/>
  <c r="E8129" i="8"/>
  <c r="E8128" i="8"/>
  <c r="E8127" i="8"/>
  <c r="E8126" i="8"/>
  <c r="E8125" i="8"/>
  <c r="E8124" i="8"/>
  <c r="E8123" i="8"/>
  <c r="E8122" i="8"/>
  <c r="E8121" i="8"/>
  <c r="E8120" i="8"/>
  <c r="E8119" i="8"/>
  <c r="E8118" i="8"/>
  <c r="E8117" i="8"/>
  <c r="E8116" i="8"/>
  <c r="E8115" i="8"/>
  <c r="E8114" i="8"/>
  <c r="E8113" i="8"/>
  <c r="E8112" i="8"/>
  <c r="E8111" i="8"/>
  <c r="E8110" i="8"/>
  <c r="E8109" i="8"/>
  <c r="E8108" i="8"/>
  <c r="E8107" i="8"/>
  <c r="E8106" i="8"/>
  <c r="E8105" i="8"/>
  <c r="E8104" i="8"/>
  <c r="E8103" i="8"/>
  <c r="E8102" i="8"/>
  <c r="E8101" i="8"/>
  <c r="E8100" i="8"/>
  <c r="E8099" i="8"/>
  <c r="E8098" i="8"/>
  <c r="E8097" i="8"/>
  <c r="E8096" i="8"/>
  <c r="E8095" i="8"/>
  <c r="E8094" i="8"/>
  <c r="E8093" i="8"/>
  <c r="E8092" i="8"/>
  <c r="E8091" i="8"/>
  <c r="E8090" i="8"/>
  <c r="E8089" i="8"/>
  <c r="E8088" i="8"/>
  <c r="E8087" i="8"/>
  <c r="E8086" i="8"/>
  <c r="E8085" i="8"/>
  <c r="E8084" i="8"/>
  <c r="E8083" i="8"/>
  <c r="E8082" i="8"/>
  <c r="E8081" i="8"/>
  <c r="E8080" i="8"/>
  <c r="E8079" i="8"/>
  <c r="E8078" i="8"/>
  <c r="E8077" i="8"/>
  <c r="E8076" i="8"/>
  <c r="E8075" i="8"/>
  <c r="E8074" i="8"/>
  <c r="E8073" i="8"/>
  <c r="E8072" i="8"/>
  <c r="E8071" i="8"/>
  <c r="E8070" i="8"/>
  <c r="E8069" i="8"/>
  <c r="E8068" i="8"/>
  <c r="E8067" i="8"/>
  <c r="E8066" i="8"/>
  <c r="E8065" i="8"/>
  <c r="E8064" i="8"/>
  <c r="E8063" i="8"/>
  <c r="E8062" i="8"/>
  <c r="E8061" i="8"/>
  <c r="E8060" i="8"/>
  <c r="E8059" i="8"/>
  <c r="E8058" i="8"/>
  <c r="E8057" i="8"/>
  <c r="E8056" i="8"/>
  <c r="E8055" i="8"/>
  <c r="E8054" i="8"/>
  <c r="E8053" i="8"/>
  <c r="E8052" i="8"/>
  <c r="E8051" i="8"/>
  <c r="E8050" i="8"/>
  <c r="E8049" i="8"/>
  <c r="E8048" i="8"/>
  <c r="E8047" i="8"/>
  <c r="E8046" i="8"/>
  <c r="E8045" i="8"/>
  <c r="E8044" i="8"/>
  <c r="E8043" i="8"/>
  <c r="E8042" i="8"/>
  <c r="E8041" i="8"/>
  <c r="E8040" i="8"/>
  <c r="E8039" i="8"/>
  <c r="E8038" i="8"/>
  <c r="E8037" i="8"/>
  <c r="E8036" i="8"/>
  <c r="E8035" i="8"/>
  <c r="E8034" i="8"/>
  <c r="E8033" i="8"/>
  <c r="E8032" i="8"/>
  <c r="E8031" i="8"/>
  <c r="E8030" i="8"/>
  <c r="E8029" i="8"/>
  <c r="E8028" i="8"/>
  <c r="E8027" i="8"/>
  <c r="E8026" i="8"/>
  <c r="E8025" i="8"/>
  <c r="E8024" i="8"/>
  <c r="E8023" i="8"/>
  <c r="E8022" i="8"/>
  <c r="E8021" i="8"/>
  <c r="E8020" i="8"/>
  <c r="E8019" i="8"/>
  <c r="E8018" i="8"/>
  <c r="E8017" i="8"/>
  <c r="E8016" i="8"/>
  <c r="E8015" i="8"/>
  <c r="E8014" i="8"/>
  <c r="E8013" i="8"/>
  <c r="E8012" i="8"/>
  <c r="E8011" i="8"/>
  <c r="E8010" i="8"/>
  <c r="E8009" i="8"/>
  <c r="E8008" i="8"/>
  <c r="E8007" i="8"/>
  <c r="E8006" i="8"/>
  <c r="E8005" i="8"/>
  <c r="E8004" i="8"/>
  <c r="E8003" i="8"/>
  <c r="E8002" i="8"/>
  <c r="E8001" i="8"/>
  <c r="E8000" i="8"/>
  <c r="E7999" i="8"/>
  <c r="E7998" i="8"/>
  <c r="E7997" i="8"/>
  <c r="E7996" i="8"/>
  <c r="E7995" i="8"/>
  <c r="E7994" i="8"/>
  <c r="E7993" i="8"/>
  <c r="E7992" i="8"/>
  <c r="E7991" i="8"/>
  <c r="E7990" i="8"/>
  <c r="E7989" i="8"/>
  <c r="E7988" i="8"/>
  <c r="E7987" i="8"/>
  <c r="E7986" i="8"/>
  <c r="E7985" i="8"/>
  <c r="E7984" i="8"/>
  <c r="E7983" i="8"/>
  <c r="E7982" i="8"/>
  <c r="E7981" i="8"/>
  <c r="E7980" i="8"/>
  <c r="E7979" i="8"/>
  <c r="E7978" i="8"/>
  <c r="E7977" i="8"/>
  <c r="E7976" i="8"/>
  <c r="E7975" i="8"/>
  <c r="E7974" i="8"/>
  <c r="E7973" i="8"/>
  <c r="E7972" i="8"/>
  <c r="E7971" i="8"/>
  <c r="E7970" i="8"/>
  <c r="E7969" i="8"/>
  <c r="E7968" i="8"/>
  <c r="E7967" i="8"/>
  <c r="E7966" i="8"/>
  <c r="E7965" i="8"/>
  <c r="E7964" i="8"/>
  <c r="E7963" i="8"/>
  <c r="E7962" i="8"/>
  <c r="E7961" i="8"/>
  <c r="E7960" i="8"/>
  <c r="E7959" i="8"/>
  <c r="E7958" i="8"/>
  <c r="E7957" i="8"/>
  <c r="E7956" i="8"/>
  <c r="E7955" i="8"/>
  <c r="E7954" i="8"/>
  <c r="E7953" i="8"/>
  <c r="E7952" i="8"/>
  <c r="E7951" i="8"/>
  <c r="E7950" i="8"/>
  <c r="E7949" i="8"/>
  <c r="E7948" i="8"/>
  <c r="E7947" i="8"/>
  <c r="E7946" i="8"/>
  <c r="E7945" i="8"/>
  <c r="E7944" i="8"/>
  <c r="E7943" i="8"/>
  <c r="E7942" i="8"/>
  <c r="E7941" i="8"/>
  <c r="E7940" i="8"/>
  <c r="E7939" i="8"/>
  <c r="E7938" i="8"/>
  <c r="E7937" i="8"/>
  <c r="E7936" i="8"/>
  <c r="E7935" i="8"/>
  <c r="E7934" i="8"/>
  <c r="E7933" i="8"/>
  <c r="E7932" i="8"/>
  <c r="E7931" i="8"/>
  <c r="E7930" i="8"/>
  <c r="E7929" i="8"/>
  <c r="E7928" i="8"/>
  <c r="E7927" i="8"/>
  <c r="E7926" i="8"/>
  <c r="E7925" i="8"/>
  <c r="E7924" i="8"/>
  <c r="E7923" i="8"/>
  <c r="E7922" i="8"/>
  <c r="E7921" i="8"/>
  <c r="E7920" i="8"/>
  <c r="E7919" i="8"/>
  <c r="E7918" i="8"/>
  <c r="E7917" i="8"/>
  <c r="E7916" i="8"/>
  <c r="E7915" i="8"/>
  <c r="E7914" i="8"/>
  <c r="E7913" i="8"/>
  <c r="E7912" i="8"/>
  <c r="E7911" i="8"/>
  <c r="E7910" i="8"/>
  <c r="E7909" i="8"/>
  <c r="E7908" i="8"/>
  <c r="E7907" i="8"/>
  <c r="E7906" i="8"/>
  <c r="E7905" i="8"/>
  <c r="E7904" i="8"/>
  <c r="E7903" i="8"/>
  <c r="E7902" i="8"/>
  <c r="E7901" i="8"/>
  <c r="E7900" i="8"/>
  <c r="E7899" i="8"/>
  <c r="E7898" i="8"/>
  <c r="E7897" i="8"/>
  <c r="E7896" i="8"/>
  <c r="E7895" i="8"/>
  <c r="E7894" i="8"/>
  <c r="E7893" i="8"/>
  <c r="E7892" i="8"/>
  <c r="E7891" i="8"/>
  <c r="E7890" i="8"/>
  <c r="E7889" i="8"/>
  <c r="E7888" i="8"/>
  <c r="E7887" i="8"/>
  <c r="E7886" i="8"/>
  <c r="E7885" i="8"/>
  <c r="E7884" i="8"/>
  <c r="E7883" i="8"/>
  <c r="E7882" i="8"/>
  <c r="E7881" i="8"/>
  <c r="E7880" i="8"/>
  <c r="E7879" i="8"/>
  <c r="E7878" i="8"/>
  <c r="E7877" i="8"/>
  <c r="E7876" i="8"/>
  <c r="E7875" i="8"/>
  <c r="E7874" i="8"/>
  <c r="E7873" i="8"/>
  <c r="E7872" i="8"/>
  <c r="E7871" i="8"/>
  <c r="E7870" i="8"/>
  <c r="E7869" i="8"/>
  <c r="E7868" i="8"/>
  <c r="E7867" i="8"/>
  <c r="E7866" i="8"/>
  <c r="E7865" i="8"/>
  <c r="E7864" i="8"/>
  <c r="E7863" i="8"/>
  <c r="E7862" i="8"/>
  <c r="E7861" i="8"/>
  <c r="E7860" i="8"/>
  <c r="E7859" i="8"/>
  <c r="E7858" i="8"/>
  <c r="E7857" i="8"/>
  <c r="E7856" i="8"/>
  <c r="E7855" i="8"/>
  <c r="E7854" i="8"/>
  <c r="E7853" i="8"/>
  <c r="E7852" i="8"/>
  <c r="E7851" i="8"/>
  <c r="E7850" i="8"/>
  <c r="E7849" i="8"/>
  <c r="E7848" i="8"/>
  <c r="E7847" i="8"/>
  <c r="E7846" i="8"/>
  <c r="E7845" i="8"/>
  <c r="E7844" i="8"/>
  <c r="E7843" i="8"/>
  <c r="E7842" i="8"/>
  <c r="E7841" i="8"/>
  <c r="E7840" i="8"/>
  <c r="E7839" i="8"/>
  <c r="E7838" i="8"/>
  <c r="E7837" i="8"/>
  <c r="E7836" i="8"/>
  <c r="E7835" i="8"/>
  <c r="E7834" i="8"/>
  <c r="E7833" i="8"/>
  <c r="E7832" i="8"/>
  <c r="E7831" i="8"/>
  <c r="E7830" i="8"/>
  <c r="E7829" i="8"/>
  <c r="E7828" i="8"/>
  <c r="E7827" i="8"/>
  <c r="E7826" i="8"/>
  <c r="E7825" i="8"/>
  <c r="E7824" i="8"/>
  <c r="E7823" i="8"/>
  <c r="E7822" i="8"/>
  <c r="E7821" i="8"/>
  <c r="E7820" i="8"/>
  <c r="E7819" i="8"/>
  <c r="E7818" i="8"/>
  <c r="E7817" i="8"/>
  <c r="E7816" i="8"/>
  <c r="E7815" i="8"/>
  <c r="E7814" i="8"/>
  <c r="E7813" i="8"/>
  <c r="E7812" i="8"/>
  <c r="E7811" i="8"/>
  <c r="E7810" i="8"/>
  <c r="E7809" i="8"/>
  <c r="E7808" i="8"/>
  <c r="E7807" i="8"/>
  <c r="E7806" i="8"/>
  <c r="E7805" i="8"/>
  <c r="E7804" i="8"/>
  <c r="E7803" i="8"/>
  <c r="E7802" i="8"/>
  <c r="E7801" i="8"/>
  <c r="E7800" i="8"/>
  <c r="E7799" i="8"/>
  <c r="E7798" i="8"/>
  <c r="E7797" i="8"/>
  <c r="E7796" i="8"/>
  <c r="E7795" i="8"/>
  <c r="E7794" i="8"/>
  <c r="E7793" i="8"/>
  <c r="E7792" i="8"/>
  <c r="E7791" i="8"/>
  <c r="E7790" i="8"/>
  <c r="E7789" i="8"/>
  <c r="E7788" i="8"/>
  <c r="E7787" i="8"/>
  <c r="E7786" i="8"/>
  <c r="E7785" i="8"/>
  <c r="E7784" i="8"/>
  <c r="E7783" i="8"/>
  <c r="E7782" i="8"/>
  <c r="E7781" i="8"/>
  <c r="E7780" i="8"/>
  <c r="E7779" i="8"/>
  <c r="E7778" i="8"/>
  <c r="E7777" i="8"/>
  <c r="E7776" i="8"/>
  <c r="E7775" i="8"/>
  <c r="E7774" i="8"/>
  <c r="E7773" i="8"/>
  <c r="E7772" i="8"/>
  <c r="E7771" i="8"/>
  <c r="E7770" i="8"/>
  <c r="E7769" i="8"/>
  <c r="E7768" i="8"/>
  <c r="E7767" i="8"/>
  <c r="E7766" i="8"/>
  <c r="E7765" i="8"/>
  <c r="E7764" i="8"/>
  <c r="E7763" i="8"/>
  <c r="E7762" i="8"/>
  <c r="E7761" i="8"/>
  <c r="E7760" i="8"/>
  <c r="E7759" i="8"/>
  <c r="E7758" i="8"/>
  <c r="E7757" i="8"/>
  <c r="E7756" i="8"/>
  <c r="E7755" i="8"/>
  <c r="E7754" i="8"/>
  <c r="E7753" i="8"/>
  <c r="E7752" i="8"/>
  <c r="E7751" i="8"/>
  <c r="E7750" i="8"/>
  <c r="E7749" i="8"/>
  <c r="E7748" i="8"/>
  <c r="E7747" i="8"/>
  <c r="E7746" i="8"/>
  <c r="E7745" i="8"/>
  <c r="E7744" i="8"/>
  <c r="E7743" i="8"/>
  <c r="E7742" i="8"/>
  <c r="E7741" i="8"/>
  <c r="E7740" i="8"/>
  <c r="E7739" i="8"/>
  <c r="E7738" i="8"/>
  <c r="E7737" i="8"/>
  <c r="E7736" i="8"/>
  <c r="E7735" i="8"/>
  <c r="E7734" i="8"/>
  <c r="E7733" i="8"/>
  <c r="E7732" i="8"/>
  <c r="E7731" i="8"/>
  <c r="E7730" i="8"/>
  <c r="E7729" i="8"/>
  <c r="E7728" i="8"/>
  <c r="E7727" i="8"/>
  <c r="E7726" i="8"/>
  <c r="E7725" i="8"/>
  <c r="E7724" i="8"/>
  <c r="E7723" i="8"/>
  <c r="E7722" i="8"/>
  <c r="E7721" i="8"/>
  <c r="E7720" i="8"/>
  <c r="E7719" i="8"/>
  <c r="E7718" i="8"/>
  <c r="E7717" i="8"/>
  <c r="E7716" i="8"/>
  <c r="E7715" i="8"/>
  <c r="E7714" i="8"/>
  <c r="E7713" i="8"/>
  <c r="E7712" i="8"/>
  <c r="E7711" i="8"/>
  <c r="E7710" i="8"/>
  <c r="E7709" i="8"/>
  <c r="E7708" i="8"/>
  <c r="E7707" i="8"/>
  <c r="E7706" i="8"/>
  <c r="E7705" i="8"/>
  <c r="E7704" i="8"/>
  <c r="E7703" i="8"/>
  <c r="E7702" i="8"/>
  <c r="E7701" i="8"/>
  <c r="E7700" i="8"/>
  <c r="E7699" i="8"/>
  <c r="E7698" i="8"/>
  <c r="E7697" i="8"/>
  <c r="E7696" i="8"/>
  <c r="E7695" i="8"/>
  <c r="E7694" i="8"/>
  <c r="E7693" i="8"/>
  <c r="E7692" i="8"/>
  <c r="E7691" i="8"/>
  <c r="E7690" i="8"/>
  <c r="E7689" i="8"/>
  <c r="E7688" i="8"/>
  <c r="E7687" i="8"/>
  <c r="E7686" i="8"/>
  <c r="E7685" i="8"/>
  <c r="E7684" i="8"/>
  <c r="E7683" i="8"/>
  <c r="E7682" i="8"/>
  <c r="E7681" i="8"/>
  <c r="E7680" i="8"/>
  <c r="E7679" i="8"/>
  <c r="E7678" i="8"/>
  <c r="E7677" i="8"/>
  <c r="E7676" i="8"/>
  <c r="E7675" i="8"/>
  <c r="E7674" i="8"/>
  <c r="E7673" i="8"/>
  <c r="E7672" i="8"/>
  <c r="E7671" i="8"/>
  <c r="E7670" i="8"/>
  <c r="E7669" i="8"/>
  <c r="E7668" i="8"/>
  <c r="E7667" i="8"/>
  <c r="E7666" i="8"/>
  <c r="E7665" i="8"/>
  <c r="E7664" i="8"/>
  <c r="E7663" i="8"/>
  <c r="E7662" i="8"/>
  <c r="E7661" i="8"/>
  <c r="E7660" i="8"/>
  <c r="E7659" i="8"/>
  <c r="E7658" i="8"/>
  <c r="E7657" i="8"/>
  <c r="E7656" i="8"/>
  <c r="E7655" i="8"/>
  <c r="E7654" i="8"/>
  <c r="E7653" i="8"/>
  <c r="E7652" i="8"/>
  <c r="E7651" i="8"/>
  <c r="E7650" i="8"/>
  <c r="E7649" i="8"/>
  <c r="E7648" i="8"/>
  <c r="E7647" i="8"/>
  <c r="E7646" i="8"/>
  <c r="E7645" i="8"/>
  <c r="E7644" i="8"/>
  <c r="E7643" i="8"/>
  <c r="E7642" i="8"/>
  <c r="E7641" i="8"/>
  <c r="E7640" i="8"/>
  <c r="E7639" i="8"/>
  <c r="E7638" i="8"/>
  <c r="E7637" i="8"/>
  <c r="E7636" i="8"/>
  <c r="E7635" i="8"/>
  <c r="E7634" i="8"/>
  <c r="E7633" i="8"/>
  <c r="E7632" i="8"/>
  <c r="E7631" i="8"/>
  <c r="E7630" i="8"/>
  <c r="E7629" i="8"/>
  <c r="E7628" i="8"/>
  <c r="E7627" i="8"/>
  <c r="E7626" i="8"/>
  <c r="E7625" i="8"/>
  <c r="E7624" i="8"/>
  <c r="E7623" i="8"/>
  <c r="E7622" i="8"/>
  <c r="E7621" i="8"/>
  <c r="E7620" i="8"/>
  <c r="E7619" i="8"/>
  <c r="E7618" i="8"/>
  <c r="E7617" i="8"/>
  <c r="E7616" i="8"/>
  <c r="E7615" i="8"/>
  <c r="E7614" i="8"/>
  <c r="E7613" i="8"/>
  <c r="E7612" i="8"/>
  <c r="E7611" i="8"/>
  <c r="E7610" i="8"/>
  <c r="E7609" i="8"/>
  <c r="E7608" i="8"/>
  <c r="E7607" i="8"/>
  <c r="E7606" i="8"/>
  <c r="E7605" i="8"/>
  <c r="E7604" i="8"/>
  <c r="E7603" i="8"/>
  <c r="E7602" i="8"/>
  <c r="E7601" i="8"/>
  <c r="E7600" i="8"/>
  <c r="E7599" i="8"/>
  <c r="E7598" i="8"/>
  <c r="E7597" i="8"/>
  <c r="E7596" i="8"/>
  <c r="E7595" i="8"/>
  <c r="E7594" i="8"/>
  <c r="E7593" i="8"/>
  <c r="E7592" i="8"/>
  <c r="E7591" i="8"/>
  <c r="E7590" i="8"/>
  <c r="E7589" i="8"/>
  <c r="E7588" i="8"/>
  <c r="E7587" i="8"/>
  <c r="E7586" i="8"/>
  <c r="E7585" i="8"/>
  <c r="E7584" i="8"/>
  <c r="E7583" i="8"/>
  <c r="E7582" i="8"/>
  <c r="E7581" i="8"/>
  <c r="E7580" i="8"/>
  <c r="E7579" i="8"/>
  <c r="E7578" i="8"/>
  <c r="E7577" i="8"/>
  <c r="E7576" i="8"/>
  <c r="E7575" i="8"/>
  <c r="E7574" i="8"/>
  <c r="E7573" i="8"/>
  <c r="E7572" i="8"/>
  <c r="E7571" i="8"/>
  <c r="E7570" i="8"/>
  <c r="E7569" i="8"/>
  <c r="E7568" i="8"/>
  <c r="E7567" i="8"/>
  <c r="E7566" i="8"/>
  <c r="E7565" i="8"/>
  <c r="E7564" i="8"/>
  <c r="E7563" i="8"/>
  <c r="E7562" i="8"/>
  <c r="E7561" i="8"/>
  <c r="E7560" i="8"/>
  <c r="E7559" i="8"/>
  <c r="E7558" i="8"/>
  <c r="E7557" i="8"/>
  <c r="E7556" i="8"/>
  <c r="E7555" i="8"/>
  <c r="E7554" i="8"/>
  <c r="E7553" i="8"/>
  <c r="E7552" i="8"/>
  <c r="E7551" i="8"/>
  <c r="E7550" i="8"/>
  <c r="E7549" i="8"/>
  <c r="E7548" i="8"/>
  <c r="E7547" i="8"/>
  <c r="E7546" i="8"/>
  <c r="E7545" i="8"/>
  <c r="E7544" i="8"/>
  <c r="E7543" i="8"/>
  <c r="E7542" i="8"/>
  <c r="E7541" i="8"/>
  <c r="E7540" i="8"/>
  <c r="E7539" i="8"/>
  <c r="E7538" i="8"/>
  <c r="E7537" i="8"/>
  <c r="E7536" i="8"/>
  <c r="E7535" i="8"/>
  <c r="E7534" i="8"/>
  <c r="E7533" i="8"/>
  <c r="E7532" i="8"/>
  <c r="E7531" i="8"/>
  <c r="E7530" i="8"/>
  <c r="E7529" i="8"/>
  <c r="E7528" i="8"/>
  <c r="E7527" i="8"/>
  <c r="E7526" i="8"/>
  <c r="E7525" i="8"/>
  <c r="E7524" i="8"/>
  <c r="E7523" i="8"/>
  <c r="E7522" i="8"/>
  <c r="E7521" i="8"/>
  <c r="E7520" i="8"/>
  <c r="E7519" i="8"/>
  <c r="E7518" i="8"/>
  <c r="E7517" i="8"/>
  <c r="E7516" i="8"/>
  <c r="E7515" i="8"/>
  <c r="E7514" i="8"/>
  <c r="E7513" i="8"/>
  <c r="E7512" i="8"/>
  <c r="E7511" i="8"/>
  <c r="E7510" i="8"/>
  <c r="E7509" i="8"/>
  <c r="E7508" i="8"/>
  <c r="E7507" i="8"/>
  <c r="E7506" i="8"/>
  <c r="E7505" i="8"/>
  <c r="E7504" i="8"/>
  <c r="E7503" i="8"/>
  <c r="E7502" i="8"/>
  <c r="E7501" i="8"/>
  <c r="E7500" i="8"/>
  <c r="E7499" i="8"/>
  <c r="E7498" i="8"/>
  <c r="E7497" i="8"/>
  <c r="E7496" i="8"/>
  <c r="E7495" i="8"/>
  <c r="E7494" i="8"/>
  <c r="E7493" i="8"/>
  <c r="E7492" i="8"/>
  <c r="E7491" i="8"/>
  <c r="E7490" i="8"/>
  <c r="E7489" i="8"/>
  <c r="E7488" i="8"/>
  <c r="E7487" i="8"/>
  <c r="E7486" i="8"/>
  <c r="E7485" i="8"/>
  <c r="E7484" i="8"/>
  <c r="E7483" i="8"/>
  <c r="E7482" i="8"/>
  <c r="E7481" i="8"/>
  <c r="E7480" i="8"/>
  <c r="E7479" i="8"/>
  <c r="E7478" i="8"/>
  <c r="E7477" i="8"/>
  <c r="E7476" i="8"/>
  <c r="E7475" i="8"/>
  <c r="E7474" i="8"/>
  <c r="E7473" i="8"/>
  <c r="E7472" i="8"/>
  <c r="E7471" i="8"/>
  <c r="E7470" i="8"/>
  <c r="E7469" i="8"/>
  <c r="E7468" i="8"/>
  <c r="E7467" i="8"/>
  <c r="E7466" i="8"/>
  <c r="E7465" i="8"/>
  <c r="E7464" i="8"/>
  <c r="E7463" i="8"/>
  <c r="E7462" i="8"/>
  <c r="E7461" i="8"/>
  <c r="E7460" i="8"/>
  <c r="E7459" i="8"/>
  <c r="E7458" i="8"/>
  <c r="E7457" i="8"/>
  <c r="E7456" i="8"/>
  <c r="E7455" i="8"/>
  <c r="E7454" i="8"/>
  <c r="E7453" i="8"/>
  <c r="E7452" i="8"/>
  <c r="E7451" i="8"/>
  <c r="E7450" i="8"/>
  <c r="E7449" i="8"/>
  <c r="E7448" i="8"/>
  <c r="E7447" i="8"/>
  <c r="E7446" i="8"/>
  <c r="E7445" i="8"/>
  <c r="E7444" i="8"/>
  <c r="E7443" i="8"/>
  <c r="E7442" i="8"/>
  <c r="E7441" i="8"/>
  <c r="E7440" i="8"/>
  <c r="E7439" i="8"/>
  <c r="E7438" i="8"/>
  <c r="E7437" i="8"/>
  <c r="E7436" i="8"/>
  <c r="E7435" i="8"/>
  <c r="E7434" i="8"/>
  <c r="E7433" i="8"/>
  <c r="E7432" i="8"/>
  <c r="E7431" i="8"/>
  <c r="E7430" i="8"/>
  <c r="E7429" i="8"/>
  <c r="E7428" i="8"/>
  <c r="E7427" i="8"/>
  <c r="E7426" i="8"/>
  <c r="E7425" i="8"/>
  <c r="E7424" i="8"/>
  <c r="E7423" i="8"/>
  <c r="E7422" i="8"/>
  <c r="E7421" i="8"/>
  <c r="E7420" i="8"/>
  <c r="E7419" i="8"/>
  <c r="E7418" i="8"/>
  <c r="E7417" i="8"/>
  <c r="E7416" i="8"/>
  <c r="E7415" i="8"/>
  <c r="E7414" i="8"/>
  <c r="E7413" i="8"/>
  <c r="E7412" i="8"/>
  <c r="E7411" i="8"/>
  <c r="E7410" i="8"/>
  <c r="E7409" i="8"/>
  <c r="E7408" i="8"/>
  <c r="E7407" i="8"/>
  <c r="E7406" i="8"/>
  <c r="E7405" i="8"/>
  <c r="E7404" i="8"/>
  <c r="E7403" i="8"/>
  <c r="E7402" i="8"/>
  <c r="E7401" i="8"/>
  <c r="E7400" i="8"/>
  <c r="E7399" i="8"/>
  <c r="E7398" i="8"/>
  <c r="E7397" i="8"/>
  <c r="E7396" i="8"/>
  <c r="E7395" i="8"/>
  <c r="E7394" i="8"/>
  <c r="E7393" i="8"/>
  <c r="E7392" i="8"/>
  <c r="E7391" i="8"/>
  <c r="E7390" i="8"/>
  <c r="E7389" i="8"/>
  <c r="E7388" i="8"/>
  <c r="E7387" i="8"/>
  <c r="E7386" i="8"/>
  <c r="E7385" i="8"/>
  <c r="E7384" i="8"/>
  <c r="E7383" i="8"/>
  <c r="E7382" i="8"/>
  <c r="E7381" i="8"/>
  <c r="E7380" i="8"/>
  <c r="E7379" i="8"/>
  <c r="E7378" i="8"/>
  <c r="E7377" i="8"/>
  <c r="E7376" i="8"/>
  <c r="E7375" i="8"/>
  <c r="E7374" i="8"/>
  <c r="E7373" i="8"/>
  <c r="E7372" i="8"/>
  <c r="E7371" i="8"/>
  <c r="E7370" i="8"/>
  <c r="E7369" i="8"/>
  <c r="E7368" i="8"/>
  <c r="E7367" i="8"/>
  <c r="E7366" i="8"/>
  <c r="E7365" i="8"/>
  <c r="E7364" i="8"/>
  <c r="E7363" i="8"/>
  <c r="E7362" i="8"/>
  <c r="E7361" i="8"/>
  <c r="E7360" i="8"/>
  <c r="E7359" i="8"/>
  <c r="E7358" i="8"/>
  <c r="E7357" i="8"/>
  <c r="E7356" i="8"/>
  <c r="E7355" i="8"/>
  <c r="E7354" i="8"/>
  <c r="E7353" i="8"/>
  <c r="E7352" i="8"/>
  <c r="E7351" i="8"/>
  <c r="E7350" i="8"/>
  <c r="E7349" i="8"/>
  <c r="E7348" i="8"/>
  <c r="E7347" i="8"/>
  <c r="E7346" i="8"/>
  <c r="E7345" i="8"/>
  <c r="E7344" i="8"/>
  <c r="E7343" i="8"/>
  <c r="E7342" i="8"/>
  <c r="E7341" i="8"/>
  <c r="E7340" i="8"/>
  <c r="E7339" i="8"/>
  <c r="E7338" i="8"/>
  <c r="E7337" i="8"/>
  <c r="E7336" i="8"/>
  <c r="E7335" i="8"/>
  <c r="E7334" i="8"/>
  <c r="E7333" i="8"/>
  <c r="E7332" i="8"/>
  <c r="E7331" i="8"/>
  <c r="E7330" i="8"/>
  <c r="E7329" i="8"/>
  <c r="E7328" i="8"/>
  <c r="E7327" i="8"/>
  <c r="E7326" i="8"/>
  <c r="E7325" i="8"/>
  <c r="E7324" i="8"/>
  <c r="E7323" i="8"/>
  <c r="E7322" i="8"/>
  <c r="E7321" i="8"/>
  <c r="E7320" i="8"/>
  <c r="E7319" i="8"/>
  <c r="E7318" i="8"/>
  <c r="E7317" i="8"/>
  <c r="E7316" i="8"/>
  <c r="E7315" i="8"/>
  <c r="E7314" i="8"/>
  <c r="E7313" i="8"/>
  <c r="E7312" i="8"/>
  <c r="E7311" i="8"/>
  <c r="E7310" i="8"/>
  <c r="E7309" i="8"/>
  <c r="E7308" i="8"/>
  <c r="E7307" i="8"/>
  <c r="E7306" i="8"/>
  <c r="E7305" i="8"/>
  <c r="E7304" i="8"/>
  <c r="E7303" i="8"/>
  <c r="E7302" i="8"/>
  <c r="E7301" i="8"/>
  <c r="E7300" i="8"/>
  <c r="E7299" i="8"/>
  <c r="E7298" i="8"/>
  <c r="E7297" i="8"/>
  <c r="E7296" i="8"/>
  <c r="E7295" i="8"/>
  <c r="E7294" i="8"/>
  <c r="E7293" i="8"/>
  <c r="E7292" i="8"/>
  <c r="E7291" i="8"/>
  <c r="E7290" i="8"/>
  <c r="E7289" i="8"/>
  <c r="E7288" i="8"/>
  <c r="E7287" i="8"/>
  <c r="E7286" i="8"/>
  <c r="E7285" i="8"/>
  <c r="E7284" i="8"/>
  <c r="E7283" i="8"/>
  <c r="E7282" i="8"/>
  <c r="E7281" i="8"/>
  <c r="E7280" i="8"/>
  <c r="E7279" i="8"/>
  <c r="E7278" i="8"/>
  <c r="E7277" i="8"/>
  <c r="E7276" i="8"/>
  <c r="E7275" i="8"/>
  <c r="E7274" i="8"/>
  <c r="E7273" i="8"/>
  <c r="E7272" i="8"/>
  <c r="E7271" i="8"/>
  <c r="E7270" i="8"/>
  <c r="E7269" i="8"/>
  <c r="E7268" i="8"/>
  <c r="E7267" i="8"/>
  <c r="E7266" i="8"/>
  <c r="E7265" i="8"/>
  <c r="E7264" i="8"/>
  <c r="E7263" i="8"/>
  <c r="E7262" i="8"/>
  <c r="E7261" i="8"/>
  <c r="E7260" i="8"/>
  <c r="E7259" i="8"/>
  <c r="E7258" i="8"/>
  <c r="E7257" i="8"/>
  <c r="E7256" i="8"/>
  <c r="E7255" i="8"/>
  <c r="E7254" i="8"/>
  <c r="E7253" i="8"/>
  <c r="E7252" i="8"/>
  <c r="E7251" i="8"/>
  <c r="E7250" i="8"/>
  <c r="E7249" i="8"/>
  <c r="E7248" i="8"/>
  <c r="E7247" i="8"/>
  <c r="E7246" i="8"/>
  <c r="E7245" i="8"/>
  <c r="E7244" i="8"/>
  <c r="E7243" i="8"/>
  <c r="E7242" i="8"/>
  <c r="E7241" i="8"/>
  <c r="E7240" i="8"/>
  <c r="E7239" i="8"/>
  <c r="E7238" i="8"/>
  <c r="E7237" i="8"/>
  <c r="E7236" i="8"/>
  <c r="E7235" i="8"/>
  <c r="E7234" i="8"/>
  <c r="E7233" i="8"/>
  <c r="E7232" i="8"/>
  <c r="E7231" i="8"/>
  <c r="E7230" i="8"/>
  <c r="E7229" i="8"/>
  <c r="E7228" i="8"/>
  <c r="E7227" i="8"/>
  <c r="E7226" i="8"/>
  <c r="E7225" i="8"/>
  <c r="E7224" i="8"/>
  <c r="E7223" i="8"/>
  <c r="E7222" i="8"/>
  <c r="E7221" i="8"/>
  <c r="E7220" i="8"/>
  <c r="E7219" i="8"/>
  <c r="E7218" i="8"/>
  <c r="E7217" i="8"/>
  <c r="E7216" i="8"/>
  <c r="E7215" i="8"/>
  <c r="E7214" i="8"/>
  <c r="E7213" i="8"/>
  <c r="E7212" i="8"/>
  <c r="E7211" i="8"/>
  <c r="E7210" i="8"/>
  <c r="E7209" i="8"/>
  <c r="E7208" i="8"/>
  <c r="E7207" i="8"/>
  <c r="E7206" i="8"/>
  <c r="E7205" i="8"/>
  <c r="E7204" i="8"/>
  <c r="E7203" i="8"/>
  <c r="E7202" i="8"/>
  <c r="E7201" i="8"/>
  <c r="E7200" i="8"/>
  <c r="E7199" i="8"/>
  <c r="E7198" i="8"/>
  <c r="E7197" i="8"/>
  <c r="E7196" i="8"/>
  <c r="E7195" i="8"/>
  <c r="E7194" i="8"/>
  <c r="E7193" i="8"/>
  <c r="E7192" i="8"/>
  <c r="E7191" i="8"/>
  <c r="E7190" i="8"/>
  <c r="E7189" i="8"/>
  <c r="E7188" i="8"/>
  <c r="E7187" i="8"/>
  <c r="E7186" i="8"/>
  <c r="E7185" i="8"/>
  <c r="E7184" i="8"/>
  <c r="E7183" i="8"/>
  <c r="E7182" i="8"/>
  <c r="E7181" i="8"/>
  <c r="E7180" i="8"/>
  <c r="E7179" i="8"/>
  <c r="E7178" i="8"/>
  <c r="E7177" i="8"/>
  <c r="E7176" i="8"/>
  <c r="E7175" i="8"/>
  <c r="E7174" i="8"/>
  <c r="E7173" i="8"/>
  <c r="E7172" i="8"/>
  <c r="E7171" i="8"/>
  <c r="E7170" i="8"/>
  <c r="E7169" i="8"/>
  <c r="E7168" i="8"/>
  <c r="E7167" i="8"/>
  <c r="E7166" i="8"/>
  <c r="E7165" i="8"/>
  <c r="E7164" i="8"/>
  <c r="E7163" i="8"/>
  <c r="E7162" i="8"/>
  <c r="E7161" i="8"/>
  <c r="E7160" i="8"/>
  <c r="E7159" i="8"/>
  <c r="E7158" i="8"/>
  <c r="E7157" i="8"/>
  <c r="E7156" i="8"/>
  <c r="E7155" i="8"/>
  <c r="E7154" i="8"/>
  <c r="E7153" i="8"/>
  <c r="E7152" i="8"/>
  <c r="E7151" i="8"/>
  <c r="E7150" i="8"/>
  <c r="E7149" i="8"/>
  <c r="E7148" i="8"/>
  <c r="E7147" i="8"/>
  <c r="E7146" i="8"/>
  <c r="E7145" i="8"/>
  <c r="E7144" i="8"/>
  <c r="E7143" i="8"/>
  <c r="E7142" i="8"/>
  <c r="E7141" i="8"/>
  <c r="E7140" i="8"/>
  <c r="E7139" i="8"/>
  <c r="E7138" i="8"/>
  <c r="E7137" i="8"/>
  <c r="E7136" i="8"/>
  <c r="E7135" i="8"/>
  <c r="E7134" i="8"/>
  <c r="E7133" i="8"/>
  <c r="E7132" i="8"/>
  <c r="E7131" i="8"/>
  <c r="E7130" i="8"/>
  <c r="E7129" i="8"/>
  <c r="E7128" i="8"/>
  <c r="E7127" i="8"/>
  <c r="E7126" i="8"/>
  <c r="E7125" i="8"/>
  <c r="E7124" i="8"/>
  <c r="E7123" i="8"/>
  <c r="E7122" i="8"/>
  <c r="E7121" i="8"/>
  <c r="E7120" i="8"/>
  <c r="E7119" i="8"/>
  <c r="E7118" i="8"/>
  <c r="E7117" i="8"/>
  <c r="E7116" i="8"/>
  <c r="E7115" i="8"/>
  <c r="E7114" i="8"/>
  <c r="E7113" i="8"/>
  <c r="E7112" i="8"/>
  <c r="E7111" i="8"/>
  <c r="E7110" i="8"/>
  <c r="E7109" i="8"/>
  <c r="E7108" i="8"/>
  <c r="E7107" i="8"/>
  <c r="E7106" i="8"/>
  <c r="E7105" i="8"/>
  <c r="E7104" i="8"/>
  <c r="E7103" i="8"/>
  <c r="E7102" i="8"/>
  <c r="E7101" i="8"/>
  <c r="E7100" i="8"/>
  <c r="E7099" i="8"/>
  <c r="E7098" i="8"/>
  <c r="E7097" i="8"/>
  <c r="E7096" i="8"/>
  <c r="E7095" i="8"/>
  <c r="E7094" i="8"/>
  <c r="E7093" i="8"/>
  <c r="E7092" i="8"/>
  <c r="E7091" i="8"/>
  <c r="E7090" i="8"/>
  <c r="E7089" i="8"/>
  <c r="E7088" i="8"/>
  <c r="E7087" i="8"/>
  <c r="E7086" i="8"/>
  <c r="E7085" i="8"/>
  <c r="E7084" i="8"/>
  <c r="E7083" i="8"/>
  <c r="E7082" i="8"/>
  <c r="E7081" i="8"/>
  <c r="E7080" i="8"/>
  <c r="E7079" i="8"/>
  <c r="E7078" i="8"/>
  <c r="E7077" i="8"/>
  <c r="E7076" i="8"/>
  <c r="E7075" i="8"/>
  <c r="E7074" i="8"/>
  <c r="E7073" i="8"/>
  <c r="E7072" i="8"/>
  <c r="E7071" i="8"/>
  <c r="E7070" i="8"/>
  <c r="E7069" i="8"/>
  <c r="E7068" i="8"/>
  <c r="E7067" i="8"/>
  <c r="E7066" i="8"/>
  <c r="E7065" i="8"/>
  <c r="E7064" i="8"/>
  <c r="E7063" i="8"/>
  <c r="E7062" i="8"/>
  <c r="E7061" i="8"/>
  <c r="E7060" i="8"/>
  <c r="E7059" i="8"/>
  <c r="E7058" i="8"/>
  <c r="E7057" i="8"/>
  <c r="E7056" i="8"/>
  <c r="E7055" i="8"/>
  <c r="E7054" i="8"/>
  <c r="E7053" i="8"/>
  <c r="E7052" i="8"/>
  <c r="E7051" i="8"/>
  <c r="E7050" i="8"/>
  <c r="E7049" i="8"/>
  <c r="E7048" i="8"/>
  <c r="E7047" i="8"/>
  <c r="E7046" i="8"/>
  <c r="E7045" i="8"/>
  <c r="E7044" i="8"/>
  <c r="E7043" i="8"/>
  <c r="E7042" i="8"/>
  <c r="E7041" i="8"/>
  <c r="E7040" i="8"/>
  <c r="E7039" i="8"/>
  <c r="E7038" i="8"/>
  <c r="E7037" i="8"/>
  <c r="E7036" i="8"/>
  <c r="E7035" i="8"/>
  <c r="E7034" i="8"/>
  <c r="E7033" i="8"/>
  <c r="E7032" i="8"/>
  <c r="E7031" i="8"/>
  <c r="E7030" i="8"/>
  <c r="E7029" i="8"/>
  <c r="E7028" i="8"/>
  <c r="E7027" i="8"/>
  <c r="E7026" i="8"/>
  <c r="E7025" i="8"/>
  <c r="E7024" i="8"/>
  <c r="E7023" i="8"/>
  <c r="E7022" i="8"/>
  <c r="E7021" i="8"/>
  <c r="E7020" i="8"/>
  <c r="E7019" i="8"/>
  <c r="E7018" i="8"/>
  <c r="E7017" i="8"/>
  <c r="E7016" i="8"/>
  <c r="E7015" i="8"/>
  <c r="E7014" i="8"/>
  <c r="E7013" i="8"/>
  <c r="E7012" i="8"/>
  <c r="E7011" i="8"/>
  <c r="E7010" i="8"/>
  <c r="E7009" i="8"/>
  <c r="E7008" i="8"/>
  <c r="E7007" i="8"/>
  <c r="E7006" i="8"/>
  <c r="E7005" i="8"/>
  <c r="E7004" i="8"/>
  <c r="E7003" i="8"/>
  <c r="E7002" i="8"/>
  <c r="E7001" i="8"/>
  <c r="E7000" i="8"/>
  <c r="E6999" i="8"/>
  <c r="E6998" i="8"/>
  <c r="E6997" i="8"/>
  <c r="E6996" i="8"/>
  <c r="E6995" i="8"/>
  <c r="E6994" i="8"/>
  <c r="E6993" i="8"/>
  <c r="E6992" i="8"/>
  <c r="E6991" i="8"/>
  <c r="E6990" i="8"/>
  <c r="E6989" i="8"/>
  <c r="E6988" i="8"/>
  <c r="E6987" i="8"/>
  <c r="E6986" i="8"/>
  <c r="E6985" i="8"/>
  <c r="E6984" i="8"/>
  <c r="E6983" i="8"/>
  <c r="E6982" i="8"/>
  <c r="E6981" i="8"/>
  <c r="E6980" i="8"/>
  <c r="E6979" i="8"/>
  <c r="E6978" i="8"/>
  <c r="E6977" i="8"/>
  <c r="E6976" i="8"/>
  <c r="E6975" i="8"/>
  <c r="E6974" i="8"/>
  <c r="E6973" i="8"/>
  <c r="E6972" i="8"/>
  <c r="E6971" i="8"/>
  <c r="E6970" i="8"/>
  <c r="E6969" i="8"/>
  <c r="E6968" i="8"/>
  <c r="E6967" i="8"/>
  <c r="E6966" i="8"/>
  <c r="E6965" i="8"/>
  <c r="E6964" i="8"/>
  <c r="E6963" i="8"/>
  <c r="E6962" i="8"/>
  <c r="E6961" i="8"/>
  <c r="E6960" i="8"/>
  <c r="E6959" i="8"/>
  <c r="E6958" i="8"/>
  <c r="E6957" i="8"/>
  <c r="E6956" i="8"/>
  <c r="E6955" i="8"/>
  <c r="E6954" i="8"/>
  <c r="E6953" i="8"/>
  <c r="E6952" i="8"/>
  <c r="E6951" i="8"/>
  <c r="E6950" i="8"/>
  <c r="E6949" i="8"/>
  <c r="E6948" i="8"/>
  <c r="E6947" i="8"/>
  <c r="E6946" i="8"/>
  <c r="E6945" i="8"/>
  <c r="E6944" i="8"/>
  <c r="E6943" i="8"/>
  <c r="E6942" i="8"/>
  <c r="E6941" i="8"/>
  <c r="E6940" i="8"/>
  <c r="E6939" i="8"/>
  <c r="E6938" i="8"/>
  <c r="E6937" i="8"/>
  <c r="E6936" i="8"/>
  <c r="E6935" i="8"/>
  <c r="E6934" i="8"/>
  <c r="E6933" i="8"/>
  <c r="E6932" i="8"/>
  <c r="E6931" i="8"/>
  <c r="E6930" i="8"/>
  <c r="E6929" i="8"/>
  <c r="E6928" i="8"/>
  <c r="E6927" i="8"/>
  <c r="E6926" i="8"/>
  <c r="E6925" i="8"/>
  <c r="E6924" i="8"/>
  <c r="E6923" i="8"/>
  <c r="E6922" i="8"/>
  <c r="E6921" i="8"/>
  <c r="E6920" i="8"/>
  <c r="E6919" i="8"/>
  <c r="E6918" i="8"/>
  <c r="E6917" i="8"/>
  <c r="E6916" i="8"/>
  <c r="E6915" i="8"/>
  <c r="E6914" i="8"/>
  <c r="E6913" i="8"/>
  <c r="E6912" i="8"/>
  <c r="E6911" i="8"/>
  <c r="E6910" i="8"/>
  <c r="E6909" i="8"/>
  <c r="E6908" i="8"/>
  <c r="E6907" i="8"/>
  <c r="E6906" i="8"/>
  <c r="E6905" i="8"/>
  <c r="E6904" i="8"/>
  <c r="E6903" i="8"/>
  <c r="E6902" i="8"/>
  <c r="E6901" i="8"/>
  <c r="E6900" i="8"/>
  <c r="E6899" i="8"/>
  <c r="E6898" i="8"/>
  <c r="E6897" i="8"/>
  <c r="E6896" i="8"/>
  <c r="E6895" i="8"/>
  <c r="E6894" i="8"/>
  <c r="E6893" i="8"/>
  <c r="E6892" i="8"/>
  <c r="E6891" i="8"/>
  <c r="E6890" i="8"/>
  <c r="E6889" i="8"/>
  <c r="E6888" i="8"/>
  <c r="E6887" i="8"/>
  <c r="E6886" i="8"/>
  <c r="E6885" i="8"/>
  <c r="E6884" i="8"/>
  <c r="E6883" i="8"/>
  <c r="E6882" i="8"/>
  <c r="E6881" i="8"/>
  <c r="E6880" i="8"/>
  <c r="E6879" i="8"/>
  <c r="E6878" i="8"/>
  <c r="E6877" i="8"/>
  <c r="E6876" i="8"/>
  <c r="E6875" i="8"/>
  <c r="E6874" i="8"/>
  <c r="E6873" i="8"/>
  <c r="E6872" i="8"/>
  <c r="E6871" i="8"/>
  <c r="E6870" i="8"/>
  <c r="E6869" i="8"/>
  <c r="E6868" i="8"/>
  <c r="E6867" i="8"/>
  <c r="E6866" i="8"/>
  <c r="E6865" i="8"/>
  <c r="E6864" i="8"/>
  <c r="E6863" i="8"/>
  <c r="E6862" i="8"/>
  <c r="E6861" i="8"/>
  <c r="E6860" i="8"/>
  <c r="E6859" i="8"/>
  <c r="E6858" i="8"/>
  <c r="E6857" i="8"/>
  <c r="E6856" i="8"/>
  <c r="E6855" i="8"/>
  <c r="E6854" i="8"/>
  <c r="E6853" i="8"/>
  <c r="E6852" i="8"/>
  <c r="E6851" i="8"/>
  <c r="E6850" i="8"/>
  <c r="E6849" i="8"/>
  <c r="E6848" i="8"/>
  <c r="E6847" i="8"/>
  <c r="E6846" i="8"/>
  <c r="E6845" i="8"/>
  <c r="E6844" i="8"/>
  <c r="E6843" i="8"/>
  <c r="E6842" i="8"/>
  <c r="E6841" i="8"/>
  <c r="E6840" i="8"/>
  <c r="E6839" i="8"/>
  <c r="E6838" i="8"/>
  <c r="E6837" i="8"/>
  <c r="E6836" i="8"/>
  <c r="E6835" i="8"/>
  <c r="E6834" i="8"/>
  <c r="E6833" i="8"/>
  <c r="E6832" i="8"/>
  <c r="E6831" i="8"/>
  <c r="E6830" i="8"/>
  <c r="E6829" i="8"/>
  <c r="E6828" i="8"/>
  <c r="E6827" i="8"/>
  <c r="E6826" i="8"/>
  <c r="E6825" i="8"/>
  <c r="E6824" i="8"/>
  <c r="E6823" i="8"/>
  <c r="E6822" i="8"/>
  <c r="E6821" i="8"/>
  <c r="E6820" i="8"/>
  <c r="E6819" i="8"/>
  <c r="E6818" i="8"/>
  <c r="E6817" i="8"/>
  <c r="E6816" i="8"/>
  <c r="E6815" i="8"/>
  <c r="E6814" i="8"/>
  <c r="E6813" i="8"/>
  <c r="E6812" i="8"/>
  <c r="E6811" i="8"/>
  <c r="E6810" i="8"/>
  <c r="E6809" i="8"/>
  <c r="E6808" i="8"/>
  <c r="E6807" i="8"/>
  <c r="E6806" i="8"/>
  <c r="E6805" i="8"/>
  <c r="E6804" i="8"/>
  <c r="E6803" i="8"/>
  <c r="E6802" i="8"/>
  <c r="E6801" i="8"/>
  <c r="E6800" i="8"/>
  <c r="E6799" i="8"/>
  <c r="E6798" i="8"/>
  <c r="E6797" i="8"/>
  <c r="E6796" i="8"/>
  <c r="E6795" i="8"/>
  <c r="E6794" i="8"/>
  <c r="E6793" i="8"/>
  <c r="E6792" i="8"/>
  <c r="E6791" i="8"/>
  <c r="E6790" i="8"/>
  <c r="E6789" i="8"/>
  <c r="E6788" i="8"/>
  <c r="E6787" i="8"/>
  <c r="E6786" i="8"/>
  <c r="E6785" i="8"/>
  <c r="E6784" i="8"/>
  <c r="E6783" i="8"/>
  <c r="E6782" i="8"/>
  <c r="E6781" i="8"/>
  <c r="E6780" i="8"/>
  <c r="E6779" i="8"/>
  <c r="E6778" i="8"/>
  <c r="E6777" i="8"/>
  <c r="E6776" i="8"/>
  <c r="E6775" i="8"/>
  <c r="E6774" i="8"/>
  <c r="E6773" i="8"/>
  <c r="E6772" i="8"/>
  <c r="E6771" i="8"/>
  <c r="E6770" i="8"/>
  <c r="E6769" i="8"/>
  <c r="E6768" i="8"/>
  <c r="E6767" i="8"/>
  <c r="E6766" i="8"/>
  <c r="E6765" i="8"/>
  <c r="E6764" i="8"/>
  <c r="E6763" i="8"/>
  <c r="E6762" i="8"/>
  <c r="E6761" i="8"/>
  <c r="E6760" i="8"/>
  <c r="E6759" i="8"/>
  <c r="E6758" i="8"/>
  <c r="E6757" i="8"/>
  <c r="E6756" i="8"/>
  <c r="E6755" i="8"/>
  <c r="E6754" i="8"/>
  <c r="E6753" i="8"/>
  <c r="E6752" i="8"/>
  <c r="E6751" i="8"/>
  <c r="E6750" i="8"/>
  <c r="E6749" i="8"/>
  <c r="E6748" i="8"/>
  <c r="E6747" i="8"/>
  <c r="E6746" i="8"/>
  <c r="E6745" i="8"/>
  <c r="E6744" i="8"/>
  <c r="E6743" i="8"/>
  <c r="E6742" i="8"/>
  <c r="E6741" i="8"/>
  <c r="E6740" i="8"/>
  <c r="E6739" i="8"/>
  <c r="E6738" i="8"/>
  <c r="E6737" i="8"/>
  <c r="E6736" i="8"/>
  <c r="E6735" i="8"/>
  <c r="E6734" i="8"/>
  <c r="E6733" i="8"/>
  <c r="E6732" i="8"/>
  <c r="E6731" i="8"/>
  <c r="E6730" i="8"/>
  <c r="E6729" i="8"/>
  <c r="E6728" i="8"/>
  <c r="E6727" i="8"/>
  <c r="E6726" i="8"/>
  <c r="E6725" i="8"/>
  <c r="E6724" i="8"/>
  <c r="E6723" i="8"/>
  <c r="E6722" i="8"/>
  <c r="E6721" i="8"/>
  <c r="E6720" i="8"/>
  <c r="E6719" i="8"/>
  <c r="E6718" i="8"/>
  <c r="E6717" i="8"/>
  <c r="E6716" i="8"/>
  <c r="E6715" i="8"/>
  <c r="E6714" i="8"/>
  <c r="E6713" i="8"/>
  <c r="E6712" i="8"/>
  <c r="E6711" i="8"/>
  <c r="E6710" i="8"/>
  <c r="E6709" i="8"/>
  <c r="E6708" i="8"/>
  <c r="E6707" i="8"/>
  <c r="E6706" i="8"/>
  <c r="E6705" i="8"/>
  <c r="E6704" i="8"/>
  <c r="E6703" i="8"/>
  <c r="E6702" i="8"/>
  <c r="E6701" i="8"/>
  <c r="E6700" i="8"/>
  <c r="E6699" i="8"/>
  <c r="E6698" i="8"/>
  <c r="E6697" i="8"/>
  <c r="E6696" i="8"/>
  <c r="E6695" i="8"/>
  <c r="E6694" i="8"/>
  <c r="E6693" i="8"/>
  <c r="E6692" i="8"/>
  <c r="E6691" i="8"/>
  <c r="E6690" i="8"/>
  <c r="E6689" i="8"/>
  <c r="E6688" i="8"/>
  <c r="E6687" i="8"/>
  <c r="E6686" i="8"/>
  <c r="E6685" i="8"/>
  <c r="E6684" i="8"/>
  <c r="E6683" i="8"/>
  <c r="E6682" i="8"/>
  <c r="E6681" i="8"/>
  <c r="E6680" i="8"/>
  <c r="E6679" i="8"/>
  <c r="E6678" i="8"/>
  <c r="E6677" i="8"/>
  <c r="E6676" i="8"/>
  <c r="E6675" i="8"/>
  <c r="E6674" i="8"/>
  <c r="E6673" i="8"/>
  <c r="E6672" i="8"/>
  <c r="E6671" i="8"/>
  <c r="E6670" i="8"/>
  <c r="E6669" i="8"/>
  <c r="E6668" i="8"/>
  <c r="E6667" i="8"/>
  <c r="E6666" i="8"/>
  <c r="E6665" i="8"/>
  <c r="E6664" i="8"/>
  <c r="E6663" i="8"/>
  <c r="E6662" i="8"/>
  <c r="E6661" i="8"/>
  <c r="E6660" i="8"/>
  <c r="E6659" i="8"/>
  <c r="E6658" i="8"/>
  <c r="E6657" i="8"/>
  <c r="E6656" i="8"/>
  <c r="E6655" i="8"/>
  <c r="E6654" i="8"/>
  <c r="E6653" i="8"/>
  <c r="E6652" i="8"/>
  <c r="E6651" i="8"/>
  <c r="E6650" i="8"/>
  <c r="E6649" i="8"/>
  <c r="E6648" i="8"/>
  <c r="E6647" i="8"/>
  <c r="E6646" i="8"/>
  <c r="E6645" i="8"/>
  <c r="E6644" i="8"/>
  <c r="E6643" i="8"/>
  <c r="E6642" i="8"/>
  <c r="E6641" i="8"/>
  <c r="E6640" i="8"/>
  <c r="E6639" i="8"/>
  <c r="E6638" i="8"/>
  <c r="E6637" i="8"/>
  <c r="E6636" i="8"/>
  <c r="E6635" i="8"/>
  <c r="E6634" i="8"/>
  <c r="E6633" i="8"/>
  <c r="E6632" i="8"/>
  <c r="E6631" i="8"/>
  <c r="E6630" i="8"/>
  <c r="E6629" i="8"/>
  <c r="E6628" i="8"/>
  <c r="E6627" i="8"/>
  <c r="E6626" i="8"/>
  <c r="E6625" i="8"/>
  <c r="E6624" i="8"/>
  <c r="E6623" i="8"/>
  <c r="E6622" i="8"/>
  <c r="E6621" i="8"/>
  <c r="E6620" i="8"/>
  <c r="E6619" i="8"/>
  <c r="E6618" i="8"/>
  <c r="E6617" i="8"/>
  <c r="E6616" i="8"/>
  <c r="E6615" i="8"/>
  <c r="E6614" i="8"/>
  <c r="E6613" i="8"/>
  <c r="E6612" i="8"/>
  <c r="E6611" i="8"/>
  <c r="E6610" i="8"/>
  <c r="E6609" i="8"/>
  <c r="E6608" i="8"/>
  <c r="E6607" i="8"/>
  <c r="E6606" i="8"/>
  <c r="E6605" i="8"/>
  <c r="E6604" i="8"/>
  <c r="E6603" i="8"/>
  <c r="E6602" i="8"/>
  <c r="E6601" i="8"/>
  <c r="E6600" i="8"/>
  <c r="E6599" i="8"/>
  <c r="E6598" i="8"/>
  <c r="E6597" i="8"/>
  <c r="E6596" i="8"/>
  <c r="E6595" i="8"/>
  <c r="E6594" i="8"/>
  <c r="E6593" i="8"/>
  <c r="E6592" i="8"/>
  <c r="E6591" i="8"/>
  <c r="E6590" i="8"/>
  <c r="E6589" i="8"/>
  <c r="E6588" i="8"/>
  <c r="E6587" i="8"/>
  <c r="E6586" i="8"/>
  <c r="E6585" i="8"/>
  <c r="E6584" i="8"/>
  <c r="E6583" i="8"/>
  <c r="E6582" i="8"/>
  <c r="E6581" i="8"/>
  <c r="E6580" i="8"/>
  <c r="E6579" i="8"/>
  <c r="E6578" i="8"/>
  <c r="E6577" i="8"/>
  <c r="E6576" i="8"/>
  <c r="E6575" i="8"/>
  <c r="E6574" i="8"/>
  <c r="E6573" i="8"/>
  <c r="E6572" i="8"/>
  <c r="E6571" i="8"/>
  <c r="E6570" i="8"/>
  <c r="E6569" i="8"/>
  <c r="E6568" i="8"/>
  <c r="E6567" i="8"/>
  <c r="E6566" i="8"/>
  <c r="E6565" i="8"/>
  <c r="E6564" i="8"/>
  <c r="E6563" i="8"/>
  <c r="E6562" i="8"/>
  <c r="E6561" i="8"/>
  <c r="E6560" i="8"/>
  <c r="E6559" i="8"/>
  <c r="E6558" i="8"/>
  <c r="E6557" i="8"/>
  <c r="E6556" i="8"/>
  <c r="E6555" i="8"/>
  <c r="E6554" i="8"/>
  <c r="E6553" i="8"/>
  <c r="E6552" i="8"/>
  <c r="E6551" i="8"/>
  <c r="E6550" i="8"/>
  <c r="E6549" i="8"/>
  <c r="E6548" i="8"/>
  <c r="E6547" i="8"/>
  <c r="E6546" i="8"/>
  <c r="E6545" i="8"/>
  <c r="E6544" i="8"/>
  <c r="E6543" i="8"/>
  <c r="E6542" i="8"/>
  <c r="E6541" i="8"/>
  <c r="E6540" i="8"/>
  <c r="E6539" i="8"/>
  <c r="E6538" i="8"/>
  <c r="E6537" i="8"/>
  <c r="E6536" i="8"/>
  <c r="E6535" i="8"/>
  <c r="E6534" i="8"/>
  <c r="E6533" i="8"/>
  <c r="E6532" i="8"/>
  <c r="E6531" i="8"/>
  <c r="E6530" i="8"/>
  <c r="E6529" i="8"/>
  <c r="E6528" i="8"/>
  <c r="E6527" i="8"/>
  <c r="E6526" i="8"/>
  <c r="E6525" i="8"/>
  <c r="E6524" i="8"/>
  <c r="E6523" i="8"/>
  <c r="E6522" i="8"/>
  <c r="E6521" i="8"/>
  <c r="E6520" i="8"/>
  <c r="E6519" i="8"/>
  <c r="E6518" i="8"/>
  <c r="E6517" i="8"/>
  <c r="E6516" i="8"/>
  <c r="E6515" i="8"/>
  <c r="E6514" i="8"/>
  <c r="E6513" i="8"/>
  <c r="E6512" i="8"/>
  <c r="E6511" i="8"/>
  <c r="E6510" i="8"/>
  <c r="E6509" i="8"/>
  <c r="E6508" i="8"/>
  <c r="E6507" i="8"/>
  <c r="E6506" i="8"/>
  <c r="E6505" i="8"/>
  <c r="E6504" i="8"/>
  <c r="E6503" i="8"/>
  <c r="E6502" i="8"/>
  <c r="E6501" i="8"/>
  <c r="E6500" i="8"/>
  <c r="E6499" i="8"/>
  <c r="E6498" i="8"/>
  <c r="E6497" i="8"/>
  <c r="E6496" i="8"/>
  <c r="E6495" i="8"/>
  <c r="E6494" i="8"/>
  <c r="E6493" i="8"/>
  <c r="E6492" i="8"/>
  <c r="E6491" i="8"/>
  <c r="E6490" i="8"/>
  <c r="E6489" i="8"/>
  <c r="E6488" i="8"/>
  <c r="E6487" i="8"/>
  <c r="E6486" i="8"/>
  <c r="E6485" i="8"/>
  <c r="E6484" i="8"/>
  <c r="E6483" i="8"/>
  <c r="E6482" i="8"/>
  <c r="E6481" i="8"/>
  <c r="E6480" i="8"/>
  <c r="E6479" i="8"/>
  <c r="E6478" i="8"/>
  <c r="E6477" i="8"/>
  <c r="E6476" i="8"/>
  <c r="E6475" i="8"/>
  <c r="E6474" i="8"/>
  <c r="E6473" i="8"/>
  <c r="E6472" i="8"/>
  <c r="E6471" i="8"/>
  <c r="E6470" i="8"/>
  <c r="E6469" i="8"/>
  <c r="E6468" i="8"/>
  <c r="E6467" i="8"/>
  <c r="E6466" i="8"/>
  <c r="E6465" i="8"/>
  <c r="E6464" i="8"/>
  <c r="E6463" i="8"/>
  <c r="E6462" i="8"/>
  <c r="E6461" i="8"/>
  <c r="E6460" i="8"/>
  <c r="E6459" i="8"/>
  <c r="E6458" i="8"/>
  <c r="E6457" i="8"/>
  <c r="E6456" i="8"/>
  <c r="E6455" i="8"/>
  <c r="E6454" i="8"/>
  <c r="E6453" i="8"/>
  <c r="E6452" i="8"/>
  <c r="E6451" i="8"/>
  <c r="E6450" i="8"/>
  <c r="E6449" i="8"/>
  <c r="E6448" i="8"/>
  <c r="E6447" i="8"/>
  <c r="E6446" i="8"/>
  <c r="E6445" i="8"/>
  <c r="E6444" i="8"/>
  <c r="E6443" i="8"/>
  <c r="E6442" i="8"/>
  <c r="E6441" i="8"/>
  <c r="E6440" i="8"/>
  <c r="E6439" i="8"/>
  <c r="E6438" i="8"/>
  <c r="E6437" i="8"/>
  <c r="E6436" i="8"/>
  <c r="E6435" i="8"/>
  <c r="E6434" i="8"/>
  <c r="E6433" i="8"/>
  <c r="E6432" i="8"/>
  <c r="E6431" i="8"/>
  <c r="E6430" i="8"/>
  <c r="E6429" i="8"/>
  <c r="E6428" i="8"/>
  <c r="E6427" i="8"/>
  <c r="E6426" i="8"/>
  <c r="E6425" i="8"/>
  <c r="E6424" i="8"/>
  <c r="E6423" i="8"/>
  <c r="E6422" i="8"/>
  <c r="E6421" i="8"/>
  <c r="E6420" i="8"/>
  <c r="E6419" i="8"/>
  <c r="E6418" i="8"/>
  <c r="E6417" i="8"/>
  <c r="E6416" i="8"/>
  <c r="E6415" i="8"/>
  <c r="E6414" i="8"/>
  <c r="E6413" i="8"/>
  <c r="E6412" i="8"/>
  <c r="E6411" i="8"/>
  <c r="E6410" i="8"/>
  <c r="E6409" i="8"/>
  <c r="E6408" i="8"/>
  <c r="E6407" i="8"/>
  <c r="E6406" i="8"/>
  <c r="E6405" i="8"/>
  <c r="E6404" i="8"/>
  <c r="E6403" i="8"/>
  <c r="E6402" i="8"/>
  <c r="E6401" i="8"/>
  <c r="E6400" i="8"/>
  <c r="E6399" i="8"/>
  <c r="E6398" i="8"/>
  <c r="E6397" i="8"/>
  <c r="E6396" i="8"/>
  <c r="E6395" i="8"/>
  <c r="E6394" i="8"/>
  <c r="E6393" i="8"/>
  <c r="E6392" i="8"/>
  <c r="E6391" i="8"/>
  <c r="E6390" i="8"/>
  <c r="E6389" i="8"/>
  <c r="E6388" i="8"/>
  <c r="E6387" i="8"/>
  <c r="E6386" i="8"/>
  <c r="E6385" i="8"/>
  <c r="E6384" i="8"/>
  <c r="E6383" i="8"/>
  <c r="E6382" i="8"/>
  <c r="E6381" i="8"/>
  <c r="E6380" i="8"/>
  <c r="E6379" i="8"/>
  <c r="E6378" i="8"/>
  <c r="E6377" i="8"/>
  <c r="E6376" i="8"/>
  <c r="E6375" i="8"/>
  <c r="E6374" i="8"/>
  <c r="E6373" i="8"/>
  <c r="E6372" i="8"/>
  <c r="E6371" i="8"/>
  <c r="E6370" i="8"/>
  <c r="E6369" i="8"/>
  <c r="E6368" i="8"/>
  <c r="E6367" i="8"/>
  <c r="E6366" i="8"/>
  <c r="E6365" i="8"/>
  <c r="E6364" i="8"/>
  <c r="E6363" i="8"/>
  <c r="E6362" i="8"/>
  <c r="E6361" i="8"/>
  <c r="E6360" i="8"/>
  <c r="E6359" i="8"/>
  <c r="E6358" i="8"/>
  <c r="E6357" i="8"/>
  <c r="E6356" i="8"/>
  <c r="E6355" i="8"/>
  <c r="E6354" i="8"/>
  <c r="E6353" i="8"/>
  <c r="E6352" i="8"/>
  <c r="E6351" i="8"/>
  <c r="E6350" i="8"/>
  <c r="E6349" i="8"/>
  <c r="E6348" i="8"/>
  <c r="E6347" i="8"/>
  <c r="E6346" i="8"/>
  <c r="E6345" i="8"/>
  <c r="E6344" i="8"/>
  <c r="E6343" i="8"/>
  <c r="E6342" i="8"/>
  <c r="E6341" i="8"/>
  <c r="E6340" i="8"/>
  <c r="E6339" i="8"/>
  <c r="E6338" i="8"/>
  <c r="E6337" i="8"/>
  <c r="E6336" i="8"/>
  <c r="E6335" i="8"/>
  <c r="E6334" i="8"/>
  <c r="E6333" i="8"/>
  <c r="E6332" i="8"/>
  <c r="E6331" i="8"/>
  <c r="E6330" i="8"/>
  <c r="E6329" i="8"/>
  <c r="E6328" i="8"/>
  <c r="E6327" i="8"/>
  <c r="E6326" i="8"/>
  <c r="E6325" i="8"/>
  <c r="E6324" i="8"/>
  <c r="E6323" i="8"/>
  <c r="E6322" i="8"/>
  <c r="E6321" i="8"/>
  <c r="E6320" i="8"/>
  <c r="E6319" i="8"/>
  <c r="E6318" i="8"/>
  <c r="E6317" i="8"/>
  <c r="E6316" i="8"/>
  <c r="E6315" i="8"/>
  <c r="E6314" i="8"/>
  <c r="E6313" i="8"/>
  <c r="E6312" i="8"/>
  <c r="E6311" i="8"/>
  <c r="E6310" i="8"/>
  <c r="E6309" i="8"/>
  <c r="E6308" i="8"/>
  <c r="E6307" i="8"/>
  <c r="E6306" i="8"/>
  <c r="E6305" i="8"/>
  <c r="E6304" i="8"/>
  <c r="E6303" i="8"/>
  <c r="E6302" i="8"/>
  <c r="E6301" i="8"/>
  <c r="E6300" i="8"/>
  <c r="E6299" i="8"/>
  <c r="E6298" i="8"/>
  <c r="E6297" i="8"/>
  <c r="E6296" i="8"/>
  <c r="E6295" i="8"/>
  <c r="E6294" i="8"/>
  <c r="E6293" i="8"/>
  <c r="E6292" i="8"/>
  <c r="E6291" i="8"/>
  <c r="E6290" i="8"/>
  <c r="E6289" i="8"/>
  <c r="E6288" i="8"/>
  <c r="E6287" i="8"/>
  <c r="E6286" i="8"/>
  <c r="E6285" i="8"/>
  <c r="E6284" i="8"/>
  <c r="E6283" i="8"/>
  <c r="E6282" i="8"/>
  <c r="E6281" i="8"/>
  <c r="E6280" i="8"/>
  <c r="E6279" i="8"/>
  <c r="E6278" i="8"/>
  <c r="E6277" i="8"/>
  <c r="E6276" i="8"/>
  <c r="E6275" i="8"/>
  <c r="E6274" i="8"/>
  <c r="E6273" i="8"/>
  <c r="E6272" i="8"/>
  <c r="E6271" i="8"/>
  <c r="E6270" i="8"/>
  <c r="E6269" i="8"/>
  <c r="E6268" i="8"/>
  <c r="E6267" i="8"/>
  <c r="E6266" i="8"/>
  <c r="E6265" i="8"/>
  <c r="E6264" i="8"/>
  <c r="E6263" i="8"/>
  <c r="E6262" i="8"/>
  <c r="E6261" i="8"/>
  <c r="E6260" i="8"/>
  <c r="E6259" i="8"/>
  <c r="E6258" i="8"/>
  <c r="E6257" i="8"/>
  <c r="E6256" i="8"/>
  <c r="E6255" i="8"/>
  <c r="E6254" i="8"/>
  <c r="E6253" i="8"/>
  <c r="E6252" i="8"/>
  <c r="E6251" i="8"/>
  <c r="E6250" i="8"/>
  <c r="E6249" i="8"/>
  <c r="E6248" i="8"/>
  <c r="E6247" i="8"/>
  <c r="E6246" i="8"/>
  <c r="E6245" i="8"/>
  <c r="E6244" i="8"/>
  <c r="E6243" i="8"/>
  <c r="E6242" i="8"/>
  <c r="E6241" i="8"/>
  <c r="E6240" i="8"/>
  <c r="E6239" i="8"/>
  <c r="E6238" i="8"/>
  <c r="E6237" i="8"/>
  <c r="E6236" i="8"/>
  <c r="E6235" i="8"/>
  <c r="E6234" i="8"/>
  <c r="E6233" i="8"/>
  <c r="E6232" i="8"/>
  <c r="E6231" i="8"/>
  <c r="E6230" i="8"/>
  <c r="E6229" i="8"/>
  <c r="E6228" i="8"/>
  <c r="E6227" i="8"/>
  <c r="E6226" i="8"/>
  <c r="E6225" i="8"/>
  <c r="E6224" i="8"/>
  <c r="E6223" i="8"/>
  <c r="E6222" i="8"/>
  <c r="E6221" i="8"/>
  <c r="E6220" i="8"/>
  <c r="E6219" i="8"/>
  <c r="E6218" i="8"/>
  <c r="E6217" i="8"/>
  <c r="E6216" i="8"/>
  <c r="E6215" i="8"/>
  <c r="E6214" i="8"/>
  <c r="E6213" i="8"/>
  <c r="E6212" i="8"/>
  <c r="E6211" i="8"/>
  <c r="E6210" i="8"/>
  <c r="E6209" i="8"/>
  <c r="E6208" i="8"/>
  <c r="E6207" i="8"/>
  <c r="E6206" i="8"/>
  <c r="E6205" i="8"/>
  <c r="E6204" i="8"/>
  <c r="E6203" i="8"/>
  <c r="E6202" i="8"/>
  <c r="E6201" i="8"/>
  <c r="E6200" i="8"/>
  <c r="E6199" i="8"/>
  <c r="E6198" i="8"/>
  <c r="E6197" i="8"/>
  <c r="E6196" i="8"/>
  <c r="E6195" i="8"/>
  <c r="E6194" i="8"/>
  <c r="E6193" i="8"/>
  <c r="E6192" i="8"/>
  <c r="E6191" i="8"/>
  <c r="E6190" i="8"/>
  <c r="E6189" i="8"/>
  <c r="E6188" i="8"/>
  <c r="E6187" i="8"/>
  <c r="E6186" i="8"/>
  <c r="E6185" i="8"/>
  <c r="E6184" i="8"/>
  <c r="E6183" i="8"/>
  <c r="E6182" i="8"/>
  <c r="E6181" i="8"/>
  <c r="E6180" i="8"/>
  <c r="E6179" i="8"/>
  <c r="E6178" i="8"/>
  <c r="E6177" i="8"/>
  <c r="E6176" i="8"/>
  <c r="E6175" i="8"/>
  <c r="E6174" i="8"/>
  <c r="E6173" i="8"/>
  <c r="E6172" i="8"/>
  <c r="E6171" i="8"/>
  <c r="E6170" i="8"/>
  <c r="E6169" i="8"/>
  <c r="E6168" i="8"/>
  <c r="E6167" i="8"/>
  <c r="E6166" i="8"/>
  <c r="E6165" i="8"/>
  <c r="E6164" i="8"/>
  <c r="E6163" i="8"/>
  <c r="E6162" i="8"/>
  <c r="E6161" i="8"/>
  <c r="E6160" i="8"/>
  <c r="E6159" i="8"/>
  <c r="E6158" i="8"/>
  <c r="E6157" i="8"/>
  <c r="E6156" i="8"/>
  <c r="E6155" i="8"/>
  <c r="E6154" i="8"/>
  <c r="E6153" i="8"/>
  <c r="E6152" i="8"/>
  <c r="E6151" i="8"/>
  <c r="E6150" i="8"/>
  <c r="E6149" i="8"/>
  <c r="E6148" i="8"/>
  <c r="E6147" i="8"/>
  <c r="E6146" i="8"/>
  <c r="E6145" i="8"/>
  <c r="E6144" i="8"/>
  <c r="E6143" i="8"/>
  <c r="E6142" i="8"/>
  <c r="E6141" i="8"/>
  <c r="E6140" i="8"/>
  <c r="E6139" i="8"/>
  <c r="E6138" i="8"/>
  <c r="E6137" i="8"/>
  <c r="E6136" i="8"/>
  <c r="E6135" i="8"/>
  <c r="E6134" i="8"/>
  <c r="E6133" i="8"/>
  <c r="E6132" i="8"/>
  <c r="E6131" i="8"/>
  <c r="E6130" i="8"/>
  <c r="E6129" i="8"/>
  <c r="E6128" i="8"/>
  <c r="E6127" i="8"/>
  <c r="E6126" i="8"/>
  <c r="E6125" i="8"/>
  <c r="E6124" i="8"/>
  <c r="E6123" i="8"/>
  <c r="E6122" i="8"/>
  <c r="E6121" i="8"/>
  <c r="E6120" i="8"/>
  <c r="E6119" i="8"/>
  <c r="E6118" i="8"/>
  <c r="E6117" i="8"/>
  <c r="E6116" i="8"/>
  <c r="E6115" i="8"/>
  <c r="E6114" i="8"/>
  <c r="E6113" i="8"/>
  <c r="E6112" i="8"/>
  <c r="E6111" i="8"/>
  <c r="E6110" i="8"/>
  <c r="E6109" i="8"/>
  <c r="E6108" i="8"/>
  <c r="E6107" i="8"/>
  <c r="E6106" i="8"/>
  <c r="E6105" i="8"/>
  <c r="E6104" i="8"/>
  <c r="E6103" i="8"/>
  <c r="E6102" i="8"/>
  <c r="E6101" i="8"/>
  <c r="E6100" i="8"/>
  <c r="E6099" i="8"/>
  <c r="E6098" i="8"/>
  <c r="E6097" i="8"/>
  <c r="E6096" i="8"/>
  <c r="E6095" i="8"/>
  <c r="E6094" i="8"/>
  <c r="E6093" i="8"/>
  <c r="E6092" i="8"/>
  <c r="E6091" i="8"/>
  <c r="E6090" i="8"/>
  <c r="E6089" i="8"/>
  <c r="E6088" i="8"/>
  <c r="E6087" i="8"/>
  <c r="E6086" i="8"/>
  <c r="E6085" i="8"/>
  <c r="E6084" i="8"/>
  <c r="E6083" i="8"/>
  <c r="E6082" i="8"/>
  <c r="E6081" i="8"/>
  <c r="E6080" i="8"/>
  <c r="E6079" i="8"/>
  <c r="E6078" i="8"/>
  <c r="E6077" i="8"/>
  <c r="E6076" i="8"/>
  <c r="E6075" i="8"/>
  <c r="E6074" i="8"/>
  <c r="E6073" i="8"/>
  <c r="E6072" i="8"/>
  <c r="E6071" i="8"/>
  <c r="E6070" i="8"/>
  <c r="E6069" i="8"/>
  <c r="E6068" i="8"/>
  <c r="E6067" i="8"/>
  <c r="E6066" i="8"/>
  <c r="E6065" i="8"/>
  <c r="E6064" i="8"/>
  <c r="E6063" i="8"/>
  <c r="E6062" i="8"/>
  <c r="E6061" i="8"/>
  <c r="E6060" i="8"/>
  <c r="E6059" i="8"/>
  <c r="E6058" i="8"/>
  <c r="E6057" i="8"/>
  <c r="E6056" i="8"/>
  <c r="E6055" i="8"/>
  <c r="E6054" i="8"/>
  <c r="E6053" i="8"/>
  <c r="E6052" i="8"/>
  <c r="E6051" i="8"/>
  <c r="E6050" i="8"/>
  <c r="E6049" i="8"/>
  <c r="E6048" i="8"/>
  <c r="E6047" i="8"/>
  <c r="E6046" i="8"/>
  <c r="E6045" i="8"/>
  <c r="E6044" i="8"/>
  <c r="E6043" i="8"/>
  <c r="E6042" i="8"/>
  <c r="E6041" i="8"/>
  <c r="E6040" i="8"/>
  <c r="E6039" i="8"/>
  <c r="E6038" i="8"/>
  <c r="E6037" i="8"/>
  <c r="E6036" i="8"/>
  <c r="E6035" i="8"/>
  <c r="E6034" i="8"/>
  <c r="E6033" i="8"/>
  <c r="E6032" i="8"/>
  <c r="E6031" i="8"/>
  <c r="E6030" i="8"/>
  <c r="E6029" i="8"/>
  <c r="E6028" i="8"/>
  <c r="E6027" i="8"/>
  <c r="E6026" i="8"/>
  <c r="E6025" i="8"/>
  <c r="E6024" i="8"/>
  <c r="E6023" i="8"/>
  <c r="E6022" i="8"/>
  <c r="E6021" i="8"/>
  <c r="E6020" i="8"/>
  <c r="E6019" i="8"/>
  <c r="E6018" i="8"/>
  <c r="E6017" i="8"/>
  <c r="E6016" i="8"/>
  <c r="E6015" i="8"/>
  <c r="E6014" i="8"/>
  <c r="E6013" i="8"/>
  <c r="E6012" i="8"/>
  <c r="E6011" i="8"/>
  <c r="E6010" i="8"/>
  <c r="E6009" i="8"/>
  <c r="E6008" i="8"/>
  <c r="E6007" i="8"/>
  <c r="E6006" i="8"/>
  <c r="E6005" i="8"/>
  <c r="E6004" i="8"/>
  <c r="E6003" i="8"/>
  <c r="E6002" i="8"/>
  <c r="E6001" i="8"/>
  <c r="E6000" i="8"/>
  <c r="E5999" i="8"/>
  <c r="E5998" i="8"/>
  <c r="E5997" i="8"/>
  <c r="E5996" i="8"/>
  <c r="E5995" i="8"/>
  <c r="E5994" i="8"/>
  <c r="E5993" i="8"/>
  <c r="E5992" i="8"/>
  <c r="E5991" i="8"/>
  <c r="E5990" i="8"/>
  <c r="E5989" i="8"/>
  <c r="E5988" i="8"/>
  <c r="E5987" i="8"/>
  <c r="E5986" i="8"/>
  <c r="E5985" i="8"/>
  <c r="E5984" i="8"/>
  <c r="E5983" i="8"/>
  <c r="E5982" i="8"/>
  <c r="E5981" i="8"/>
  <c r="E5980" i="8"/>
  <c r="E5979" i="8"/>
  <c r="E5978" i="8"/>
  <c r="E5977" i="8"/>
  <c r="E5976" i="8"/>
  <c r="E5975" i="8"/>
  <c r="E5974" i="8"/>
  <c r="E5973" i="8"/>
  <c r="E5972" i="8"/>
  <c r="E5971" i="8"/>
  <c r="E5970" i="8"/>
  <c r="E5969" i="8"/>
  <c r="E5968" i="8"/>
  <c r="E5967" i="8"/>
  <c r="E5966" i="8"/>
  <c r="E5965" i="8"/>
  <c r="E5964" i="8"/>
  <c r="E5963" i="8"/>
  <c r="E5962" i="8"/>
  <c r="E5961" i="8"/>
  <c r="E5960" i="8"/>
  <c r="E5959" i="8"/>
  <c r="E5958" i="8"/>
  <c r="E5957" i="8"/>
  <c r="E5956" i="8"/>
  <c r="E5955" i="8"/>
  <c r="E5954" i="8"/>
  <c r="E5953" i="8"/>
  <c r="E5952" i="8"/>
  <c r="E5951" i="8"/>
  <c r="E5950" i="8"/>
  <c r="E5949" i="8"/>
  <c r="E5948" i="8"/>
  <c r="E5947" i="8"/>
  <c r="E5946" i="8"/>
  <c r="E5945" i="8"/>
  <c r="E5944" i="8"/>
  <c r="E5943" i="8"/>
  <c r="E5942" i="8"/>
  <c r="E5941" i="8"/>
  <c r="E5940" i="8"/>
  <c r="E5939" i="8"/>
  <c r="E5938" i="8"/>
  <c r="E5937" i="8"/>
  <c r="E5936" i="8"/>
  <c r="E5935" i="8"/>
  <c r="E5934" i="8"/>
  <c r="E5933" i="8"/>
  <c r="E5932" i="8"/>
  <c r="E5931" i="8"/>
  <c r="E5930" i="8"/>
  <c r="E5929" i="8"/>
  <c r="E5928" i="8"/>
  <c r="E5927" i="8"/>
  <c r="E5926" i="8"/>
  <c r="E5925" i="8"/>
  <c r="E5924" i="8"/>
  <c r="E5923" i="8"/>
  <c r="E5922" i="8"/>
  <c r="E5921" i="8"/>
  <c r="E5920" i="8"/>
  <c r="E5919" i="8"/>
  <c r="E5918" i="8"/>
  <c r="E5917" i="8"/>
  <c r="E5916" i="8"/>
  <c r="E5915" i="8"/>
  <c r="E5914" i="8"/>
  <c r="E5913" i="8"/>
  <c r="E5912" i="8"/>
  <c r="E5911" i="8"/>
  <c r="E5910" i="8"/>
  <c r="E5909" i="8"/>
  <c r="E5908" i="8"/>
  <c r="E5907" i="8"/>
  <c r="E5906" i="8"/>
  <c r="E5905" i="8"/>
  <c r="E5904" i="8"/>
  <c r="E5903" i="8"/>
  <c r="E5902" i="8"/>
  <c r="E5901" i="8"/>
  <c r="E5900" i="8"/>
  <c r="E5899" i="8"/>
  <c r="E5898" i="8"/>
  <c r="E5897" i="8"/>
  <c r="E5896" i="8"/>
  <c r="E5895" i="8"/>
  <c r="E5894" i="8"/>
  <c r="E5893" i="8"/>
  <c r="E5892" i="8"/>
  <c r="E5891" i="8"/>
  <c r="E5890" i="8"/>
  <c r="E5889" i="8"/>
  <c r="E5888" i="8"/>
  <c r="E5887" i="8"/>
  <c r="E5886" i="8"/>
  <c r="E5885" i="8"/>
  <c r="E5884" i="8"/>
  <c r="E5883" i="8"/>
  <c r="E5882" i="8"/>
  <c r="E5881" i="8"/>
  <c r="E5880" i="8"/>
  <c r="E5879" i="8"/>
  <c r="E5878" i="8"/>
  <c r="E5877" i="8"/>
  <c r="E5876" i="8"/>
  <c r="E5875" i="8"/>
  <c r="E5874" i="8"/>
  <c r="E5873" i="8"/>
  <c r="E5872" i="8"/>
  <c r="E5871" i="8"/>
  <c r="E5870" i="8"/>
  <c r="E5869" i="8"/>
  <c r="E5868" i="8"/>
  <c r="E5867" i="8"/>
  <c r="E5866" i="8"/>
  <c r="E5865" i="8"/>
  <c r="E5864" i="8"/>
  <c r="E5863" i="8"/>
  <c r="E5862" i="8"/>
  <c r="E5861" i="8"/>
  <c r="E5860" i="8"/>
  <c r="E5859" i="8"/>
  <c r="E5858" i="8"/>
  <c r="E5857" i="8"/>
  <c r="E5856" i="8"/>
  <c r="E5855" i="8"/>
  <c r="E5854" i="8"/>
  <c r="E5853" i="8"/>
  <c r="E5852" i="8"/>
  <c r="E5851" i="8"/>
  <c r="E5850" i="8"/>
  <c r="E5849" i="8"/>
  <c r="E5848" i="8"/>
  <c r="E5847" i="8"/>
  <c r="E5846" i="8"/>
  <c r="E5845" i="8"/>
  <c r="E5844" i="8"/>
  <c r="E5843" i="8"/>
  <c r="E5842" i="8"/>
  <c r="E5841" i="8"/>
  <c r="E5840" i="8"/>
  <c r="E5839" i="8"/>
  <c r="E5838" i="8"/>
  <c r="E5837" i="8"/>
  <c r="E5836" i="8"/>
  <c r="E5835" i="8"/>
  <c r="E5834" i="8"/>
  <c r="E5833" i="8"/>
  <c r="E5832" i="8"/>
  <c r="E5831" i="8"/>
  <c r="E5830" i="8"/>
  <c r="E5829" i="8"/>
  <c r="E5828" i="8"/>
  <c r="E5827" i="8"/>
  <c r="E5826" i="8"/>
  <c r="E5825" i="8"/>
  <c r="E5824" i="8"/>
  <c r="E5823" i="8"/>
  <c r="E5822" i="8"/>
  <c r="E5821" i="8"/>
  <c r="E5820" i="8"/>
  <c r="E5819" i="8"/>
  <c r="E5818" i="8"/>
  <c r="E5817" i="8"/>
  <c r="E5816" i="8"/>
  <c r="E5815" i="8"/>
  <c r="E5814" i="8"/>
  <c r="E5813" i="8"/>
  <c r="E5812" i="8"/>
  <c r="E5811" i="8"/>
  <c r="E5810" i="8"/>
  <c r="E5809" i="8"/>
  <c r="E5808" i="8"/>
  <c r="E5807" i="8"/>
  <c r="E5806" i="8"/>
  <c r="E5805" i="8"/>
  <c r="E5804" i="8"/>
  <c r="E5803" i="8"/>
  <c r="E5802" i="8"/>
  <c r="E5801" i="8"/>
  <c r="E5800" i="8"/>
  <c r="E5799" i="8"/>
  <c r="E5798" i="8"/>
  <c r="E5797" i="8"/>
  <c r="E5796" i="8"/>
  <c r="E5795" i="8"/>
  <c r="E5794" i="8"/>
  <c r="E5793" i="8"/>
  <c r="E5792" i="8"/>
  <c r="E5791" i="8"/>
  <c r="E5790" i="8"/>
  <c r="E5789" i="8"/>
  <c r="E5788" i="8"/>
  <c r="E5787" i="8"/>
  <c r="E5786" i="8"/>
  <c r="E5785" i="8"/>
  <c r="E5784" i="8"/>
  <c r="E5783" i="8"/>
  <c r="E5782" i="8"/>
  <c r="E5781" i="8"/>
  <c r="E5780" i="8"/>
  <c r="E5779" i="8"/>
  <c r="E5778" i="8"/>
  <c r="E5777" i="8"/>
  <c r="E5776" i="8"/>
  <c r="E5775" i="8"/>
  <c r="E5774" i="8"/>
  <c r="E5773" i="8"/>
  <c r="E5772" i="8"/>
  <c r="E5771" i="8"/>
  <c r="E5770" i="8"/>
  <c r="E5769" i="8"/>
  <c r="E5768" i="8"/>
  <c r="E5767" i="8"/>
  <c r="E5766" i="8"/>
  <c r="E5765" i="8"/>
  <c r="E5764" i="8"/>
  <c r="E5763" i="8"/>
  <c r="E5762" i="8"/>
  <c r="E5761" i="8"/>
  <c r="E5760" i="8"/>
  <c r="E5759" i="8"/>
  <c r="E5758" i="8"/>
  <c r="E5757" i="8"/>
  <c r="E5756" i="8"/>
  <c r="E5755" i="8"/>
  <c r="E5754" i="8"/>
  <c r="E5753" i="8"/>
  <c r="E5752" i="8"/>
  <c r="E5751" i="8"/>
  <c r="E5750" i="8"/>
  <c r="E5749" i="8"/>
  <c r="E5748" i="8"/>
  <c r="E5747" i="8"/>
  <c r="E5746" i="8"/>
  <c r="E5745" i="8"/>
  <c r="E5744" i="8"/>
  <c r="E5743" i="8"/>
  <c r="E5742" i="8"/>
  <c r="E5741" i="8"/>
  <c r="E5740" i="8"/>
  <c r="E5739" i="8"/>
  <c r="E5738" i="8"/>
  <c r="E5737" i="8"/>
  <c r="E5736" i="8"/>
  <c r="E5735" i="8"/>
  <c r="E5734" i="8"/>
  <c r="E5733" i="8"/>
  <c r="E5732" i="8"/>
  <c r="E5731" i="8"/>
  <c r="E5730" i="8"/>
  <c r="E5729" i="8"/>
  <c r="E5728" i="8"/>
  <c r="E5727" i="8"/>
  <c r="E5726" i="8"/>
  <c r="E5725" i="8"/>
  <c r="E5724" i="8"/>
  <c r="E5723" i="8"/>
  <c r="E5722" i="8"/>
  <c r="E5721" i="8"/>
  <c r="E5720" i="8"/>
  <c r="E5719" i="8"/>
  <c r="E5718" i="8"/>
  <c r="E5717" i="8"/>
  <c r="E5716" i="8"/>
  <c r="E5715" i="8"/>
  <c r="E5714" i="8"/>
  <c r="E5713" i="8"/>
  <c r="E5712" i="8"/>
  <c r="E5711" i="8"/>
  <c r="E5710" i="8"/>
  <c r="E5709" i="8"/>
  <c r="E5708" i="8"/>
  <c r="E5707" i="8"/>
  <c r="E5706" i="8"/>
  <c r="E5705" i="8"/>
  <c r="E5704" i="8"/>
  <c r="E5703" i="8"/>
  <c r="E5702" i="8"/>
  <c r="E5701" i="8"/>
  <c r="E5700" i="8"/>
  <c r="E5699" i="8"/>
  <c r="E5698" i="8"/>
  <c r="E5697" i="8"/>
  <c r="E5696" i="8"/>
  <c r="E5695" i="8"/>
  <c r="E5694" i="8"/>
  <c r="E5693" i="8"/>
  <c r="E5692" i="8"/>
  <c r="E5691" i="8"/>
  <c r="E5690" i="8"/>
  <c r="E5689" i="8"/>
  <c r="E5688" i="8"/>
  <c r="E5687" i="8"/>
  <c r="E5686" i="8"/>
  <c r="E5685" i="8"/>
  <c r="E5684" i="8"/>
  <c r="E5683" i="8"/>
  <c r="E5682" i="8"/>
  <c r="E5681" i="8"/>
  <c r="E5680" i="8"/>
  <c r="E5679" i="8"/>
  <c r="E5678" i="8"/>
  <c r="E5677" i="8"/>
  <c r="E5676" i="8"/>
  <c r="E5675" i="8"/>
  <c r="E5674" i="8"/>
  <c r="E5673" i="8"/>
  <c r="E5672" i="8"/>
  <c r="E5671" i="8"/>
  <c r="E5670" i="8"/>
  <c r="E5669" i="8"/>
  <c r="E5668" i="8"/>
  <c r="E5667" i="8"/>
  <c r="E5666" i="8"/>
  <c r="E5665" i="8"/>
  <c r="E5664" i="8"/>
  <c r="E5663" i="8"/>
  <c r="E5662" i="8"/>
  <c r="E5661" i="8"/>
  <c r="E5660" i="8"/>
  <c r="E5659" i="8"/>
  <c r="E5658" i="8"/>
  <c r="E5657" i="8"/>
  <c r="E5656" i="8"/>
  <c r="E5655" i="8"/>
  <c r="E5654" i="8"/>
  <c r="E5653" i="8"/>
  <c r="E5652" i="8"/>
  <c r="E5651" i="8"/>
  <c r="E5650" i="8"/>
  <c r="E5649" i="8"/>
  <c r="E5648" i="8"/>
  <c r="E5647" i="8"/>
  <c r="E5646" i="8"/>
  <c r="E5645" i="8"/>
  <c r="E5644" i="8"/>
  <c r="E5643" i="8"/>
  <c r="E5642" i="8"/>
  <c r="E5641" i="8"/>
  <c r="E5640" i="8"/>
  <c r="E5639" i="8"/>
  <c r="E5638" i="8"/>
  <c r="E5637" i="8"/>
  <c r="E5636" i="8"/>
  <c r="E5635" i="8"/>
  <c r="E5634" i="8"/>
  <c r="E5633" i="8"/>
  <c r="E5632" i="8"/>
  <c r="E5631" i="8"/>
  <c r="E5630" i="8"/>
  <c r="E5629" i="8"/>
  <c r="E5628" i="8"/>
  <c r="E5627" i="8"/>
  <c r="E5626" i="8"/>
  <c r="E5625" i="8"/>
  <c r="E5624" i="8"/>
  <c r="E5623" i="8"/>
  <c r="E5622" i="8"/>
  <c r="E5621" i="8"/>
  <c r="E5620" i="8"/>
  <c r="E5619" i="8"/>
  <c r="E5618" i="8"/>
  <c r="E5617" i="8"/>
  <c r="E5616" i="8"/>
  <c r="E5615" i="8"/>
  <c r="E5614" i="8"/>
  <c r="E5613" i="8"/>
  <c r="E5612" i="8"/>
  <c r="E5611" i="8"/>
  <c r="E5610" i="8"/>
  <c r="E5609" i="8"/>
  <c r="E5608" i="8"/>
  <c r="E5607" i="8"/>
  <c r="E5606" i="8"/>
  <c r="E5605" i="8"/>
  <c r="E5604" i="8"/>
  <c r="E5603" i="8"/>
  <c r="E5602" i="8"/>
  <c r="E5601" i="8"/>
  <c r="E5600" i="8"/>
  <c r="E5599" i="8"/>
  <c r="E5598" i="8"/>
  <c r="E5597" i="8"/>
  <c r="E5596" i="8"/>
  <c r="E5595" i="8"/>
  <c r="E5594" i="8"/>
  <c r="E5593" i="8"/>
  <c r="E5592" i="8"/>
  <c r="E5591" i="8"/>
  <c r="E5590" i="8"/>
  <c r="E5589" i="8"/>
  <c r="E5588" i="8"/>
  <c r="E5587" i="8"/>
  <c r="E5586" i="8"/>
  <c r="E5585" i="8"/>
  <c r="E5584" i="8"/>
  <c r="E5583" i="8"/>
  <c r="E5582" i="8"/>
  <c r="E5581" i="8"/>
  <c r="E5580" i="8"/>
  <c r="E5579" i="8"/>
  <c r="E5578" i="8"/>
  <c r="E5577" i="8"/>
  <c r="E5576" i="8"/>
  <c r="E5575" i="8"/>
  <c r="E5574" i="8"/>
  <c r="E5573" i="8"/>
  <c r="E5572" i="8"/>
  <c r="E5571" i="8"/>
  <c r="E5570" i="8"/>
  <c r="E5569" i="8"/>
  <c r="E5568" i="8"/>
  <c r="E5567" i="8"/>
  <c r="E5566" i="8"/>
  <c r="E5565" i="8"/>
  <c r="E5564" i="8"/>
  <c r="E5563" i="8"/>
  <c r="E5562" i="8"/>
  <c r="E5561" i="8"/>
  <c r="E5560" i="8"/>
  <c r="E5559" i="8"/>
  <c r="E5558" i="8"/>
  <c r="E5557" i="8"/>
  <c r="E5556" i="8"/>
  <c r="E5555" i="8"/>
  <c r="E5554" i="8"/>
  <c r="E5553" i="8"/>
  <c r="E5552" i="8"/>
  <c r="E5551" i="8"/>
  <c r="E5550" i="8"/>
  <c r="E5549" i="8"/>
  <c r="E5548" i="8"/>
  <c r="E5547" i="8"/>
  <c r="E5546" i="8"/>
  <c r="E5545" i="8"/>
  <c r="E5544" i="8"/>
  <c r="E5543" i="8"/>
  <c r="E5542" i="8"/>
  <c r="E5541" i="8"/>
  <c r="E5540" i="8"/>
  <c r="E5539" i="8"/>
  <c r="E5538" i="8"/>
  <c r="E5537" i="8"/>
  <c r="E5536" i="8"/>
  <c r="E5535" i="8"/>
  <c r="E5534" i="8"/>
  <c r="E5533" i="8"/>
  <c r="E5532" i="8"/>
  <c r="E5531" i="8"/>
  <c r="E5530" i="8"/>
  <c r="E5529" i="8"/>
  <c r="E5528" i="8"/>
  <c r="E5527" i="8"/>
  <c r="E5526" i="8"/>
  <c r="E5525" i="8"/>
  <c r="E5524" i="8"/>
  <c r="E5523" i="8"/>
  <c r="E5522" i="8"/>
  <c r="E5521" i="8"/>
  <c r="E5520" i="8"/>
  <c r="E5519" i="8"/>
  <c r="E5518" i="8"/>
  <c r="E5517" i="8"/>
  <c r="E5516" i="8"/>
  <c r="E5515" i="8"/>
  <c r="E5514" i="8"/>
  <c r="E5513" i="8"/>
  <c r="E5512" i="8"/>
  <c r="E5511" i="8"/>
  <c r="E5510" i="8"/>
  <c r="E5509" i="8"/>
  <c r="E5508" i="8"/>
  <c r="E5507" i="8"/>
  <c r="E5506" i="8"/>
  <c r="E5505" i="8"/>
  <c r="E5504" i="8"/>
  <c r="E5503" i="8"/>
  <c r="E5502" i="8"/>
  <c r="E5501" i="8"/>
  <c r="E5500" i="8"/>
  <c r="E5499" i="8"/>
  <c r="E5498" i="8"/>
  <c r="E5497" i="8"/>
  <c r="E5496" i="8"/>
  <c r="E5495" i="8"/>
  <c r="E5494" i="8"/>
  <c r="E5493" i="8"/>
  <c r="E5492" i="8"/>
  <c r="E5491" i="8"/>
  <c r="E5490" i="8"/>
  <c r="E5489" i="8"/>
  <c r="E5488" i="8"/>
  <c r="E5487" i="8"/>
  <c r="E5486" i="8"/>
  <c r="E5485" i="8"/>
  <c r="E5484" i="8"/>
  <c r="E5483" i="8"/>
  <c r="E5482" i="8"/>
  <c r="E5481" i="8"/>
  <c r="E5480" i="8"/>
  <c r="E5479" i="8"/>
  <c r="E5478" i="8"/>
  <c r="E5477" i="8"/>
  <c r="E5476" i="8"/>
  <c r="E5475" i="8"/>
  <c r="E5474" i="8"/>
  <c r="E5473" i="8"/>
  <c r="E5472" i="8"/>
  <c r="E5471" i="8"/>
  <c r="E5470" i="8"/>
  <c r="E5469" i="8"/>
  <c r="E5468" i="8"/>
  <c r="E5467" i="8"/>
  <c r="E5466" i="8"/>
  <c r="E5465" i="8"/>
  <c r="E5464" i="8"/>
  <c r="E5463" i="8"/>
  <c r="E5462" i="8"/>
  <c r="E5461" i="8"/>
  <c r="E5460" i="8"/>
  <c r="E5459" i="8"/>
  <c r="E5458" i="8"/>
  <c r="E5457" i="8"/>
  <c r="E5456" i="8"/>
  <c r="E5455" i="8"/>
  <c r="E5454" i="8"/>
  <c r="E5453" i="8"/>
  <c r="E5452" i="8"/>
  <c r="E5451" i="8"/>
  <c r="E5450" i="8"/>
  <c r="E5449" i="8"/>
  <c r="E5448" i="8"/>
  <c r="E5447" i="8"/>
  <c r="E5446" i="8"/>
  <c r="E5445" i="8"/>
  <c r="E5444" i="8"/>
  <c r="E5443" i="8"/>
  <c r="E5442" i="8"/>
  <c r="E5441" i="8"/>
  <c r="E5440" i="8"/>
  <c r="E5439" i="8"/>
  <c r="E5438" i="8"/>
  <c r="E5437" i="8"/>
  <c r="E5436" i="8"/>
  <c r="E5435" i="8"/>
  <c r="E5434" i="8"/>
  <c r="E5433" i="8"/>
  <c r="E5432" i="8"/>
  <c r="E5431" i="8"/>
  <c r="E5430" i="8"/>
  <c r="E5429" i="8"/>
  <c r="E5428" i="8"/>
  <c r="E5427" i="8"/>
  <c r="E5426" i="8"/>
  <c r="E5425" i="8"/>
  <c r="E5424" i="8"/>
  <c r="E5423" i="8"/>
  <c r="E5422" i="8"/>
  <c r="E5421" i="8"/>
  <c r="E5420" i="8"/>
  <c r="E5419" i="8"/>
  <c r="E5418" i="8"/>
  <c r="E5417" i="8"/>
  <c r="E5416" i="8"/>
  <c r="E5415" i="8"/>
  <c r="E5414" i="8"/>
  <c r="E5413" i="8"/>
  <c r="E5412" i="8"/>
  <c r="E5411" i="8"/>
  <c r="E5410" i="8"/>
  <c r="E5409" i="8"/>
  <c r="E5408" i="8"/>
  <c r="E5407" i="8"/>
  <c r="E5406" i="8"/>
  <c r="E5405" i="8"/>
  <c r="E5404" i="8"/>
  <c r="E5403" i="8"/>
  <c r="E5402" i="8"/>
  <c r="E5401" i="8"/>
  <c r="E5400" i="8"/>
  <c r="E5399" i="8"/>
  <c r="E5398" i="8"/>
  <c r="E5397" i="8"/>
  <c r="E5396" i="8"/>
  <c r="E5395" i="8"/>
  <c r="E5394" i="8"/>
  <c r="E5393" i="8"/>
  <c r="E5392" i="8"/>
  <c r="E5391" i="8"/>
  <c r="E5390" i="8"/>
  <c r="E5389" i="8"/>
  <c r="E5388" i="8"/>
  <c r="E5387" i="8"/>
  <c r="E5386" i="8"/>
  <c r="E5385" i="8"/>
  <c r="E5384" i="8"/>
  <c r="E5383" i="8"/>
  <c r="E5382" i="8"/>
  <c r="E5381" i="8"/>
  <c r="E5380" i="8"/>
  <c r="E5379" i="8"/>
  <c r="E5378" i="8"/>
  <c r="E5377" i="8"/>
  <c r="E5376" i="8"/>
  <c r="E5375" i="8"/>
  <c r="E5374" i="8"/>
  <c r="E5373" i="8"/>
  <c r="E5372" i="8"/>
  <c r="E5371" i="8"/>
  <c r="E5370" i="8"/>
  <c r="E5369" i="8"/>
  <c r="E5368" i="8"/>
  <c r="E5367" i="8"/>
  <c r="E5366" i="8"/>
  <c r="E5365" i="8"/>
  <c r="E5364" i="8"/>
  <c r="E5363" i="8"/>
  <c r="E5362" i="8"/>
  <c r="E5361" i="8"/>
  <c r="E5360" i="8"/>
  <c r="E5359" i="8"/>
  <c r="E5358" i="8"/>
  <c r="E5357" i="8"/>
  <c r="E5356" i="8"/>
  <c r="E5355" i="8"/>
  <c r="E5354" i="8"/>
  <c r="E5353" i="8"/>
  <c r="E5352" i="8"/>
  <c r="E5351" i="8"/>
  <c r="E5350" i="8"/>
  <c r="E5349" i="8"/>
  <c r="E5348" i="8"/>
  <c r="E5347" i="8"/>
  <c r="E5346" i="8"/>
  <c r="E5345" i="8"/>
  <c r="E5344" i="8"/>
  <c r="E5343" i="8"/>
  <c r="E5342" i="8"/>
  <c r="E5341" i="8"/>
  <c r="E5340" i="8"/>
  <c r="E5339" i="8"/>
  <c r="E5338" i="8"/>
  <c r="E5337" i="8"/>
  <c r="E5336" i="8"/>
  <c r="E5335" i="8"/>
  <c r="E5334" i="8"/>
  <c r="E5333" i="8"/>
  <c r="E5332" i="8"/>
  <c r="E5331" i="8"/>
  <c r="E5330" i="8"/>
  <c r="E5329" i="8"/>
  <c r="E5328" i="8"/>
  <c r="E5327" i="8"/>
  <c r="E5326" i="8"/>
  <c r="E5325" i="8"/>
  <c r="E5324" i="8"/>
  <c r="E5323" i="8"/>
  <c r="E5322" i="8"/>
  <c r="E5321" i="8"/>
  <c r="E5320" i="8"/>
  <c r="E5319" i="8"/>
  <c r="E5318" i="8"/>
  <c r="E5317" i="8"/>
  <c r="E5316" i="8"/>
  <c r="E5315" i="8"/>
  <c r="E5314" i="8"/>
  <c r="E5313" i="8"/>
  <c r="E5312" i="8"/>
  <c r="E5311" i="8"/>
  <c r="E5310" i="8"/>
  <c r="E5309" i="8"/>
  <c r="E5308" i="8"/>
  <c r="E5307" i="8"/>
  <c r="E5306" i="8"/>
  <c r="E5305" i="8"/>
  <c r="E5304" i="8"/>
  <c r="E5303" i="8"/>
  <c r="E5302" i="8"/>
  <c r="E5301" i="8"/>
  <c r="E5300" i="8"/>
  <c r="E5299" i="8"/>
  <c r="E5298" i="8"/>
  <c r="E5297" i="8"/>
  <c r="E5296" i="8"/>
  <c r="E5295" i="8"/>
  <c r="E5294" i="8"/>
  <c r="E5293" i="8"/>
  <c r="E5292" i="8"/>
  <c r="E5291" i="8"/>
  <c r="E5290" i="8"/>
  <c r="E5289" i="8"/>
  <c r="E5288" i="8"/>
  <c r="E5287" i="8"/>
  <c r="E5286" i="8"/>
  <c r="E5285" i="8"/>
  <c r="E5284" i="8"/>
  <c r="E5283" i="8"/>
  <c r="E5282" i="8"/>
  <c r="E5281" i="8"/>
  <c r="E5280" i="8"/>
  <c r="E5279" i="8"/>
  <c r="E5278" i="8"/>
  <c r="E5277" i="8"/>
  <c r="E5276" i="8"/>
  <c r="E5275" i="8"/>
  <c r="E5274" i="8"/>
  <c r="E5273" i="8"/>
  <c r="E5272" i="8"/>
  <c r="E5271" i="8"/>
  <c r="E5270" i="8"/>
  <c r="E5269" i="8"/>
  <c r="E5268" i="8"/>
  <c r="E5267" i="8"/>
  <c r="E5266" i="8"/>
  <c r="E5265" i="8"/>
  <c r="E5264" i="8"/>
  <c r="E5263" i="8"/>
  <c r="E5262" i="8"/>
  <c r="E5261" i="8"/>
  <c r="E5260" i="8"/>
  <c r="E5259" i="8"/>
  <c r="E5258" i="8"/>
  <c r="E5257" i="8"/>
  <c r="E5256" i="8"/>
  <c r="E5255" i="8"/>
  <c r="E5254" i="8"/>
  <c r="E5253" i="8"/>
  <c r="E5252" i="8"/>
  <c r="E5251" i="8"/>
  <c r="E5250" i="8"/>
  <c r="E5249" i="8"/>
  <c r="E5248" i="8"/>
  <c r="E5247" i="8"/>
  <c r="E5246" i="8"/>
  <c r="E5245" i="8"/>
  <c r="E5244" i="8"/>
  <c r="E5243" i="8"/>
  <c r="E5242" i="8"/>
  <c r="E5241" i="8"/>
  <c r="E5240" i="8"/>
  <c r="E5239" i="8"/>
  <c r="E5238" i="8"/>
  <c r="E5237" i="8"/>
  <c r="E5236" i="8"/>
  <c r="E5235" i="8"/>
  <c r="E5234" i="8"/>
  <c r="E5233" i="8"/>
  <c r="E5232" i="8"/>
  <c r="E5231" i="8"/>
  <c r="E5230" i="8"/>
  <c r="E5229" i="8"/>
  <c r="E5228" i="8"/>
  <c r="E5227" i="8"/>
  <c r="E5226" i="8"/>
  <c r="E5225" i="8"/>
  <c r="E5224" i="8"/>
  <c r="E5223" i="8"/>
  <c r="E5222" i="8"/>
  <c r="E5221" i="8"/>
  <c r="E5220" i="8"/>
  <c r="E5219" i="8"/>
  <c r="E5218" i="8"/>
  <c r="E5217" i="8"/>
  <c r="E5216" i="8"/>
  <c r="E5215" i="8"/>
  <c r="E5214" i="8"/>
  <c r="E5213" i="8"/>
  <c r="E5212" i="8"/>
  <c r="E5211" i="8"/>
  <c r="E5210" i="8"/>
  <c r="E5209" i="8"/>
  <c r="E5208" i="8"/>
  <c r="E5207" i="8"/>
  <c r="E5206" i="8"/>
  <c r="E5205" i="8"/>
  <c r="E5204" i="8"/>
  <c r="E5203" i="8"/>
  <c r="E5202" i="8"/>
  <c r="E5201" i="8"/>
  <c r="E5200" i="8"/>
  <c r="E5199" i="8"/>
  <c r="E5198" i="8"/>
  <c r="E5197" i="8"/>
  <c r="E5196" i="8"/>
  <c r="E5195" i="8"/>
  <c r="E5194" i="8"/>
  <c r="E5193" i="8"/>
  <c r="E5192" i="8"/>
  <c r="E5191" i="8"/>
  <c r="E5190" i="8"/>
  <c r="E5189" i="8"/>
  <c r="E5188" i="8"/>
  <c r="E5187" i="8"/>
  <c r="E5186" i="8"/>
  <c r="E5185" i="8"/>
  <c r="E5184" i="8"/>
  <c r="E5183" i="8"/>
  <c r="E5182" i="8"/>
  <c r="E5181" i="8"/>
  <c r="E5180" i="8"/>
  <c r="E5179" i="8"/>
  <c r="E5178" i="8"/>
  <c r="E5177" i="8"/>
  <c r="E5176" i="8"/>
  <c r="E5175" i="8"/>
  <c r="E5174" i="8"/>
  <c r="E5173" i="8"/>
  <c r="E5172" i="8"/>
  <c r="E5171" i="8"/>
  <c r="E5170" i="8"/>
  <c r="E5169" i="8"/>
  <c r="E5168" i="8"/>
  <c r="E5167" i="8"/>
  <c r="E5166" i="8"/>
  <c r="E5165" i="8"/>
  <c r="E5164" i="8"/>
  <c r="E5163" i="8"/>
  <c r="E5162" i="8"/>
  <c r="E5161" i="8"/>
  <c r="E5160" i="8"/>
  <c r="E5159" i="8"/>
  <c r="E5158" i="8"/>
  <c r="E5157" i="8"/>
  <c r="E5156" i="8"/>
  <c r="E5155" i="8"/>
  <c r="E5154" i="8"/>
  <c r="E5153" i="8"/>
  <c r="E5152" i="8"/>
  <c r="E5151" i="8"/>
  <c r="E5150" i="8"/>
  <c r="E5149" i="8"/>
  <c r="E5148" i="8"/>
  <c r="E5147" i="8"/>
  <c r="E5146" i="8"/>
  <c r="E5145" i="8"/>
  <c r="E5144" i="8"/>
  <c r="E5143" i="8"/>
  <c r="E5142" i="8"/>
  <c r="E5141" i="8"/>
  <c r="E5140" i="8"/>
  <c r="E5139" i="8"/>
  <c r="E5138" i="8"/>
  <c r="E5137" i="8"/>
  <c r="E5136" i="8"/>
  <c r="E5135" i="8"/>
  <c r="E5134" i="8"/>
  <c r="E5133" i="8"/>
  <c r="E5132" i="8"/>
  <c r="E5131" i="8"/>
  <c r="E5130" i="8"/>
  <c r="E5129" i="8"/>
  <c r="E5128" i="8"/>
  <c r="E5127" i="8"/>
  <c r="E5126" i="8"/>
  <c r="E5125" i="8"/>
  <c r="E5124" i="8"/>
  <c r="E5123" i="8"/>
  <c r="E5122" i="8"/>
  <c r="E5121" i="8"/>
  <c r="E5120" i="8"/>
  <c r="E5119" i="8"/>
  <c r="E5118" i="8"/>
  <c r="E5117" i="8"/>
  <c r="E5116" i="8"/>
  <c r="E5115" i="8"/>
  <c r="E5114" i="8"/>
  <c r="E5113" i="8"/>
  <c r="E5112" i="8"/>
  <c r="E5111" i="8"/>
  <c r="E5110" i="8"/>
  <c r="E5109" i="8"/>
  <c r="E5108" i="8"/>
  <c r="E5107" i="8"/>
  <c r="E5106" i="8"/>
  <c r="E5105" i="8"/>
  <c r="E5104" i="8"/>
  <c r="E5103" i="8"/>
  <c r="E5102" i="8"/>
  <c r="E5101" i="8"/>
  <c r="E5100" i="8"/>
  <c r="E5099" i="8"/>
  <c r="E5098" i="8"/>
  <c r="E5097" i="8"/>
  <c r="E5096" i="8"/>
  <c r="E5095" i="8"/>
  <c r="E5094" i="8"/>
  <c r="E5093" i="8"/>
  <c r="E5092" i="8"/>
  <c r="E5091" i="8"/>
  <c r="E5090" i="8"/>
  <c r="E5089" i="8"/>
  <c r="E5088" i="8"/>
  <c r="E5087" i="8"/>
  <c r="E5086" i="8"/>
  <c r="E5085" i="8"/>
  <c r="E5084" i="8"/>
  <c r="E5083" i="8"/>
  <c r="E5082" i="8"/>
  <c r="E5081" i="8"/>
  <c r="E5080" i="8"/>
  <c r="E5079" i="8"/>
  <c r="E5078" i="8"/>
  <c r="E5077" i="8"/>
  <c r="E5076" i="8"/>
  <c r="E5075" i="8"/>
  <c r="E5074" i="8"/>
  <c r="E5073" i="8"/>
  <c r="E5072" i="8"/>
  <c r="E5071" i="8"/>
  <c r="E5070" i="8"/>
  <c r="E5069" i="8"/>
  <c r="E5068" i="8"/>
  <c r="E5067" i="8"/>
  <c r="E5066" i="8"/>
  <c r="E5065" i="8"/>
  <c r="E5064" i="8"/>
  <c r="E5063" i="8"/>
  <c r="E5062" i="8"/>
  <c r="E5061" i="8"/>
  <c r="E5060" i="8"/>
  <c r="E5059" i="8"/>
  <c r="E5058" i="8"/>
  <c r="E5057" i="8"/>
  <c r="E5056" i="8"/>
  <c r="E5055" i="8"/>
  <c r="E5054" i="8"/>
  <c r="E5053" i="8"/>
  <c r="E5052" i="8"/>
  <c r="E5051" i="8"/>
  <c r="E5050" i="8"/>
  <c r="E5049" i="8"/>
  <c r="E5048" i="8"/>
  <c r="E5047" i="8"/>
  <c r="E5046" i="8"/>
  <c r="E5045" i="8"/>
  <c r="E5044" i="8"/>
  <c r="E5043" i="8"/>
  <c r="E5042" i="8"/>
  <c r="E5041" i="8"/>
  <c r="E5040" i="8"/>
  <c r="E5039" i="8"/>
  <c r="E5038" i="8"/>
  <c r="E5037" i="8"/>
  <c r="E5036" i="8"/>
  <c r="E5035" i="8"/>
  <c r="E5034" i="8"/>
  <c r="E5033" i="8"/>
  <c r="E5032" i="8"/>
  <c r="E5031" i="8"/>
  <c r="E5030" i="8"/>
  <c r="E5029" i="8"/>
  <c r="E5028" i="8"/>
  <c r="E5027" i="8"/>
  <c r="E5026" i="8"/>
  <c r="E5025" i="8"/>
  <c r="E5024" i="8"/>
  <c r="E5023" i="8"/>
  <c r="E5022" i="8"/>
  <c r="E5021" i="8"/>
  <c r="E5020" i="8"/>
  <c r="E5019" i="8"/>
  <c r="E5018" i="8"/>
  <c r="E5017" i="8"/>
  <c r="E5016" i="8"/>
  <c r="E5015" i="8"/>
  <c r="E5014" i="8"/>
  <c r="E5013" i="8"/>
  <c r="E5012" i="8"/>
  <c r="E5011" i="8"/>
  <c r="E5010" i="8"/>
  <c r="E5009" i="8"/>
  <c r="E5008" i="8"/>
  <c r="E5007" i="8"/>
  <c r="E5006" i="8"/>
  <c r="E5005" i="8"/>
  <c r="E5004" i="8"/>
  <c r="E5003" i="8"/>
  <c r="E5002" i="8"/>
  <c r="E5001" i="8"/>
  <c r="E5000" i="8"/>
  <c r="E4999" i="8"/>
  <c r="E4998" i="8"/>
  <c r="E4997" i="8"/>
  <c r="E4996" i="8"/>
  <c r="E4995" i="8"/>
  <c r="E4994" i="8"/>
  <c r="E4993" i="8"/>
  <c r="E4992" i="8"/>
  <c r="E4991" i="8"/>
  <c r="E4990" i="8"/>
  <c r="E4989" i="8"/>
  <c r="E4988" i="8"/>
  <c r="E4987" i="8"/>
  <c r="E4986" i="8"/>
  <c r="E4985" i="8"/>
  <c r="E4984" i="8"/>
  <c r="E4983" i="8"/>
  <c r="E4982" i="8"/>
  <c r="E4981" i="8"/>
  <c r="E4980" i="8"/>
  <c r="E4979" i="8"/>
  <c r="E4978" i="8"/>
  <c r="E4977" i="8"/>
  <c r="E4976" i="8"/>
  <c r="E4975" i="8"/>
  <c r="E4974" i="8"/>
  <c r="E4973" i="8"/>
  <c r="E4972" i="8"/>
  <c r="E4971" i="8"/>
  <c r="E4970" i="8"/>
  <c r="E4969" i="8"/>
  <c r="E4968" i="8"/>
  <c r="E4967" i="8"/>
  <c r="E4966" i="8"/>
  <c r="E4965" i="8"/>
  <c r="E4964" i="8"/>
  <c r="E4963" i="8"/>
  <c r="E4962" i="8"/>
  <c r="E4961" i="8"/>
  <c r="E4960" i="8"/>
  <c r="E4959" i="8"/>
  <c r="E4958" i="8"/>
  <c r="E4957" i="8"/>
  <c r="E4956" i="8"/>
  <c r="E4955" i="8"/>
  <c r="E4954" i="8"/>
  <c r="E4953" i="8"/>
  <c r="E4952" i="8"/>
  <c r="E4951" i="8"/>
  <c r="E4950" i="8"/>
  <c r="E4949" i="8"/>
  <c r="E4948" i="8"/>
  <c r="E4947" i="8"/>
  <c r="E4946" i="8"/>
  <c r="E4945" i="8"/>
  <c r="E4944" i="8"/>
  <c r="E4943" i="8"/>
  <c r="E4942" i="8"/>
  <c r="E4941" i="8"/>
  <c r="E4940" i="8"/>
  <c r="E4939" i="8"/>
  <c r="E4938" i="8"/>
  <c r="E4937" i="8"/>
  <c r="E4936" i="8"/>
  <c r="E4935" i="8"/>
  <c r="E4934" i="8"/>
  <c r="E4933" i="8"/>
  <c r="E4932" i="8"/>
  <c r="E4931" i="8"/>
  <c r="E4930" i="8"/>
  <c r="E4929" i="8"/>
  <c r="E4928" i="8"/>
  <c r="E4927" i="8"/>
  <c r="E4926" i="8"/>
  <c r="E4925" i="8"/>
  <c r="E4924" i="8"/>
  <c r="E4923" i="8"/>
  <c r="E4922" i="8"/>
  <c r="E4921" i="8"/>
  <c r="E4920" i="8"/>
  <c r="E4919" i="8"/>
  <c r="E4918" i="8"/>
  <c r="E4917" i="8"/>
  <c r="E4916" i="8"/>
  <c r="E4915" i="8"/>
  <c r="E4914" i="8"/>
  <c r="E4913" i="8"/>
  <c r="E4912" i="8"/>
  <c r="E4911" i="8"/>
  <c r="E4910" i="8"/>
  <c r="E4909" i="8"/>
  <c r="E4908" i="8"/>
  <c r="E4907" i="8"/>
  <c r="E4906" i="8"/>
  <c r="E4905" i="8"/>
  <c r="E4904" i="8"/>
  <c r="E4903" i="8"/>
  <c r="E4902" i="8"/>
  <c r="E4901" i="8"/>
  <c r="E4900" i="8"/>
  <c r="E4899" i="8"/>
  <c r="E4898" i="8"/>
  <c r="E4897" i="8"/>
  <c r="E4896" i="8"/>
  <c r="E4895" i="8"/>
  <c r="E4894" i="8"/>
  <c r="E4893" i="8"/>
  <c r="E4892" i="8"/>
  <c r="E4891" i="8"/>
  <c r="E4890" i="8"/>
  <c r="E4889" i="8"/>
  <c r="E4888" i="8"/>
  <c r="E4887" i="8"/>
  <c r="E4886" i="8"/>
  <c r="E4885" i="8"/>
  <c r="E4884" i="8"/>
  <c r="E4883" i="8"/>
  <c r="E4882" i="8"/>
  <c r="E4881" i="8"/>
  <c r="E4880" i="8"/>
  <c r="E4879" i="8"/>
  <c r="E4878" i="8"/>
  <c r="E4877" i="8"/>
  <c r="E4876" i="8"/>
  <c r="E4875" i="8"/>
  <c r="E4874" i="8"/>
  <c r="E4873" i="8"/>
  <c r="E4872" i="8"/>
  <c r="E4871" i="8"/>
  <c r="E4870" i="8"/>
  <c r="E4869" i="8"/>
  <c r="E4868" i="8"/>
  <c r="E4867" i="8"/>
  <c r="E4866" i="8"/>
  <c r="E4865" i="8"/>
  <c r="E4864" i="8"/>
  <c r="E4863" i="8"/>
  <c r="E4862" i="8"/>
  <c r="E4861" i="8"/>
  <c r="E4860" i="8"/>
  <c r="E4859" i="8"/>
  <c r="E4858" i="8"/>
  <c r="E4857" i="8"/>
  <c r="E4856" i="8"/>
  <c r="E4855" i="8"/>
  <c r="E4854" i="8"/>
  <c r="E4853" i="8"/>
  <c r="E4852" i="8"/>
  <c r="E4851" i="8"/>
  <c r="E4850" i="8"/>
  <c r="E4849" i="8"/>
  <c r="E4848" i="8"/>
  <c r="E4847" i="8"/>
  <c r="E4846" i="8"/>
  <c r="E4845" i="8"/>
  <c r="E4844" i="8"/>
  <c r="E4843" i="8"/>
  <c r="E4842" i="8"/>
  <c r="E4841" i="8"/>
  <c r="E4840" i="8"/>
  <c r="E4839" i="8"/>
  <c r="E4838" i="8"/>
  <c r="E4837" i="8"/>
  <c r="E4836" i="8"/>
  <c r="E4835" i="8"/>
  <c r="E4834" i="8"/>
  <c r="E4833" i="8"/>
  <c r="E4832" i="8"/>
  <c r="E4831" i="8"/>
  <c r="E4830" i="8"/>
  <c r="E4829" i="8"/>
  <c r="E4828" i="8"/>
  <c r="E4827" i="8"/>
  <c r="E4826" i="8"/>
  <c r="E4825" i="8"/>
  <c r="E4824" i="8"/>
  <c r="E4823" i="8"/>
  <c r="E4822" i="8"/>
  <c r="E4821" i="8"/>
  <c r="E4820" i="8"/>
  <c r="E4819" i="8"/>
  <c r="E4818" i="8"/>
  <c r="E4817" i="8"/>
  <c r="E4816" i="8"/>
  <c r="E4815" i="8"/>
  <c r="E4814" i="8"/>
  <c r="E4813" i="8"/>
  <c r="E4812" i="8"/>
  <c r="E4811" i="8"/>
  <c r="E4810" i="8"/>
  <c r="E4809" i="8"/>
  <c r="E4808" i="8"/>
  <c r="E4807" i="8"/>
  <c r="E4806" i="8"/>
  <c r="E4805" i="8"/>
  <c r="E4804" i="8"/>
  <c r="E4803" i="8"/>
  <c r="E4802" i="8"/>
  <c r="E4801" i="8"/>
  <c r="E4800" i="8"/>
  <c r="E4799" i="8"/>
  <c r="E4798" i="8"/>
  <c r="E4797" i="8"/>
  <c r="E4796" i="8"/>
  <c r="E4795" i="8"/>
  <c r="E4794" i="8"/>
  <c r="E4793" i="8"/>
  <c r="E4792" i="8"/>
  <c r="E4791" i="8"/>
  <c r="E4790" i="8"/>
  <c r="E4789" i="8"/>
  <c r="E4788" i="8"/>
  <c r="E4787" i="8"/>
  <c r="E4786" i="8"/>
  <c r="E4785" i="8"/>
  <c r="E4784" i="8"/>
  <c r="E4783" i="8"/>
  <c r="E4782" i="8"/>
  <c r="E4781" i="8"/>
  <c r="E4780" i="8"/>
  <c r="E4779" i="8"/>
  <c r="E4778" i="8"/>
  <c r="E4777" i="8"/>
  <c r="E4776" i="8"/>
  <c r="E4775" i="8"/>
  <c r="E4774" i="8"/>
  <c r="E4773" i="8"/>
  <c r="E4772" i="8"/>
  <c r="E4771" i="8"/>
  <c r="E4770" i="8"/>
  <c r="E4769" i="8"/>
  <c r="E4768" i="8"/>
  <c r="E4767" i="8"/>
  <c r="E4766" i="8"/>
  <c r="E4765" i="8"/>
  <c r="E4764" i="8"/>
  <c r="E4763" i="8"/>
  <c r="E4762" i="8"/>
  <c r="E4761" i="8"/>
  <c r="E4760" i="8"/>
  <c r="E4759" i="8"/>
  <c r="E4758" i="8"/>
  <c r="E4757" i="8"/>
  <c r="E4756" i="8"/>
  <c r="E4755" i="8"/>
  <c r="E4754" i="8"/>
  <c r="E4753" i="8"/>
  <c r="E4752" i="8"/>
  <c r="E4751" i="8"/>
  <c r="E4750" i="8"/>
  <c r="E4749" i="8"/>
  <c r="E4748" i="8"/>
  <c r="E4747" i="8"/>
  <c r="E4746" i="8"/>
  <c r="E4745" i="8"/>
  <c r="E4744" i="8"/>
  <c r="E4743" i="8"/>
  <c r="E4742" i="8"/>
  <c r="E4741" i="8"/>
  <c r="E4740" i="8"/>
  <c r="E4739" i="8"/>
  <c r="E4738" i="8"/>
  <c r="E4737" i="8"/>
  <c r="E4736" i="8"/>
  <c r="E4735" i="8"/>
  <c r="E4734" i="8"/>
  <c r="E4733" i="8"/>
  <c r="E4732" i="8"/>
  <c r="E4731" i="8"/>
  <c r="E4730" i="8"/>
  <c r="E4729" i="8"/>
  <c r="E4728" i="8"/>
  <c r="E4727" i="8"/>
  <c r="E4726" i="8"/>
  <c r="E4725" i="8"/>
  <c r="E4724" i="8"/>
  <c r="E4723" i="8"/>
  <c r="E4722" i="8"/>
  <c r="E4721" i="8"/>
  <c r="E4720" i="8"/>
  <c r="E4719" i="8"/>
  <c r="E4718" i="8"/>
  <c r="E4717" i="8"/>
  <c r="E4716" i="8"/>
  <c r="E4715" i="8"/>
  <c r="E4714" i="8"/>
  <c r="E4713" i="8"/>
  <c r="E4712" i="8"/>
  <c r="E4711" i="8"/>
  <c r="E4710" i="8"/>
  <c r="E4709" i="8"/>
  <c r="E4708" i="8"/>
  <c r="E4707" i="8"/>
  <c r="E4706" i="8"/>
  <c r="E4705" i="8"/>
  <c r="E4704" i="8"/>
  <c r="E4703" i="8"/>
  <c r="E4702" i="8"/>
  <c r="E4701" i="8"/>
  <c r="E4700" i="8"/>
  <c r="E4699" i="8"/>
  <c r="E4698" i="8"/>
  <c r="E4697" i="8"/>
  <c r="E4696" i="8"/>
  <c r="E4695" i="8"/>
  <c r="E4694" i="8"/>
  <c r="E4693" i="8"/>
  <c r="E4692" i="8"/>
  <c r="E4691" i="8"/>
  <c r="E4690" i="8"/>
  <c r="E4689" i="8"/>
  <c r="E4688" i="8"/>
  <c r="E4687" i="8"/>
  <c r="E4686" i="8"/>
  <c r="E4685" i="8"/>
  <c r="E4684" i="8"/>
  <c r="E4683" i="8"/>
  <c r="E4682" i="8"/>
  <c r="E4681" i="8"/>
  <c r="E4680" i="8"/>
  <c r="E4679" i="8"/>
  <c r="E4678" i="8"/>
  <c r="E4677" i="8"/>
  <c r="E4676" i="8"/>
  <c r="E4675" i="8"/>
  <c r="E4674" i="8"/>
  <c r="E4673" i="8"/>
  <c r="E4672" i="8"/>
  <c r="E4671" i="8"/>
  <c r="E4670" i="8"/>
  <c r="E4669" i="8"/>
  <c r="E4668" i="8"/>
  <c r="E4667" i="8"/>
  <c r="E4666" i="8"/>
  <c r="E4665" i="8"/>
  <c r="E4664" i="8"/>
  <c r="E4663" i="8"/>
  <c r="E4662" i="8"/>
  <c r="E4661" i="8"/>
  <c r="E4660" i="8"/>
  <c r="E4659" i="8"/>
  <c r="E4658" i="8"/>
  <c r="E4657" i="8"/>
  <c r="E4656" i="8"/>
  <c r="E4655" i="8"/>
  <c r="E4654" i="8"/>
  <c r="E4653" i="8"/>
  <c r="E4652" i="8"/>
  <c r="E4651" i="8"/>
  <c r="E4650" i="8"/>
  <c r="E4649" i="8"/>
  <c r="E4648" i="8"/>
  <c r="E4647" i="8"/>
  <c r="E4646" i="8"/>
  <c r="E4645" i="8"/>
  <c r="E4644" i="8"/>
  <c r="E4643" i="8"/>
  <c r="E4642" i="8"/>
  <c r="E4641" i="8"/>
  <c r="E4640" i="8"/>
  <c r="E4639" i="8"/>
  <c r="E4638" i="8"/>
  <c r="E4637" i="8"/>
  <c r="E4636" i="8"/>
  <c r="E4635" i="8"/>
  <c r="E4634" i="8"/>
  <c r="E4633" i="8"/>
  <c r="E4632" i="8"/>
  <c r="E4631" i="8"/>
  <c r="E4630" i="8"/>
  <c r="E4629" i="8"/>
  <c r="E4628" i="8"/>
  <c r="E4627" i="8"/>
  <c r="E4626" i="8"/>
  <c r="E4625" i="8"/>
  <c r="E4624" i="8"/>
  <c r="E4623" i="8"/>
  <c r="E4622" i="8"/>
  <c r="E4621" i="8"/>
  <c r="E4620" i="8"/>
  <c r="E4619" i="8"/>
  <c r="E4618" i="8"/>
  <c r="E4617" i="8"/>
  <c r="E4616" i="8"/>
  <c r="E4615" i="8"/>
  <c r="E4614" i="8"/>
  <c r="E4613" i="8"/>
  <c r="E4612" i="8"/>
  <c r="E4611" i="8"/>
  <c r="E4610" i="8"/>
  <c r="E4609" i="8"/>
  <c r="E4608" i="8"/>
  <c r="E4607" i="8"/>
  <c r="E4606" i="8"/>
  <c r="E4605" i="8"/>
  <c r="E4604" i="8"/>
  <c r="E4603" i="8"/>
  <c r="E4602" i="8"/>
  <c r="E4601" i="8"/>
  <c r="E4600" i="8"/>
  <c r="E4599" i="8"/>
  <c r="E4598" i="8"/>
  <c r="E4597" i="8"/>
  <c r="E4596" i="8"/>
  <c r="E4595" i="8"/>
  <c r="E4594" i="8"/>
  <c r="E4593" i="8"/>
  <c r="E4592" i="8"/>
  <c r="E4591" i="8"/>
  <c r="E4590" i="8"/>
  <c r="E4589" i="8"/>
  <c r="E4588" i="8"/>
  <c r="E4587" i="8"/>
  <c r="E4586" i="8"/>
  <c r="E4585" i="8"/>
  <c r="E4584" i="8"/>
  <c r="E4583" i="8"/>
  <c r="E4582" i="8"/>
  <c r="E4581" i="8"/>
  <c r="E4580" i="8"/>
  <c r="E4579" i="8"/>
  <c r="E4578" i="8"/>
  <c r="E4577" i="8"/>
  <c r="E4576" i="8"/>
  <c r="E4575" i="8"/>
  <c r="E4574" i="8"/>
  <c r="E4573" i="8"/>
  <c r="E4572" i="8"/>
  <c r="E4571" i="8"/>
  <c r="E4570" i="8"/>
  <c r="E4569" i="8"/>
  <c r="E4568" i="8"/>
  <c r="E4567" i="8"/>
  <c r="E4566" i="8"/>
  <c r="E4565" i="8"/>
  <c r="E4564" i="8"/>
  <c r="E4563" i="8"/>
  <c r="E4562" i="8"/>
  <c r="E4561" i="8"/>
  <c r="E4560" i="8"/>
  <c r="E4559" i="8"/>
  <c r="E4558" i="8"/>
  <c r="E4557" i="8"/>
  <c r="E4556" i="8"/>
  <c r="E4555" i="8"/>
  <c r="E4554" i="8"/>
  <c r="E4553" i="8"/>
  <c r="E4552" i="8"/>
  <c r="E4551" i="8"/>
  <c r="E4550" i="8"/>
  <c r="E4549" i="8"/>
  <c r="E4548" i="8"/>
  <c r="E4547" i="8"/>
  <c r="E4546" i="8"/>
  <c r="E4545" i="8"/>
  <c r="E4544" i="8"/>
  <c r="E4543" i="8"/>
  <c r="E4542" i="8"/>
  <c r="E4541" i="8"/>
  <c r="E4540" i="8"/>
  <c r="E4539" i="8"/>
  <c r="E4538" i="8"/>
  <c r="E4537" i="8"/>
  <c r="E4536" i="8"/>
  <c r="E4535" i="8"/>
  <c r="E4534" i="8"/>
  <c r="E4533" i="8"/>
  <c r="E4532" i="8"/>
  <c r="E4531" i="8"/>
  <c r="E4530" i="8"/>
  <c r="E4529" i="8"/>
  <c r="E4528" i="8"/>
  <c r="E4527" i="8"/>
  <c r="E4526" i="8"/>
  <c r="E4525" i="8"/>
  <c r="E4524" i="8"/>
  <c r="E4523" i="8"/>
  <c r="E4522" i="8"/>
  <c r="E4521" i="8"/>
  <c r="E4520" i="8"/>
  <c r="E4519" i="8"/>
  <c r="E4518" i="8"/>
  <c r="E4517" i="8"/>
  <c r="E4516" i="8"/>
  <c r="E4515" i="8"/>
  <c r="E4514" i="8"/>
  <c r="E4513" i="8"/>
  <c r="E4512" i="8"/>
  <c r="E4511" i="8"/>
  <c r="E4510" i="8"/>
  <c r="E4509" i="8"/>
  <c r="E4508" i="8"/>
  <c r="E4507" i="8"/>
  <c r="E4506" i="8"/>
  <c r="E4505" i="8"/>
  <c r="E4504" i="8"/>
  <c r="E4503" i="8"/>
  <c r="E4502" i="8"/>
  <c r="E4501" i="8"/>
  <c r="E4500" i="8"/>
  <c r="E4499" i="8"/>
  <c r="E4498" i="8"/>
  <c r="E4497" i="8"/>
  <c r="E4496" i="8"/>
  <c r="E4495" i="8"/>
  <c r="E4494" i="8"/>
  <c r="E4493" i="8"/>
  <c r="E4492" i="8"/>
  <c r="E4491" i="8"/>
  <c r="E4490" i="8"/>
  <c r="E4489" i="8"/>
  <c r="E4488" i="8"/>
  <c r="E4487" i="8"/>
  <c r="E4486" i="8"/>
  <c r="E4485" i="8"/>
  <c r="E4484" i="8"/>
  <c r="E4483" i="8"/>
  <c r="E4482" i="8"/>
  <c r="E4481" i="8"/>
  <c r="E4480" i="8"/>
  <c r="E4479" i="8"/>
  <c r="E4478" i="8"/>
  <c r="E4477" i="8"/>
  <c r="E4476" i="8"/>
  <c r="E4475" i="8"/>
  <c r="E4474" i="8"/>
  <c r="E4473" i="8"/>
  <c r="E4472" i="8"/>
  <c r="E4471" i="8"/>
  <c r="E4470" i="8"/>
  <c r="E4469" i="8"/>
  <c r="E4468" i="8"/>
  <c r="E4467" i="8"/>
  <c r="E4466" i="8"/>
  <c r="E4465" i="8"/>
  <c r="E4464" i="8"/>
  <c r="E4463" i="8"/>
  <c r="E4462" i="8"/>
  <c r="E4461" i="8"/>
  <c r="E4460" i="8"/>
  <c r="E4459" i="8"/>
  <c r="E4458" i="8"/>
  <c r="E4457" i="8"/>
  <c r="E4456" i="8"/>
  <c r="E4455" i="8"/>
  <c r="E4454" i="8"/>
  <c r="E4453" i="8"/>
  <c r="E4452" i="8"/>
  <c r="E4451" i="8"/>
  <c r="E4450" i="8"/>
  <c r="E4449" i="8"/>
  <c r="E4448" i="8"/>
  <c r="E4447" i="8"/>
  <c r="E4446" i="8"/>
  <c r="E4445" i="8"/>
  <c r="E4444" i="8"/>
  <c r="E4443" i="8"/>
  <c r="E4442" i="8"/>
  <c r="E4441" i="8"/>
  <c r="E4440" i="8"/>
  <c r="E4439" i="8"/>
  <c r="E4438" i="8"/>
  <c r="E4437" i="8"/>
  <c r="E4436" i="8"/>
  <c r="E4435" i="8"/>
  <c r="E4434" i="8"/>
  <c r="E4433" i="8"/>
  <c r="E4432" i="8"/>
  <c r="E4431" i="8"/>
  <c r="E4430" i="8"/>
  <c r="E4429" i="8"/>
  <c r="E4428" i="8"/>
  <c r="E4427" i="8"/>
  <c r="E4426" i="8"/>
  <c r="E4425" i="8"/>
  <c r="E4424" i="8"/>
  <c r="E4423" i="8"/>
  <c r="E4422" i="8"/>
  <c r="E4421" i="8"/>
  <c r="E4420" i="8"/>
  <c r="E4419" i="8"/>
  <c r="E4418" i="8"/>
  <c r="E4417" i="8"/>
  <c r="E4416" i="8"/>
  <c r="E4415" i="8"/>
  <c r="E4414" i="8"/>
  <c r="E4413" i="8"/>
  <c r="E4412" i="8"/>
  <c r="E4411" i="8"/>
  <c r="E4410" i="8"/>
  <c r="E4409" i="8"/>
  <c r="E4408" i="8"/>
  <c r="E4407" i="8"/>
  <c r="E4406" i="8"/>
  <c r="E4405" i="8"/>
  <c r="E4404" i="8"/>
  <c r="E4403" i="8"/>
  <c r="E4402" i="8"/>
  <c r="E4401" i="8"/>
  <c r="E4400" i="8"/>
  <c r="E4399" i="8"/>
  <c r="E4398" i="8"/>
  <c r="E4397" i="8"/>
  <c r="E4396" i="8"/>
  <c r="E4395" i="8"/>
  <c r="E4394" i="8"/>
  <c r="E4393" i="8"/>
  <c r="E4392" i="8"/>
  <c r="E4391" i="8"/>
  <c r="E4390" i="8"/>
  <c r="E4389" i="8"/>
  <c r="E4388" i="8"/>
  <c r="E4387" i="8"/>
  <c r="E4386" i="8"/>
  <c r="E4385" i="8"/>
  <c r="E4384" i="8"/>
  <c r="E4383" i="8"/>
  <c r="E4382" i="8"/>
  <c r="E4381" i="8"/>
  <c r="E4380" i="8"/>
  <c r="E4379" i="8"/>
  <c r="E4378" i="8"/>
  <c r="E4377" i="8"/>
  <c r="E4376" i="8"/>
  <c r="E4375" i="8"/>
  <c r="E4374" i="8"/>
  <c r="E4373" i="8"/>
  <c r="E4372" i="8"/>
  <c r="E4371" i="8"/>
  <c r="E4370" i="8"/>
  <c r="E4369" i="8"/>
  <c r="E4368" i="8"/>
  <c r="E4367" i="8"/>
  <c r="E4366" i="8"/>
  <c r="E4365" i="8"/>
  <c r="E4364" i="8"/>
  <c r="E4363" i="8"/>
  <c r="E4362" i="8"/>
  <c r="E4361" i="8"/>
  <c r="E4360" i="8"/>
  <c r="E4359" i="8"/>
  <c r="E4358" i="8"/>
  <c r="E4357" i="8"/>
  <c r="E4356" i="8"/>
  <c r="E4355" i="8"/>
  <c r="E4354" i="8"/>
  <c r="E4353" i="8"/>
  <c r="E4352" i="8"/>
  <c r="E4351" i="8"/>
  <c r="E4350" i="8"/>
  <c r="E4349" i="8"/>
  <c r="E4348" i="8"/>
  <c r="E4347" i="8"/>
  <c r="E4346" i="8"/>
  <c r="E4345" i="8"/>
  <c r="E4344" i="8"/>
  <c r="E4343" i="8"/>
  <c r="E4342" i="8"/>
  <c r="E4341" i="8"/>
  <c r="E4340" i="8"/>
  <c r="E4339" i="8"/>
  <c r="E4338" i="8"/>
  <c r="E4337" i="8"/>
  <c r="E4336" i="8"/>
  <c r="E4335" i="8"/>
  <c r="E4334" i="8"/>
  <c r="E4333" i="8"/>
  <c r="E4332" i="8"/>
  <c r="E4331" i="8"/>
  <c r="E4330" i="8"/>
  <c r="E4329" i="8"/>
  <c r="E4328" i="8"/>
  <c r="E4327" i="8"/>
  <c r="E4326" i="8"/>
  <c r="E4325" i="8"/>
  <c r="E4324" i="8"/>
  <c r="E4323" i="8"/>
  <c r="E4322" i="8"/>
  <c r="E4321" i="8"/>
  <c r="E4320" i="8"/>
  <c r="E4319" i="8"/>
  <c r="E4318" i="8"/>
  <c r="E4317" i="8"/>
  <c r="E4316" i="8"/>
  <c r="E4315" i="8"/>
  <c r="E4314" i="8"/>
  <c r="E4313" i="8"/>
  <c r="E4312" i="8"/>
  <c r="E4311" i="8"/>
  <c r="E4310" i="8"/>
  <c r="E4309" i="8"/>
  <c r="E4308" i="8"/>
  <c r="E4307" i="8"/>
  <c r="E4306" i="8"/>
  <c r="E4305" i="8"/>
  <c r="E4304" i="8"/>
  <c r="E4303" i="8"/>
  <c r="E4302" i="8"/>
  <c r="E4301" i="8"/>
  <c r="E4300" i="8"/>
  <c r="E4299" i="8"/>
  <c r="E4298" i="8"/>
  <c r="E4297" i="8"/>
  <c r="E4296" i="8"/>
  <c r="E4295" i="8"/>
  <c r="E4294" i="8"/>
  <c r="E4293" i="8"/>
  <c r="E4292" i="8"/>
  <c r="E4291" i="8"/>
  <c r="E4290" i="8"/>
  <c r="E4289" i="8"/>
  <c r="E4288" i="8"/>
  <c r="E4287" i="8"/>
  <c r="E4286" i="8"/>
  <c r="E4285" i="8"/>
  <c r="E4284" i="8"/>
  <c r="E4283" i="8"/>
  <c r="E4282" i="8"/>
  <c r="E4281" i="8"/>
  <c r="E4280" i="8"/>
  <c r="E4279" i="8"/>
  <c r="E4278" i="8"/>
  <c r="E4277" i="8"/>
  <c r="E4276" i="8"/>
  <c r="E4275" i="8"/>
  <c r="E4274" i="8"/>
  <c r="E4273" i="8"/>
  <c r="E4272" i="8"/>
  <c r="E4271" i="8"/>
  <c r="E4270" i="8"/>
  <c r="E4269" i="8"/>
  <c r="E4268" i="8"/>
  <c r="E4267" i="8"/>
  <c r="E4266" i="8"/>
  <c r="E4265" i="8"/>
  <c r="E4264" i="8"/>
  <c r="E4263" i="8"/>
  <c r="E4262" i="8"/>
  <c r="E4261" i="8"/>
  <c r="E4260" i="8"/>
  <c r="E4259" i="8"/>
  <c r="E4258" i="8"/>
  <c r="E4257" i="8"/>
  <c r="E4256" i="8"/>
  <c r="E4255" i="8"/>
  <c r="E4254" i="8"/>
  <c r="E4253" i="8"/>
  <c r="E4252" i="8"/>
  <c r="E4251" i="8"/>
  <c r="E4250" i="8"/>
  <c r="E4249" i="8"/>
  <c r="E4248" i="8"/>
  <c r="E4247" i="8"/>
  <c r="E4246" i="8"/>
  <c r="E4245" i="8"/>
  <c r="E4244" i="8"/>
  <c r="E4243" i="8"/>
  <c r="E4242" i="8"/>
  <c r="E4241" i="8"/>
  <c r="E4240" i="8"/>
  <c r="E4239" i="8"/>
  <c r="E4238" i="8"/>
  <c r="E4237" i="8"/>
  <c r="E4236" i="8"/>
  <c r="E4235" i="8"/>
  <c r="E4234" i="8"/>
  <c r="E4233" i="8"/>
  <c r="E4232" i="8"/>
  <c r="E4231" i="8"/>
  <c r="E4230" i="8"/>
  <c r="E4229" i="8"/>
  <c r="E4228" i="8"/>
  <c r="E4227" i="8"/>
  <c r="E4226" i="8"/>
  <c r="E4225" i="8"/>
  <c r="E4224" i="8"/>
  <c r="E4223" i="8"/>
  <c r="E4222" i="8"/>
  <c r="E4221" i="8"/>
  <c r="E4220" i="8"/>
  <c r="E4219" i="8"/>
  <c r="E4218" i="8"/>
  <c r="E4217" i="8"/>
  <c r="E4216" i="8"/>
  <c r="E4215" i="8"/>
  <c r="E4214" i="8"/>
  <c r="E4213" i="8"/>
  <c r="E4212" i="8"/>
  <c r="E4211" i="8"/>
  <c r="E4210" i="8"/>
  <c r="E4209" i="8"/>
  <c r="E4208" i="8"/>
  <c r="E4207" i="8"/>
  <c r="E4206" i="8"/>
  <c r="E4205" i="8"/>
  <c r="E4204" i="8"/>
  <c r="E4203" i="8"/>
  <c r="E4202" i="8"/>
  <c r="E4201" i="8"/>
  <c r="E4200" i="8"/>
  <c r="E4199" i="8"/>
  <c r="E4198" i="8"/>
  <c r="E4197" i="8"/>
  <c r="E4196" i="8"/>
  <c r="E4195" i="8"/>
  <c r="E4194" i="8"/>
  <c r="E4193" i="8"/>
  <c r="E4192" i="8"/>
  <c r="E4191" i="8"/>
  <c r="E4190" i="8"/>
  <c r="E4189" i="8"/>
  <c r="E4188" i="8"/>
  <c r="E4187" i="8"/>
  <c r="E4186" i="8"/>
  <c r="E4185" i="8"/>
  <c r="E4184" i="8"/>
  <c r="E4183" i="8"/>
  <c r="E4182" i="8"/>
  <c r="E4181" i="8"/>
  <c r="E4180" i="8"/>
  <c r="E4179" i="8"/>
  <c r="E4178" i="8"/>
  <c r="E4177" i="8"/>
  <c r="E4176" i="8"/>
  <c r="E4175" i="8"/>
  <c r="E4174" i="8"/>
  <c r="E4173" i="8"/>
  <c r="E4172" i="8"/>
  <c r="E4171" i="8"/>
  <c r="E4170" i="8"/>
  <c r="E4169" i="8"/>
  <c r="E4168" i="8"/>
  <c r="E4167" i="8"/>
  <c r="E4166" i="8"/>
  <c r="E4165" i="8"/>
  <c r="E4164" i="8"/>
  <c r="E4163" i="8"/>
  <c r="E4162" i="8"/>
  <c r="E4161" i="8"/>
  <c r="E4160" i="8"/>
  <c r="E4159" i="8"/>
  <c r="E4158" i="8"/>
  <c r="E4157" i="8"/>
  <c r="E4156" i="8"/>
  <c r="E4155" i="8"/>
  <c r="E4154" i="8"/>
  <c r="E4153" i="8"/>
  <c r="E4152" i="8"/>
  <c r="E4151" i="8"/>
  <c r="E4150" i="8"/>
  <c r="E4149" i="8"/>
  <c r="E4148" i="8"/>
  <c r="E4147" i="8"/>
  <c r="E4146" i="8"/>
  <c r="E4145" i="8"/>
  <c r="E4144" i="8"/>
  <c r="E4143" i="8"/>
  <c r="E4142" i="8"/>
  <c r="E4141" i="8"/>
  <c r="E4140" i="8"/>
  <c r="E4139" i="8"/>
  <c r="E4138" i="8"/>
  <c r="E4137" i="8"/>
  <c r="E4136" i="8"/>
  <c r="E4135" i="8"/>
  <c r="E4134" i="8"/>
  <c r="E4133" i="8"/>
  <c r="E4132" i="8"/>
  <c r="E4131" i="8"/>
  <c r="E4130" i="8"/>
  <c r="E4129" i="8"/>
  <c r="E4128" i="8"/>
  <c r="E4127" i="8"/>
  <c r="E4126" i="8"/>
  <c r="E4125" i="8"/>
  <c r="E4124" i="8"/>
  <c r="E4123" i="8"/>
  <c r="E4122" i="8"/>
  <c r="E4121" i="8"/>
  <c r="E4120" i="8"/>
  <c r="E4119" i="8"/>
  <c r="E4118" i="8"/>
  <c r="E4117" i="8"/>
  <c r="E4116" i="8"/>
  <c r="E4115" i="8"/>
  <c r="E4114" i="8"/>
  <c r="E4113" i="8"/>
  <c r="E4112" i="8"/>
  <c r="E4111" i="8"/>
  <c r="E4110" i="8"/>
  <c r="E4109" i="8"/>
  <c r="E4108" i="8"/>
  <c r="E4107" i="8"/>
  <c r="E4106" i="8"/>
  <c r="E4105" i="8"/>
  <c r="E4104" i="8"/>
  <c r="E4103" i="8"/>
  <c r="E4102" i="8"/>
  <c r="E4101" i="8"/>
  <c r="E4100" i="8"/>
  <c r="E4099" i="8"/>
  <c r="E4098" i="8"/>
  <c r="E4097" i="8"/>
  <c r="E4096" i="8"/>
  <c r="E4095" i="8"/>
  <c r="E4094" i="8"/>
  <c r="E4093" i="8"/>
  <c r="E4092" i="8"/>
  <c r="E4091" i="8"/>
  <c r="E4090" i="8"/>
  <c r="E4089" i="8"/>
  <c r="E4088" i="8"/>
  <c r="E4087" i="8"/>
  <c r="E4086" i="8"/>
  <c r="E4085" i="8"/>
  <c r="E4084" i="8"/>
  <c r="E4083" i="8"/>
  <c r="E4082" i="8"/>
  <c r="E4081" i="8"/>
  <c r="E4080" i="8"/>
  <c r="E4079" i="8"/>
  <c r="E4078" i="8"/>
  <c r="E4077" i="8"/>
  <c r="E4076" i="8"/>
  <c r="E4075" i="8"/>
  <c r="E4074" i="8"/>
  <c r="E4073" i="8"/>
  <c r="E4072" i="8"/>
  <c r="E4071" i="8"/>
  <c r="E4070" i="8"/>
  <c r="E4069" i="8"/>
  <c r="E4068" i="8"/>
  <c r="E4067" i="8"/>
  <c r="E4066" i="8"/>
  <c r="E4065" i="8"/>
  <c r="E4064" i="8"/>
  <c r="E4063" i="8"/>
  <c r="E4062" i="8"/>
  <c r="E4061" i="8"/>
  <c r="E4060" i="8"/>
  <c r="E4059" i="8"/>
  <c r="E4058" i="8"/>
  <c r="E4057" i="8"/>
  <c r="E4056" i="8"/>
  <c r="E4055" i="8"/>
  <c r="E4054" i="8"/>
  <c r="E4053" i="8"/>
  <c r="E4052" i="8"/>
  <c r="E4051" i="8"/>
  <c r="E4050" i="8"/>
  <c r="E4049" i="8"/>
  <c r="E4048" i="8"/>
  <c r="E4047" i="8"/>
  <c r="E4046" i="8"/>
  <c r="E4045" i="8"/>
  <c r="E4044" i="8"/>
  <c r="E4043" i="8"/>
  <c r="E4042" i="8"/>
  <c r="E4041" i="8"/>
  <c r="E4040" i="8"/>
  <c r="E4039" i="8"/>
  <c r="E4038" i="8"/>
  <c r="E4037" i="8"/>
  <c r="E4036" i="8"/>
  <c r="E4035" i="8"/>
  <c r="E4034" i="8"/>
  <c r="E4033" i="8"/>
  <c r="E4032" i="8"/>
  <c r="E4031" i="8"/>
  <c r="E4030" i="8"/>
  <c r="E4029" i="8"/>
  <c r="E4028" i="8"/>
  <c r="E4027" i="8"/>
  <c r="E4026" i="8"/>
  <c r="E4025" i="8"/>
  <c r="E4024" i="8"/>
  <c r="E4023" i="8"/>
  <c r="E4022" i="8"/>
  <c r="E4021" i="8"/>
  <c r="E4020" i="8"/>
  <c r="E4019" i="8"/>
  <c r="E4018" i="8"/>
  <c r="E4017" i="8"/>
  <c r="E4016" i="8"/>
  <c r="E4015" i="8"/>
  <c r="E4014" i="8"/>
  <c r="E4013" i="8"/>
  <c r="E4012" i="8"/>
  <c r="E4011" i="8"/>
  <c r="E4010" i="8"/>
  <c r="E4009" i="8"/>
  <c r="E4008" i="8"/>
  <c r="E4007" i="8"/>
  <c r="E4006" i="8"/>
  <c r="E4005" i="8"/>
  <c r="E4004" i="8"/>
  <c r="E4003" i="8"/>
  <c r="E4002" i="8"/>
  <c r="E4001" i="8"/>
  <c r="E4000" i="8"/>
  <c r="E3999" i="8"/>
  <c r="E3998" i="8"/>
  <c r="E3997" i="8"/>
  <c r="E3996" i="8"/>
  <c r="E3995" i="8"/>
  <c r="E3994" i="8"/>
  <c r="E3993" i="8"/>
  <c r="E3992" i="8"/>
  <c r="E3991" i="8"/>
  <c r="E3990" i="8"/>
  <c r="E3989" i="8"/>
  <c r="E3988" i="8"/>
  <c r="E3987" i="8"/>
  <c r="E3986" i="8"/>
  <c r="E3985" i="8"/>
  <c r="E3984" i="8"/>
  <c r="E3983" i="8"/>
  <c r="E3982" i="8"/>
  <c r="E3981" i="8"/>
  <c r="E3980" i="8"/>
  <c r="E3979" i="8"/>
  <c r="E3978" i="8"/>
  <c r="E3977" i="8"/>
  <c r="E3976" i="8"/>
  <c r="E3975" i="8"/>
  <c r="E3974" i="8"/>
  <c r="E3973" i="8"/>
  <c r="E3972" i="8"/>
  <c r="E3971" i="8"/>
  <c r="E3970" i="8"/>
  <c r="E3969" i="8"/>
  <c r="E3968" i="8"/>
  <c r="E3967" i="8"/>
  <c r="E3966" i="8"/>
  <c r="E3965" i="8"/>
  <c r="E3964" i="8"/>
  <c r="E3963" i="8"/>
  <c r="E3962" i="8"/>
  <c r="E3961" i="8"/>
  <c r="E3960" i="8"/>
  <c r="E3959" i="8"/>
  <c r="E3958" i="8"/>
  <c r="E3957" i="8"/>
  <c r="E3956" i="8"/>
  <c r="E3955" i="8"/>
  <c r="E3954" i="8"/>
  <c r="E3953" i="8"/>
  <c r="E3952" i="8"/>
  <c r="E3951" i="8"/>
  <c r="E3950" i="8"/>
  <c r="E3949" i="8"/>
  <c r="E3948" i="8"/>
  <c r="E3947" i="8"/>
  <c r="E3946" i="8"/>
  <c r="E3945" i="8"/>
  <c r="E3944" i="8"/>
  <c r="E3943" i="8"/>
  <c r="E3942" i="8"/>
  <c r="E3941" i="8"/>
  <c r="E3940" i="8"/>
  <c r="E3939" i="8"/>
  <c r="E3938" i="8"/>
  <c r="E3937" i="8"/>
  <c r="E3936" i="8"/>
  <c r="E3935" i="8"/>
  <c r="E3934" i="8"/>
  <c r="E3933" i="8"/>
  <c r="E3932" i="8"/>
  <c r="E3931" i="8"/>
  <c r="E3930" i="8"/>
  <c r="E3929" i="8"/>
  <c r="E3928" i="8"/>
  <c r="E3927" i="8"/>
  <c r="E3926" i="8"/>
  <c r="E3925" i="8"/>
  <c r="E3924" i="8"/>
  <c r="E3923" i="8"/>
  <c r="E3922" i="8"/>
  <c r="E3921" i="8"/>
  <c r="E3920" i="8"/>
  <c r="E3919" i="8"/>
  <c r="E3918" i="8"/>
  <c r="E3917" i="8"/>
  <c r="E3916" i="8"/>
  <c r="E3915" i="8"/>
  <c r="E3914" i="8"/>
  <c r="E3913" i="8"/>
  <c r="E3912" i="8"/>
  <c r="E3911" i="8"/>
  <c r="E3910" i="8"/>
  <c r="E3909" i="8"/>
  <c r="E3908" i="8"/>
  <c r="E3907" i="8"/>
  <c r="E3906" i="8"/>
  <c r="E3905" i="8"/>
  <c r="E3904" i="8"/>
  <c r="E3903" i="8"/>
  <c r="E3902" i="8"/>
  <c r="E3901" i="8"/>
  <c r="E3900" i="8"/>
  <c r="E3899" i="8"/>
  <c r="E3898" i="8"/>
  <c r="E3897" i="8"/>
  <c r="E3896" i="8"/>
  <c r="E3895" i="8"/>
  <c r="E3894" i="8"/>
  <c r="E3893" i="8"/>
  <c r="E3892" i="8"/>
  <c r="E3891" i="8"/>
  <c r="E3890" i="8"/>
  <c r="E3889" i="8"/>
  <c r="E3888" i="8"/>
  <c r="E3887" i="8"/>
  <c r="E3886" i="8"/>
  <c r="E3885" i="8"/>
  <c r="E3884" i="8"/>
  <c r="E3883" i="8"/>
  <c r="E3882" i="8"/>
  <c r="E3881" i="8"/>
  <c r="E3880" i="8"/>
  <c r="E3879" i="8"/>
  <c r="E3878" i="8"/>
  <c r="E3877" i="8"/>
  <c r="E3876" i="8"/>
  <c r="E3875" i="8"/>
  <c r="E3874" i="8"/>
  <c r="E3873" i="8"/>
  <c r="E3872" i="8"/>
  <c r="E3871" i="8"/>
  <c r="E3870" i="8"/>
  <c r="E3869" i="8"/>
  <c r="E3868" i="8"/>
  <c r="E3867" i="8"/>
  <c r="E3866" i="8"/>
  <c r="E3865" i="8"/>
  <c r="E3864" i="8"/>
  <c r="E3863" i="8"/>
  <c r="E3862" i="8"/>
  <c r="E3861" i="8"/>
  <c r="E3860" i="8"/>
  <c r="E3859" i="8"/>
  <c r="E3858" i="8"/>
  <c r="E3857" i="8"/>
  <c r="E3856" i="8"/>
  <c r="E3855" i="8"/>
  <c r="E3854" i="8"/>
  <c r="E3853" i="8"/>
  <c r="E3852" i="8"/>
  <c r="E3851" i="8"/>
  <c r="E3850" i="8"/>
  <c r="E3849" i="8"/>
  <c r="E3848" i="8"/>
  <c r="E3847" i="8"/>
  <c r="E3846" i="8"/>
  <c r="E3845" i="8"/>
  <c r="E3844" i="8"/>
  <c r="E3843" i="8"/>
  <c r="E3842" i="8"/>
  <c r="E3841" i="8"/>
  <c r="E3840" i="8"/>
  <c r="E3839" i="8"/>
  <c r="E3838" i="8"/>
  <c r="E3837" i="8"/>
  <c r="E3836" i="8"/>
  <c r="E3835" i="8"/>
  <c r="E3834" i="8"/>
  <c r="E3833" i="8"/>
  <c r="E3832" i="8"/>
  <c r="E3831" i="8"/>
  <c r="E3830" i="8"/>
  <c r="E3829" i="8"/>
  <c r="E3828" i="8"/>
  <c r="E3827" i="8"/>
  <c r="E3826" i="8"/>
  <c r="E3825" i="8"/>
  <c r="E3824" i="8"/>
  <c r="E3823" i="8"/>
  <c r="E3822" i="8"/>
  <c r="E3821" i="8"/>
  <c r="E3820" i="8"/>
  <c r="E3819" i="8"/>
  <c r="E3818" i="8"/>
  <c r="E3817" i="8"/>
  <c r="E3816" i="8"/>
  <c r="E3815" i="8"/>
  <c r="E3814" i="8"/>
  <c r="E3813" i="8"/>
  <c r="E3812" i="8"/>
  <c r="E3811" i="8"/>
  <c r="E3810" i="8"/>
  <c r="E3809" i="8"/>
  <c r="E3808" i="8"/>
  <c r="E3807" i="8"/>
  <c r="E3806" i="8"/>
  <c r="E3805" i="8"/>
  <c r="E3804" i="8"/>
  <c r="E3803" i="8"/>
  <c r="E3802" i="8"/>
  <c r="E3801" i="8"/>
  <c r="E3800" i="8"/>
  <c r="E3799" i="8"/>
  <c r="E3798" i="8"/>
  <c r="E3797" i="8"/>
  <c r="E3796" i="8"/>
  <c r="E3795" i="8"/>
  <c r="E3794" i="8"/>
  <c r="E3793" i="8"/>
  <c r="E3792" i="8"/>
  <c r="E3791" i="8"/>
  <c r="E3790" i="8"/>
  <c r="E3789" i="8"/>
  <c r="E3788" i="8"/>
  <c r="E3787" i="8"/>
  <c r="E3786" i="8"/>
  <c r="E3785" i="8"/>
  <c r="E3784" i="8"/>
  <c r="E3783" i="8"/>
  <c r="E3782" i="8"/>
  <c r="E3781" i="8"/>
  <c r="E3780" i="8"/>
  <c r="E3779" i="8"/>
  <c r="E3778" i="8"/>
  <c r="E3777" i="8"/>
  <c r="E3776" i="8"/>
  <c r="E3775" i="8"/>
  <c r="E3774" i="8"/>
  <c r="E3773" i="8"/>
  <c r="E3772" i="8"/>
  <c r="E3771" i="8"/>
  <c r="E3770" i="8"/>
  <c r="E3769" i="8"/>
  <c r="E3768" i="8"/>
  <c r="E3767" i="8"/>
  <c r="E3766" i="8"/>
  <c r="E3765" i="8"/>
  <c r="E3764" i="8"/>
  <c r="E3763" i="8"/>
  <c r="E3762" i="8"/>
  <c r="E3761" i="8"/>
  <c r="E3760" i="8"/>
  <c r="E3759" i="8"/>
  <c r="E3758" i="8"/>
  <c r="E3757" i="8"/>
  <c r="E3756" i="8"/>
  <c r="E3755" i="8"/>
  <c r="E3754" i="8"/>
  <c r="E3753" i="8"/>
  <c r="E3752" i="8"/>
  <c r="E3751" i="8"/>
  <c r="E3750" i="8"/>
  <c r="E3749" i="8"/>
  <c r="E3748" i="8"/>
  <c r="E3747" i="8"/>
  <c r="E3746" i="8"/>
  <c r="E3745" i="8"/>
  <c r="E3744" i="8"/>
  <c r="E3743" i="8"/>
  <c r="E3742" i="8"/>
  <c r="E3741" i="8"/>
  <c r="E3740" i="8"/>
  <c r="E3739" i="8"/>
  <c r="E3738" i="8"/>
  <c r="E3737" i="8"/>
  <c r="E3736" i="8"/>
  <c r="E3735" i="8"/>
  <c r="E3734" i="8"/>
  <c r="E3733" i="8"/>
  <c r="E3732" i="8"/>
  <c r="E3731" i="8"/>
  <c r="E3730" i="8"/>
  <c r="E3729" i="8"/>
  <c r="E3728" i="8"/>
  <c r="E3727" i="8"/>
  <c r="E3726" i="8"/>
  <c r="E3725" i="8"/>
  <c r="E3724" i="8"/>
  <c r="E3723" i="8"/>
  <c r="E3722" i="8"/>
  <c r="E3721" i="8"/>
  <c r="E3720" i="8"/>
  <c r="E3719" i="8"/>
  <c r="E3718" i="8"/>
  <c r="E3717" i="8"/>
  <c r="E3716" i="8"/>
  <c r="E3715" i="8"/>
  <c r="E3714" i="8"/>
  <c r="E3713" i="8"/>
  <c r="E3712" i="8"/>
  <c r="E3711" i="8"/>
  <c r="E3710" i="8"/>
  <c r="E3709" i="8"/>
  <c r="E3708" i="8"/>
  <c r="E3707" i="8"/>
  <c r="E3706" i="8"/>
  <c r="E3705" i="8"/>
  <c r="E3704" i="8"/>
  <c r="E3703" i="8"/>
  <c r="E3702" i="8"/>
  <c r="E3701" i="8"/>
  <c r="E3700" i="8"/>
  <c r="E3699" i="8"/>
  <c r="E3698" i="8"/>
  <c r="E3697" i="8"/>
  <c r="E3696" i="8"/>
  <c r="E3695" i="8"/>
  <c r="E3694" i="8"/>
  <c r="E3693" i="8"/>
  <c r="E3692" i="8"/>
  <c r="E3691" i="8"/>
  <c r="E3690" i="8"/>
  <c r="E3689" i="8"/>
  <c r="E3688" i="8"/>
  <c r="E3687" i="8"/>
  <c r="E3686" i="8"/>
  <c r="E3685" i="8"/>
  <c r="E3684" i="8"/>
  <c r="E3683" i="8"/>
  <c r="E3682" i="8"/>
  <c r="E3681" i="8"/>
  <c r="E3680" i="8"/>
  <c r="E3679" i="8"/>
  <c r="E3678" i="8"/>
  <c r="E3677" i="8"/>
  <c r="E3676" i="8"/>
  <c r="E3675" i="8"/>
  <c r="E3674" i="8"/>
  <c r="E3673" i="8"/>
  <c r="E3672" i="8"/>
  <c r="E3671" i="8"/>
  <c r="E3670" i="8"/>
  <c r="E3669" i="8"/>
  <c r="E3668" i="8"/>
  <c r="E3667" i="8"/>
  <c r="E3666" i="8"/>
  <c r="E3665" i="8"/>
  <c r="E3664" i="8"/>
  <c r="E3663" i="8"/>
  <c r="E3662" i="8"/>
  <c r="E3661" i="8"/>
  <c r="E3660" i="8"/>
  <c r="E3659" i="8"/>
  <c r="E3658" i="8"/>
  <c r="E3657" i="8"/>
  <c r="E3656" i="8"/>
  <c r="E3655" i="8"/>
  <c r="E3654" i="8"/>
  <c r="E3653" i="8"/>
  <c r="E3652" i="8"/>
  <c r="E3651" i="8"/>
  <c r="E3650" i="8"/>
  <c r="E3649" i="8"/>
  <c r="E3648" i="8"/>
  <c r="E3647" i="8"/>
  <c r="E3646" i="8"/>
  <c r="E3645" i="8"/>
  <c r="E3644" i="8"/>
  <c r="E3643" i="8"/>
  <c r="E3642" i="8"/>
  <c r="E3641" i="8"/>
  <c r="E3640" i="8"/>
  <c r="E3639" i="8"/>
  <c r="E3638" i="8"/>
  <c r="E3637" i="8"/>
  <c r="E3636" i="8"/>
  <c r="E3635" i="8"/>
  <c r="E3634" i="8"/>
  <c r="E3633" i="8"/>
  <c r="E3632" i="8"/>
  <c r="E3631" i="8"/>
  <c r="E3630" i="8"/>
  <c r="E3629" i="8"/>
  <c r="E3628" i="8"/>
  <c r="E3627" i="8"/>
  <c r="E3626" i="8"/>
  <c r="E3625" i="8"/>
  <c r="E3624" i="8"/>
  <c r="E3623" i="8"/>
  <c r="E3622" i="8"/>
  <c r="E3621" i="8"/>
  <c r="E3620" i="8"/>
  <c r="E3619" i="8"/>
  <c r="E3618" i="8"/>
  <c r="E3617" i="8"/>
  <c r="E3616" i="8"/>
  <c r="E3615" i="8"/>
  <c r="E3614" i="8"/>
  <c r="E3613" i="8"/>
  <c r="E3612" i="8"/>
  <c r="E3611" i="8"/>
  <c r="E3610" i="8"/>
  <c r="E3609" i="8"/>
  <c r="E3608" i="8"/>
  <c r="E3607" i="8"/>
  <c r="E3606" i="8"/>
  <c r="E3605" i="8"/>
  <c r="E3604" i="8"/>
  <c r="E3603" i="8"/>
  <c r="E3602" i="8"/>
  <c r="E3601" i="8"/>
  <c r="E3600" i="8"/>
  <c r="E3599" i="8"/>
  <c r="E3598" i="8"/>
  <c r="E3597" i="8"/>
  <c r="E3596" i="8"/>
  <c r="E3595" i="8"/>
  <c r="E3594" i="8"/>
  <c r="E3593" i="8"/>
  <c r="E3592" i="8"/>
  <c r="E3591" i="8"/>
  <c r="E3590" i="8"/>
  <c r="E3589" i="8"/>
  <c r="E3588" i="8"/>
  <c r="E3587" i="8"/>
  <c r="E3586" i="8"/>
  <c r="E3585" i="8"/>
  <c r="E3584" i="8"/>
  <c r="E3583" i="8"/>
  <c r="E3582" i="8"/>
  <c r="E3581" i="8"/>
  <c r="E3580" i="8"/>
  <c r="E3579" i="8"/>
  <c r="E3578" i="8"/>
  <c r="E3577" i="8"/>
  <c r="E3576" i="8"/>
  <c r="E3575" i="8"/>
  <c r="E3574" i="8"/>
  <c r="E3573" i="8"/>
  <c r="E3572" i="8"/>
  <c r="E3571" i="8"/>
  <c r="E3570" i="8"/>
  <c r="E3569" i="8"/>
  <c r="E3568" i="8"/>
  <c r="E3567" i="8"/>
  <c r="E3566" i="8"/>
  <c r="E3565" i="8"/>
  <c r="E3564" i="8"/>
  <c r="E3563" i="8"/>
  <c r="E3562" i="8"/>
  <c r="E3561" i="8"/>
  <c r="E3560" i="8"/>
  <c r="E3559" i="8"/>
  <c r="E3558" i="8"/>
  <c r="E3557" i="8"/>
  <c r="E3556" i="8"/>
  <c r="E3555" i="8"/>
  <c r="E3554" i="8"/>
  <c r="E3553" i="8"/>
  <c r="E3552" i="8"/>
  <c r="E3551" i="8"/>
  <c r="E3550" i="8"/>
  <c r="E3549" i="8"/>
  <c r="E3548" i="8"/>
  <c r="E3547" i="8"/>
  <c r="E3546" i="8"/>
  <c r="E3545" i="8"/>
  <c r="E3544" i="8"/>
  <c r="E3543" i="8"/>
  <c r="E3542" i="8"/>
  <c r="E3541" i="8"/>
  <c r="E3540" i="8"/>
  <c r="E3539" i="8"/>
  <c r="E3538" i="8"/>
  <c r="E3537" i="8"/>
  <c r="E3536" i="8"/>
  <c r="E3535" i="8"/>
  <c r="E3534" i="8"/>
  <c r="E3533" i="8"/>
  <c r="E3532" i="8"/>
  <c r="E3531" i="8"/>
  <c r="E3530" i="8"/>
  <c r="E3529" i="8"/>
  <c r="E3528" i="8"/>
  <c r="E3527" i="8"/>
  <c r="E3526" i="8"/>
  <c r="E3525" i="8"/>
  <c r="E3524" i="8"/>
  <c r="E3523" i="8"/>
  <c r="E3522" i="8"/>
  <c r="E3521" i="8"/>
  <c r="E3520" i="8"/>
  <c r="E3519" i="8"/>
  <c r="E3518" i="8"/>
  <c r="E3517" i="8"/>
  <c r="E3516" i="8"/>
  <c r="E3515" i="8"/>
  <c r="E3514" i="8"/>
  <c r="E3513" i="8"/>
  <c r="E3512" i="8"/>
  <c r="E3511" i="8"/>
  <c r="E3510" i="8"/>
  <c r="E3509" i="8"/>
  <c r="E3508" i="8"/>
  <c r="E3507" i="8"/>
  <c r="E3506" i="8"/>
  <c r="E3505" i="8"/>
  <c r="E3504" i="8"/>
  <c r="E3503" i="8"/>
  <c r="E3502" i="8"/>
  <c r="E3501" i="8"/>
  <c r="E3500" i="8"/>
  <c r="E3499" i="8"/>
  <c r="E3498" i="8"/>
  <c r="E3497" i="8"/>
  <c r="E3496" i="8"/>
  <c r="E3495" i="8"/>
  <c r="E3494" i="8"/>
  <c r="E3493" i="8"/>
  <c r="E3492" i="8"/>
  <c r="E3491" i="8"/>
  <c r="E3490" i="8"/>
  <c r="E3489" i="8"/>
  <c r="E3488" i="8"/>
  <c r="E3487" i="8"/>
  <c r="E3486" i="8"/>
  <c r="E3485" i="8"/>
  <c r="E3484" i="8"/>
  <c r="E3483" i="8"/>
  <c r="E3482" i="8"/>
  <c r="E3481" i="8"/>
  <c r="E3480" i="8"/>
  <c r="E3479" i="8"/>
  <c r="E3478" i="8"/>
  <c r="E3477" i="8"/>
  <c r="E3476" i="8"/>
  <c r="E3475" i="8"/>
  <c r="E3474" i="8"/>
  <c r="E3473" i="8"/>
  <c r="E3472" i="8"/>
  <c r="E3471" i="8"/>
  <c r="E3470" i="8"/>
  <c r="E3469" i="8"/>
  <c r="E3468" i="8"/>
  <c r="E3467" i="8"/>
  <c r="E3466" i="8"/>
  <c r="E3465" i="8"/>
  <c r="E3464" i="8"/>
  <c r="E3463" i="8"/>
  <c r="E3462" i="8"/>
  <c r="E3461" i="8"/>
  <c r="E3460" i="8"/>
  <c r="E3459" i="8"/>
  <c r="E3458" i="8"/>
  <c r="E3457" i="8"/>
  <c r="E3456" i="8"/>
  <c r="E3455" i="8"/>
  <c r="E3454" i="8"/>
  <c r="E3453" i="8"/>
  <c r="E3452" i="8"/>
  <c r="E3451" i="8"/>
  <c r="E3450" i="8"/>
  <c r="E3449" i="8"/>
  <c r="E3448" i="8"/>
  <c r="E3447" i="8"/>
  <c r="E3446" i="8"/>
  <c r="E3445" i="8"/>
  <c r="E3444" i="8"/>
  <c r="E3443" i="8"/>
  <c r="E3442" i="8"/>
  <c r="E3441" i="8"/>
  <c r="E3440" i="8"/>
  <c r="E3439" i="8"/>
  <c r="E3438" i="8"/>
  <c r="E3437" i="8"/>
  <c r="E3436" i="8"/>
  <c r="E3435" i="8"/>
  <c r="E3434" i="8"/>
  <c r="E3433" i="8"/>
  <c r="E3432" i="8"/>
  <c r="E3431" i="8"/>
  <c r="E3430" i="8"/>
  <c r="E3429" i="8"/>
  <c r="E3428" i="8"/>
  <c r="E3427" i="8"/>
  <c r="E3426" i="8"/>
  <c r="E3425" i="8"/>
  <c r="E3424" i="8"/>
  <c r="E3423" i="8"/>
  <c r="E3422" i="8"/>
  <c r="E3421" i="8"/>
  <c r="E3420" i="8"/>
  <c r="E3419" i="8"/>
  <c r="E3418" i="8"/>
  <c r="E3417" i="8"/>
  <c r="E3416" i="8"/>
  <c r="E3415" i="8"/>
  <c r="E3414" i="8"/>
  <c r="E3413" i="8"/>
  <c r="E3412" i="8"/>
  <c r="E3411" i="8"/>
  <c r="E3410" i="8"/>
  <c r="E3409" i="8"/>
  <c r="E3408" i="8"/>
  <c r="E3407" i="8"/>
  <c r="E3406" i="8"/>
  <c r="E3405" i="8"/>
  <c r="E3404" i="8"/>
  <c r="E3403" i="8"/>
  <c r="E3402" i="8"/>
  <c r="E3401" i="8"/>
  <c r="E3400" i="8"/>
  <c r="E3399" i="8"/>
  <c r="E3398" i="8"/>
  <c r="E3397" i="8"/>
  <c r="E3396" i="8"/>
  <c r="E3395" i="8"/>
  <c r="E3394" i="8"/>
  <c r="E3393" i="8"/>
  <c r="E3392" i="8"/>
  <c r="E3391" i="8"/>
  <c r="E3390" i="8"/>
  <c r="E3389" i="8"/>
  <c r="E3388" i="8"/>
  <c r="E3387" i="8"/>
  <c r="E3386" i="8"/>
  <c r="E3385" i="8"/>
  <c r="E3384" i="8"/>
  <c r="E3383" i="8"/>
  <c r="E3382" i="8"/>
  <c r="E3381" i="8"/>
  <c r="E3380" i="8"/>
  <c r="E3379" i="8"/>
  <c r="E3378" i="8"/>
  <c r="E3377" i="8"/>
  <c r="E3376" i="8"/>
  <c r="E3375" i="8"/>
  <c r="E3374" i="8"/>
  <c r="E3373" i="8"/>
  <c r="E3372" i="8"/>
  <c r="E3371" i="8"/>
  <c r="E3370" i="8"/>
  <c r="E3369" i="8"/>
  <c r="E3368" i="8"/>
  <c r="E3367" i="8"/>
  <c r="E3366" i="8"/>
  <c r="E3365" i="8"/>
  <c r="E3364" i="8"/>
  <c r="E3363" i="8"/>
  <c r="E3362" i="8"/>
  <c r="E3361" i="8"/>
  <c r="E3360" i="8"/>
  <c r="E3359" i="8"/>
  <c r="E3358" i="8"/>
  <c r="E3357" i="8"/>
  <c r="E3356" i="8"/>
  <c r="E3355" i="8"/>
  <c r="E3354" i="8"/>
  <c r="E3353" i="8"/>
  <c r="E3352" i="8"/>
  <c r="E3351" i="8"/>
  <c r="E3350" i="8"/>
  <c r="E3349" i="8"/>
  <c r="E3348" i="8"/>
  <c r="E3347" i="8"/>
  <c r="E3346" i="8"/>
  <c r="E3345" i="8"/>
  <c r="E3344" i="8"/>
  <c r="E3343" i="8"/>
  <c r="E3342" i="8"/>
  <c r="E3341" i="8"/>
  <c r="E3340" i="8"/>
  <c r="E3339" i="8"/>
  <c r="E3338" i="8"/>
  <c r="E3337" i="8"/>
  <c r="E3336" i="8"/>
  <c r="E3335" i="8"/>
  <c r="E3334" i="8"/>
  <c r="E3333" i="8"/>
  <c r="E3332" i="8"/>
  <c r="E3331" i="8"/>
  <c r="E3330" i="8"/>
  <c r="E3329" i="8"/>
  <c r="E3328" i="8"/>
  <c r="E3327" i="8"/>
  <c r="E3326" i="8"/>
  <c r="E3325" i="8"/>
  <c r="E3324" i="8"/>
  <c r="E3323" i="8"/>
  <c r="E3322" i="8"/>
  <c r="E3321" i="8"/>
  <c r="E3320" i="8"/>
  <c r="E3319" i="8"/>
  <c r="E3318" i="8"/>
  <c r="E3317" i="8"/>
  <c r="E3316" i="8"/>
  <c r="E3315" i="8"/>
  <c r="E3314" i="8"/>
  <c r="E3313" i="8"/>
  <c r="E3312" i="8"/>
  <c r="E3311" i="8"/>
  <c r="E3310" i="8"/>
  <c r="E3309" i="8"/>
  <c r="E3308" i="8"/>
  <c r="E3307" i="8"/>
  <c r="E3306" i="8"/>
  <c r="E3305" i="8"/>
  <c r="E3304" i="8"/>
  <c r="E3303" i="8"/>
  <c r="E3302" i="8"/>
  <c r="E3301" i="8"/>
  <c r="E3300" i="8"/>
  <c r="E3299" i="8"/>
  <c r="E3298" i="8"/>
  <c r="E3297" i="8"/>
  <c r="E3296" i="8"/>
  <c r="E3295" i="8"/>
  <c r="E3294" i="8"/>
  <c r="E3293" i="8"/>
  <c r="E3292" i="8"/>
  <c r="E3291" i="8"/>
  <c r="E3290" i="8"/>
  <c r="E3289" i="8"/>
  <c r="E3288" i="8"/>
  <c r="E3287" i="8"/>
  <c r="E3286" i="8"/>
  <c r="E3285" i="8"/>
  <c r="E3284" i="8"/>
  <c r="E3283" i="8"/>
  <c r="E3282" i="8"/>
  <c r="E3281" i="8"/>
  <c r="E3280" i="8"/>
  <c r="E3279" i="8"/>
  <c r="E3278" i="8"/>
  <c r="E3277" i="8"/>
  <c r="E3276" i="8"/>
  <c r="E3275" i="8"/>
  <c r="E3274" i="8"/>
  <c r="E3273" i="8"/>
  <c r="E3272" i="8"/>
  <c r="E3271" i="8"/>
  <c r="E3270" i="8"/>
  <c r="E3269" i="8"/>
  <c r="E3268" i="8"/>
  <c r="E3267" i="8"/>
  <c r="E3266" i="8"/>
  <c r="E3265" i="8"/>
  <c r="E3264" i="8"/>
  <c r="E3263" i="8"/>
  <c r="E3262" i="8"/>
  <c r="E3261" i="8"/>
  <c r="E3260" i="8"/>
  <c r="E3259" i="8"/>
  <c r="E3258" i="8"/>
  <c r="E3257" i="8"/>
  <c r="E3256" i="8"/>
  <c r="E3255" i="8"/>
  <c r="E3254" i="8"/>
  <c r="E3253" i="8"/>
  <c r="E3252" i="8"/>
  <c r="E3251" i="8"/>
  <c r="E3250" i="8"/>
  <c r="E3249" i="8"/>
  <c r="E3248" i="8"/>
  <c r="E3247" i="8"/>
  <c r="E3246" i="8"/>
  <c r="E3245" i="8"/>
  <c r="E3244" i="8"/>
  <c r="E3243" i="8"/>
  <c r="E3242" i="8"/>
  <c r="E3241" i="8"/>
  <c r="E3240" i="8"/>
  <c r="E3239" i="8"/>
  <c r="E3238" i="8"/>
  <c r="E3237" i="8"/>
  <c r="E3236" i="8"/>
  <c r="E3235" i="8"/>
  <c r="E3234" i="8"/>
  <c r="E3233" i="8"/>
  <c r="E3232" i="8"/>
  <c r="E3231" i="8"/>
  <c r="E3230" i="8"/>
  <c r="E3229" i="8"/>
  <c r="E3228" i="8"/>
  <c r="E3227" i="8"/>
  <c r="E3226" i="8"/>
  <c r="E3225" i="8"/>
  <c r="E3224" i="8"/>
  <c r="E3223" i="8"/>
  <c r="E3222" i="8"/>
  <c r="E3221" i="8"/>
  <c r="E3220" i="8"/>
  <c r="E3219" i="8"/>
  <c r="E3218" i="8"/>
  <c r="E3217" i="8"/>
  <c r="E3216" i="8"/>
  <c r="E3215" i="8"/>
  <c r="E3214" i="8"/>
  <c r="E3213" i="8"/>
  <c r="E3212" i="8"/>
  <c r="E3211" i="8"/>
  <c r="E3210" i="8"/>
  <c r="E3209" i="8"/>
  <c r="E3208" i="8"/>
  <c r="E3207" i="8"/>
  <c r="E3206" i="8"/>
  <c r="E3205" i="8"/>
  <c r="E3204" i="8"/>
  <c r="E3203" i="8"/>
  <c r="E3202" i="8"/>
  <c r="E3201" i="8"/>
  <c r="E3200" i="8"/>
  <c r="E3199" i="8"/>
  <c r="E3198" i="8"/>
  <c r="E3197" i="8"/>
  <c r="E3196" i="8"/>
  <c r="E3195" i="8"/>
  <c r="E3194" i="8"/>
  <c r="E3193" i="8"/>
  <c r="E3192" i="8"/>
  <c r="E3191" i="8"/>
  <c r="E3190" i="8"/>
  <c r="E3189" i="8"/>
  <c r="E3188" i="8"/>
  <c r="E3187" i="8"/>
  <c r="E3186" i="8"/>
  <c r="E3185" i="8"/>
  <c r="E3184" i="8"/>
  <c r="E3183" i="8"/>
  <c r="E3182" i="8"/>
  <c r="E3181" i="8"/>
  <c r="E3180" i="8"/>
  <c r="E3179" i="8"/>
  <c r="E3178" i="8"/>
  <c r="E3177" i="8"/>
  <c r="E3176" i="8"/>
  <c r="E3175" i="8"/>
  <c r="E3174" i="8"/>
  <c r="E3173" i="8"/>
  <c r="E3172" i="8"/>
  <c r="E3171" i="8"/>
  <c r="E3170" i="8"/>
  <c r="E3169" i="8"/>
  <c r="E3168" i="8"/>
  <c r="E3167" i="8"/>
  <c r="E3166" i="8"/>
  <c r="E3165" i="8"/>
  <c r="E3164" i="8"/>
  <c r="E3163" i="8"/>
  <c r="E3162" i="8"/>
  <c r="E3161" i="8"/>
  <c r="E3160" i="8"/>
  <c r="E3159" i="8"/>
  <c r="E3158" i="8"/>
  <c r="E3157" i="8"/>
  <c r="E3156" i="8"/>
  <c r="E3155" i="8"/>
  <c r="E3154" i="8"/>
  <c r="E3153" i="8"/>
  <c r="E3152" i="8"/>
  <c r="E3151" i="8"/>
  <c r="E3150" i="8"/>
  <c r="E3149" i="8"/>
  <c r="E3148" i="8"/>
  <c r="E3147" i="8"/>
  <c r="E3146" i="8"/>
  <c r="E3145" i="8"/>
  <c r="E3144" i="8"/>
  <c r="E3143" i="8"/>
  <c r="E3142" i="8"/>
  <c r="E3141" i="8"/>
  <c r="E3140" i="8"/>
  <c r="E3139" i="8"/>
  <c r="E3138" i="8"/>
  <c r="E3137" i="8"/>
  <c r="E3136" i="8"/>
  <c r="E3135" i="8"/>
  <c r="E3134" i="8"/>
  <c r="E3133" i="8"/>
  <c r="E3132" i="8"/>
  <c r="E3131" i="8"/>
  <c r="E3130" i="8"/>
  <c r="E3129" i="8"/>
  <c r="E3128" i="8"/>
  <c r="E3127" i="8"/>
  <c r="E3126" i="8"/>
  <c r="E3125" i="8"/>
  <c r="E3124" i="8"/>
  <c r="E3123" i="8"/>
  <c r="E3122" i="8"/>
  <c r="E3121" i="8"/>
  <c r="E3120" i="8"/>
  <c r="E3119" i="8"/>
  <c r="E3118" i="8"/>
  <c r="E3117" i="8"/>
  <c r="E3116" i="8"/>
  <c r="E3115" i="8"/>
  <c r="E3114" i="8"/>
  <c r="E3113" i="8"/>
  <c r="E3112" i="8"/>
  <c r="E3111" i="8"/>
  <c r="E3110" i="8"/>
  <c r="E3109" i="8"/>
  <c r="E3108" i="8"/>
  <c r="E3107" i="8"/>
  <c r="E3106" i="8"/>
  <c r="E3105" i="8"/>
  <c r="E3104" i="8"/>
  <c r="E3103" i="8"/>
  <c r="E3102" i="8"/>
  <c r="E3101" i="8"/>
  <c r="E3100" i="8"/>
  <c r="E3099" i="8"/>
  <c r="E3098" i="8"/>
  <c r="E3097" i="8"/>
  <c r="E3096" i="8"/>
  <c r="E3095" i="8"/>
  <c r="E3094" i="8"/>
  <c r="E3093" i="8"/>
  <c r="E3092" i="8"/>
  <c r="E3091" i="8"/>
  <c r="E3090" i="8"/>
  <c r="E3089" i="8"/>
  <c r="E3088" i="8"/>
  <c r="E3087" i="8"/>
  <c r="E3086" i="8"/>
  <c r="E3085" i="8"/>
  <c r="E3084" i="8"/>
  <c r="E3083" i="8"/>
  <c r="E3082" i="8"/>
  <c r="E3081" i="8"/>
  <c r="E3080" i="8"/>
  <c r="E3079" i="8"/>
  <c r="E3078" i="8"/>
  <c r="E3077" i="8"/>
  <c r="E3076" i="8"/>
  <c r="E3075" i="8"/>
  <c r="E3074" i="8"/>
  <c r="E3073" i="8"/>
  <c r="E3072" i="8"/>
  <c r="E3071" i="8"/>
  <c r="E3070" i="8"/>
  <c r="E3069" i="8"/>
  <c r="E3068" i="8"/>
  <c r="E3067" i="8"/>
  <c r="E3066" i="8"/>
  <c r="E3065" i="8"/>
  <c r="E3064" i="8"/>
  <c r="E3063" i="8"/>
  <c r="E3062" i="8"/>
  <c r="E3061" i="8"/>
  <c r="E3060" i="8"/>
  <c r="E3059" i="8"/>
  <c r="E3058" i="8"/>
  <c r="E3057" i="8"/>
  <c r="E3056" i="8"/>
  <c r="E3055" i="8"/>
  <c r="E3054" i="8"/>
  <c r="E3053" i="8"/>
  <c r="E3052" i="8"/>
  <c r="E3051" i="8"/>
  <c r="E3050" i="8"/>
  <c r="E3049" i="8"/>
  <c r="E3048" i="8"/>
  <c r="E3047" i="8"/>
  <c r="E3046" i="8"/>
  <c r="E3045" i="8"/>
  <c r="E3044" i="8"/>
  <c r="E3043" i="8"/>
  <c r="E3042" i="8"/>
  <c r="E3041" i="8"/>
  <c r="E3040" i="8"/>
  <c r="E3039" i="8"/>
  <c r="E3038" i="8"/>
  <c r="E3037" i="8"/>
  <c r="E3036" i="8"/>
  <c r="E3035" i="8"/>
  <c r="E3034" i="8"/>
  <c r="E3033" i="8"/>
  <c r="E3032" i="8"/>
  <c r="E3031" i="8"/>
  <c r="E3030" i="8"/>
  <c r="E3029" i="8"/>
  <c r="E3028" i="8"/>
  <c r="E3027" i="8"/>
  <c r="E3026" i="8"/>
  <c r="E3025" i="8"/>
  <c r="E3024" i="8"/>
  <c r="E3023" i="8"/>
  <c r="E3022" i="8"/>
  <c r="E3021" i="8"/>
  <c r="E3020" i="8"/>
  <c r="E3019" i="8"/>
  <c r="E3018" i="8"/>
  <c r="E3017" i="8"/>
  <c r="E3016" i="8"/>
  <c r="E3015" i="8"/>
  <c r="E3014" i="8"/>
  <c r="E3013" i="8"/>
  <c r="E3012" i="8"/>
  <c r="E3011" i="8"/>
  <c r="E3010" i="8"/>
  <c r="E3009" i="8"/>
  <c r="E3008" i="8"/>
  <c r="E3007" i="8"/>
  <c r="E3006" i="8"/>
  <c r="E3005" i="8"/>
  <c r="E3004" i="8"/>
  <c r="E3003" i="8"/>
  <c r="E3002" i="8"/>
  <c r="E3001" i="8"/>
  <c r="E3000" i="8"/>
  <c r="E2999" i="8"/>
  <c r="E2998" i="8"/>
  <c r="E2997" i="8"/>
  <c r="E2996" i="8"/>
  <c r="E2995" i="8"/>
  <c r="E2994" i="8"/>
  <c r="E2993" i="8"/>
  <c r="E2992" i="8"/>
  <c r="E2991" i="8"/>
  <c r="E2990" i="8"/>
  <c r="E2989" i="8"/>
  <c r="E2988" i="8"/>
  <c r="E2987" i="8"/>
  <c r="E2986" i="8"/>
  <c r="E2985" i="8"/>
  <c r="E2984" i="8"/>
  <c r="E2983" i="8"/>
  <c r="E2982" i="8"/>
  <c r="E2981" i="8"/>
  <c r="E2980" i="8"/>
  <c r="E2979" i="8"/>
  <c r="E2978" i="8"/>
  <c r="E2977" i="8"/>
  <c r="E2976" i="8"/>
  <c r="E2975" i="8"/>
  <c r="E2974" i="8"/>
  <c r="E2973" i="8"/>
  <c r="E2972" i="8"/>
  <c r="E2971" i="8"/>
  <c r="E2970" i="8"/>
  <c r="E2969" i="8"/>
  <c r="E2968" i="8"/>
  <c r="E2967" i="8"/>
  <c r="E2966" i="8"/>
  <c r="E2965" i="8"/>
  <c r="E2964" i="8"/>
  <c r="E2963" i="8"/>
  <c r="E2962" i="8"/>
  <c r="E2961" i="8"/>
  <c r="E2960" i="8"/>
  <c r="E2959" i="8"/>
  <c r="E2958" i="8"/>
  <c r="E2957" i="8"/>
  <c r="E2956" i="8"/>
  <c r="E2955" i="8"/>
  <c r="E2954" i="8"/>
  <c r="E2953" i="8"/>
  <c r="E2952" i="8"/>
  <c r="E2951" i="8"/>
  <c r="E2950" i="8"/>
  <c r="E2949" i="8"/>
  <c r="E2948" i="8"/>
  <c r="E2947" i="8"/>
  <c r="E2946" i="8"/>
  <c r="E2945" i="8"/>
  <c r="E2944" i="8"/>
  <c r="E2943" i="8"/>
  <c r="E2942" i="8"/>
  <c r="E2941" i="8"/>
  <c r="E2940" i="8"/>
  <c r="E2939" i="8"/>
  <c r="E2938" i="8"/>
  <c r="E2937" i="8"/>
  <c r="E2936" i="8"/>
  <c r="E2935" i="8"/>
  <c r="E2934" i="8"/>
  <c r="E2933" i="8"/>
  <c r="E2932" i="8"/>
  <c r="E2931" i="8"/>
  <c r="E2930" i="8"/>
  <c r="E2929" i="8"/>
  <c r="E2928" i="8"/>
  <c r="E2927" i="8"/>
  <c r="E2926" i="8"/>
  <c r="E2925" i="8"/>
  <c r="E2924" i="8"/>
  <c r="E2923" i="8"/>
  <c r="E2922" i="8"/>
  <c r="E2921" i="8"/>
  <c r="E2920" i="8"/>
  <c r="E2919" i="8"/>
  <c r="E2918" i="8"/>
  <c r="E2917" i="8"/>
  <c r="E2916" i="8"/>
  <c r="E2915" i="8"/>
  <c r="E2914" i="8"/>
  <c r="E2913" i="8"/>
  <c r="E2912" i="8"/>
  <c r="E2911" i="8"/>
  <c r="E2910" i="8"/>
  <c r="E2909" i="8"/>
  <c r="E2908" i="8"/>
  <c r="E2907" i="8"/>
  <c r="E2906" i="8"/>
  <c r="E2905" i="8"/>
  <c r="E2904" i="8"/>
  <c r="E2903" i="8"/>
  <c r="E2902" i="8"/>
  <c r="E2901" i="8"/>
  <c r="E2900" i="8"/>
  <c r="E2899" i="8"/>
  <c r="E2898" i="8"/>
  <c r="E2897" i="8"/>
  <c r="E2896" i="8"/>
  <c r="E2895" i="8"/>
  <c r="E2894" i="8"/>
  <c r="E2893" i="8"/>
  <c r="E2892" i="8"/>
  <c r="E2891" i="8"/>
  <c r="E2890" i="8"/>
  <c r="E2889" i="8"/>
  <c r="E2888" i="8"/>
  <c r="E2887" i="8"/>
  <c r="E2886" i="8"/>
  <c r="E2885" i="8"/>
  <c r="E2884" i="8"/>
  <c r="E2883" i="8"/>
  <c r="E2882" i="8"/>
  <c r="E2881" i="8"/>
  <c r="E2880" i="8"/>
  <c r="E2879" i="8"/>
  <c r="E2878" i="8"/>
  <c r="E2877" i="8"/>
  <c r="E2876" i="8"/>
  <c r="E2875" i="8"/>
  <c r="E2874" i="8"/>
  <c r="E2873" i="8"/>
  <c r="E2872" i="8"/>
  <c r="E2871" i="8"/>
  <c r="E2870" i="8"/>
  <c r="E2869" i="8"/>
  <c r="E2868" i="8"/>
  <c r="E2867" i="8"/>
  <c r="E2866" i="8"/>
  <c r="E2865" i="8"/>
  <c r="E2864" i="8"/>
  <c r="E2863" i="8"/>
  <c r="E2862" i="8"/>
  <c r="E2861" i="8"/>
  <c r="E2860" i="8"/>
  <c r="E2859" i="8"/>
  <c r="E2858" i="8"/>
  <c r="E2857" i="8"/>
  <c r="E2856" i="8"/>
  <c r="E2855" i="8"/>
  <c r="E2854" i="8"/>
  <c r="E2853" i="8"/>
  <c r="E2852" i="8"/>
  <c r="E2851" i="8"/>
  <c r="E2850" i="8"/>
  <c r="E2849" i="8"/>
  <c r="E2848" i="8"/>
  <c r="E2847" i="8"/>
  <c r="E2846" i="8"/>
  <c r="E2845" i="8"/>
  <c r="E2844" i="8"/>
  <c r="E2843" i="8"/>
  <c r="E2842" i="8"/>
  <c r="E2841" i="8"/>
  <c r="E2840" i="8"/>
  <c r="E2839" i="8"/>
  <c r="E2838" i="8"/>
  <c r="E2837" i="8"/>
  <c r="E2836" i="8"/>
  <c r="E2835" i="8"/>
  <c r="E2834" i="8"/>
  <c r="E2833" i="8"/>
  <c r="E2832" i="8"/>
  <c r="E2831" i="8"/>
  <c r="E2830" i="8"/>
  <c r="E2829" i="8"/>
  <c r="E2828" i="8"/>
  <c r="E2827" i="8"/>
  <c r="E2826" i="8"/>
  <c r="E2825" i="8"/>
  <c r="E2824" i="8"/>
  <c r="E2823" i="8"/>
  <c r="E2822" i="8"/>
  <c r="E2821" i="8"/>
  <c r="E2820" i="8"/>
  <c r="E2819" i="8"/>
  <c r="E2818" i="8"/>
  <c r="E2817" i="8"/>
  <c r="E2816" i="8"/>
  <c r="E2815" i="8"/>
  <c r="E2814" i="8"/>
  <c r="E2813" i="8"/>
  <c r="E2812" i="8"/>
  <c r="E2811" i="8"/>
  <c r="E2810" i="8"/>
  <c r="E2809" i="8"/>
  <c r="E2808" i="8"/>
  <c r="E2807" i="8"/>
  <c r="E2806" i="8"/>
  <c r="E2805" i="8"/>
  <c r="E2804" i="8"/>
  <c r="E2803" i="8"/>
  <c r="E2802" i="8"/>
  <c r="E2801" i="8"/>
  <c r="E2800" i="8"/>
  <c r="E2799" i="8"/>
  <c r="E2798" i="8"/>
  <c r="E2797" i="8"/>
  <c r="E2796" i="8"/>
  <c r="E2795" i="8"/>
  <c r="E2794" i="8"/>
  <c r="E2793" i="8"/>
  <c r="E2792" i="8"/>
  <c r="E2791" i="8"/>
  <c r="E2790" i="8"/>
  <c r="E2789" i="8"/>
  <c r="E2788" i="8"/>
  <c r="E2787" i="8"/>
  <c r="E2786" i="8"/>
  <c r="E2785" i="8"/>
  <c r="E2784" i="8"/>
  <c r="E2783" i="8"/>
  <c r="E2782" i="8"/>
  <c r="E2781" i="8"/>
  <c r="E2780" i="8"/>
  <c r="E2779" i="8"/>
  <c r="E2778" i="8"/>
  <c r="E2777" i="8"/>
  <c r="E2776" i="8"/>
  <c r="E2775" i="8"/>
  <c r="E2774" i="8"/>
  <c r="E2773" i="8"/>
  <c r="E2772" i="8"/>
  <c r="E2771" i="8"/>
  <c r="E2770" i="8"/>
  <c r="E2769" i="8"/>
  <c r="E2768" i="8"/>
  <c r="E2767" i="8"/>
  <c r="E2766" i="8"/>
  <c r="E2765" i="8"/>
  <c r="E2764" i="8"/>
  <c r="E2763" i="8"/>
  <c r="E2762" i="8"/>
  <c r="E2761" i="8"/>
  <c r="E2760" i="8"/>
  <c r="E2759" i="8"/>
  <c r="E2758" i="8"/>
  <c r="E2757" i="8"/>
  <c r="E2756" i="8"/>
  <c r="E2755" i="8"/>
  <c r="E2754" i="8"/>
  <c r="E2753" i="8"/>
  <c r="E2752" i="8"/>
  <c r="E2751" i="8"/>
  <c r="E2750" i="8"/>
  <c r="E2749" i="8"/>
  <c r="E2748" i="8"/>
  <c r="E2747" i="8"/>
  <c r="E2746" i="8"/>
  <c r="E2745" i="8"/>
  <c r="E2744" i="8"/>
  <c r="E2743" i="8"/>
  <c r="E2742" i="8"/>
  <c r="E2741" i="8"/>
  <c r="E2740" i="8"/>
  <c r="E2739" i="8"/>
  <c r="E2738" i="8"/>
  <c r="E2737" i="8"/>
  <c r="E2736" i="8"/>
  <c r="E2735" i="8"/>
  <c r="E2734" i="8"/>
  <c r="E2733" i="8"/>
  <c r="E2732" i="8"/>
  <c r="E2731" i="8"/>
  <c r="E2730" i="8"/>
  <c r="E2729" i="8"/>
  <c r="E2728" i="8"/>
  <c r="E2727" i="8"/>
  <c r="E2726" i="8"/>
  <c r="E2725" i="8"/>
  <c r="E2724" i="8"/>
  <c r="E2723" i="8"/>
  <c r="E2722" i="8"/>
  <c r="E2721" i="8"/>
  <c r="E2720" i="8"/>
  <c r="E2719" i="8"/>
  <c r="E2718" i="8"/>
  <c r="E2717" i="8"/>
  <c r="E2716" i="8"/>
  <c r="E2715" i="8"/>
  <c r="E2714" i="8"/>
  <c r="E2713" i="8"/>
  <c r="E2712" i="8"/>
  <c r="E2711" i="8"/>
  <c r="E2710" i="8"/>
  <c r="E2709" i="8"/>
  <c r="E2708" i="8"/>
  <c r="E2707" i="8"/>
  <c r="E2706" i="8"/>
  <c r="E2705" i="8"/>
  <c r="E2704" i="8"/>
  <c r="E2703" i="8"/>
  <c r="E2702" i="8"/>
  <c r="E2701" i="8"/>
  <c r="E2700" i="8"/>
  <c r="E2699" i="8"/>
  <c r="E2698" i="8"/>
  <c r="E2697" i="8"/>
  <c r="E2696" i="8"/>
  <c r="E2695" i="8"/>
  <c r="E2694" i="8"/>
  <c r="E2693" i="8"/>
  <c r="E2692" i="8"/>
  <c r="E2691" i="8"/>
  <c r="E2690" i="8"/>
  <c r="E2689" i="8"/>
  <c r="E2688" i="8"/>
  <c r="E2687" i="8"/>
  <c r="E2686" i="8"/>
  <c r="E2685" i="8"/>
  <c r="E2684" i="8"/>
  <c r="E2683" i="8"/>
  <c r="E2682" i="8"/>
  <c r="E2681" i="8"/>
  <c r="E2680" i="8"/>
  <c r="E2679" i="8"/>
  <c r="E2678" i="8"/>
  <c r="E2677" i="8"/>
  <c r="E2676" i="8"/>
  <c r="E2675" i="8"/>
  <c r="E2674" i="8"/>
  <c r="E2673" i="8"/>
  <c r="E2672" i="8"/>
  <c r="E2671" i="8"/>
  <c r="E2670" i="8"/>
  <c r="E2669" i="8"/>
  <c r="E2668" i="8"/>
  <c r="E2667" i="8"/>
  <c r="E2666" i="8"/>
  <c r="E2665" i="8"/>
  <c r="E2664" i="8"/>
  <c r="E2663" i="8"/>
  <c r="E2662" i="8"/>
  <c r="E2661" i="8"/>
  <c r="E2660" i="8"/>
  <c r="E2659" i="8"/>
  <c r="E2658" i="8"/>
  <c r="E2657" i="8"/>
  <c r="E2656" i="8"/>
  <c r="E2655" i="8"/>
  <c r="E2654" i="8"/>
  <c r="E2653" i="8"/>
  <c r="E2652" i="8"/>
  <c r="E2651" i="8"/>
  <c r="E2650" i="8"/>
  <c r="E2649" i="8"/>
  <c r="E2648" i="8"/>
  <c r="E2647" i="8"/>
  <c r="E2646" i="8"/>
  <c r="E2645" i="8"/>
  <c r="E2644" i="8"/>
  <c r="E2643" i="8"/>
  <c r="E2642" i="8"/>
  <c r="E2641" i="8"/>
  <c r="E2640" i="8"/>
  <c r="E2639" i="8"/>
  <c r="E2638" i="8"/>
  <c r="E2637" i="8"/>
  <c r="E2636" i="8"/>
  <c r="E2635" i="8"/>
  <c r="E2634" i="8"/>
  <c r="E2633" i="8"/>
  <c r="E2632" i="8"/>
  <c r="E2631" i="8"/>
  <c r="E2630" i="8"/>
  <c r="E2629" i="8"/>
  <c r="E2628" i="8"/>
  <c r="E2627" i="8"/>
  <c r="E2626" i="8"/>
  <c r="E2625" i="8"/>
  <c r="E2624" i="8"/>
  <c r="E2623" i="8"/>
  <c r="E2622" i="8"/>
  <c r="E2621" i="8"/>
  <c r="E2620" i="8"/>
  <c r="E2619" i="8"/>
  <c r="E2618" i="8"/>
  <c r="E2617" i="8"/>
  <c r="E2616" i="8"/>
  <c r="E2615" i="8"/>
  <c r="E2614" i="8"/>
  <c r="E2613" i="8"/>
  <c r="E2612" i="8"/>
  <c r="E2611" i="8"/>
  <c r="E2610" i="8"/>
  <c r="E2609" i="8"/>
  <c r="E2608" i="8"/>
  <c r="E2607" i="8"/>
  <c r="E2606" i="8"/>
  <c r="E2605" i="8"/>
  <c r="E2604" i="8"/>
  <c r="E2603" i="8"/>
  <c r="E2602" i="8"/>
  <c r="E2601" i="8"/>
  <c r="E2600" i="8"/>
  <c r="E2599" i="8"/>
  <c r="E2598" i="8"/>
  <c r="E2597" i="8"/>
  <c r="E2596" i="8"/>
  <c r="E2595" i="8"/>
  <c r="E2594" i="8"/>
  <c r="E2593" i="8"/>
  <c r="E2592" i="8"/>
  <c r="E2591" i="8"/>
  <c r="E2590" i="8"/>
  <c r="E2589" i="8"/>
  <c r="E2588" i="8"/>
  <c r="E2587" i="8"/>
  <c r="E2586" i="8"/>
  <c r="E2585" i="8"/>
  <c r="E2584" i="8"/>
  <c r="E2583" i="8"/>
  <c r="E2582" i="8"/>
  <c r="E2581" i="8"/>
  <c r="E2580" i="8"/>
  <c r="E2579" i="8"/>
  <c r="E2578" i="8"/>
  <c r="E2577" i="8"/>
  <c r="E2576" i="8"/>
  <c r="E2575" i="8"/>
  <c r="E2574" i="8"/>
  <c r="E2573" i="8"/>
  <c r="E2572" i="8"/>
  <c r="E2571" i="8"/>
  <c r="E2570" i="8"/>
  <c r="E2569" i="8"/>
  <c r="E2568" i="8"/>
  <c r="E2567" i="8"/>
  <c r="E2566" i="8"/>
  <c r="E2565" i="8"/>
  <c r="E2564" i="8"/>
  <c r="E2563" i="8"/>
  <c r="E2562" i="8"/>
  <c r="E2561" i="8"/>
  <c r="E2560" i="8"/>
  <c r="E2559" i="8"/>
  <c r="E2558" i="8"/>
  <c r="E2557" i="8"/>
  <c r="E2556" i="8"/>
  <c r="E2555" i="8"/>
  <c r="E2554" i="8"/>
  <c r="E2553" i="8"/>
  <c r="E2552" i="8"/>
  <c r="E2551" i="8"/>
  <c r="E2550" i="8"/>
  <c r="E2549" i="8"/>
  <c r="E2548" i="8"/>
  <c r="E2547" i="8"/>
  <c r="E2546" i="8"/>
  <c r="E2545" i="8"/>
  <c r="E2544" i="8"/>
  <c r="E2543" i="8"/>
  <c r="E2542" i="8"/>
  <c r="E2541" i="8"/>
  <c r="E2540" i="8"/>
  <c r="E2539" i="8"/>
  <c r="E2538" i="8"/>
  <c r="E2537" i="8"/>
  <c r="E2536" i="8"/>
  <c r="E2535" i="8"/>
  <c r="E2534" i="8"/>
  <c r="E2533" i="8"/>
  <c r="E2532" i="8"/>
  <c r="E2531" i="8"/>
  <c r="E2530" i="8"/>
  <c r="E2529" i="8"/>
  <c r="E2528" i="8"/>
  <c r="E2527" i="8"/>
  <c r="E2526" i="8"/>
  <c r="E2525" i="8"/>
  <c r="E2524" i="8"/>
  <c r="E2523" i="8"/>
  <c r="E2522" i="8"/>
  <c r="E2521" i="8"/>
  <c r="E2520" i="8"/>
  <c r="E2519" i="8"/>
  <c r="E2518" i="8"/>
  <c r="E2517" i="8"/>
  <c r="E2516" i="8"/>
  <c r="E2515" i="8"/>
  <c r="E2514" i="8"/>
  <c r="E2513" i="8"/>
  <c r="E2512" i="8"/>
  <c r="E2511" i="8"/>
  <c r="E2510" i="8"/>
  <c r="E2509" i="8"/>
  <c r="E2508" i="8"/>
  <c r="E2507" i="8"/>
  <c r="E2506" i="8"/>
  <c r="E2505" i="8"/>
  <c r="E2504" i="8"/>
  <c r="E2503" i="8"/>
  <c r="E2502" i="8"/>
  <c r="E2501" i="8"/>
  <c r="E2500" i="8"/>
  <c r="E2499" i="8"/>
  <c r="E2498" i="8"/>
  <c r="E2497" i="8"/>
  <c r="E2496" i="8"/>
  <c r="E2495" i="8"/>
  <c r="E2494" i="8"/>
  <c r="E2493" i="8"/>
  <c r="E2492" i="8"/>
  <c r="E2491" i="8"/>
  <c r="E2490" i="8"/>
  <c r="E2489" i="8"/>
  <c r="E2488" i="8"/>
  <c r="E2487" i="8"/>
  <c r="E2486" i="8"/>
  <c r="E2485" i="8"/>
  <c r="E2484" i="8"/>
  <c r="E2483" i="8"/>
  <c r="E2482" i="8"/>
  <c r="E2481" i="8"/>
  <c r="E2480" i="8"/>
  <c r="E2479" i="8"/>
  <c r="E2478" i="8"/>
  <c r="E2477" i="8"/>
  <c r="E2476" i="8"/>
  <c r="E2475" i="8"/>
  <c r="E2474" i="8"/>
  <c r="E2473" i="8"/>
  <c r="E2472" i="8"/>
  <c r="E2471" i="8"/>
  <c r="E2470" i="8"/>
  <c r="E2469" i="8"/>
  <c r="E2468" i="8"/>
  <c r="E2467" i="8"/>
  <c r="E2466" i="8"/>
  <c r="E2465" i="8"/>
  <c r="E2464" i="8"/>
  <c r="E2463" i="8"/>
  <c r="E2462" i="8"/>
  <c r="E2461" i="8"/>
  <c r="E2460" i="8"/>
  <c r="E2459" i="8"/>
  <c r="E2458" i="8"/>
  <c r="E2457" i="8"/>
  <c r="E2456" i="8"/>
  <c r="E2455" i="8"/>
  <c r="E2454" i="8"/>
  <c r="E2453" i="8"/>
  <c r="E2452" i="8"/>
  <c r="E2451" i="8"/>
  <c r="E2450" i="8"/>
  <c r="E2449" i="8"/>
  <c r="E2448" i="8"/>
  <c r="E2447" i="8"/>
  <c r="E2446" i="8"/>
  <c r="E2445" i="8"/>
  <c r="E2444" i="8"/>
  <c r="E2443" i="8"/>
  <c r="E2442" i="8"/>
  <c r="E2441" i="8"/>
  <c r="E2440" i="8"/>
  <c r="E2439" i="8"/>
  <c r="E2438" i="8"/>
  <c r="E2437" i="8"/>
  <c r="E2436" i="8"/>
  <c r="E2435" i="8"/>
  <c r="E2434" i="8"/>
  <c r="E2433" i="8"/>
  <c r="E2432" i="8"/>
  <c r="E2431" i="8"/>
  <c r="E2430" i="8"/>
  <c r="E2429" i="8"/>
  <c r="E2428" i="8"/>
  <c r="E2427" i="8"/>
  <c r="E2426" i="8"/>
  <c r="E2425" i="8"/>
  <c r="E2424" i="8"/>
  <c r="E2423" i="8"/>
  <c r="E2422" i="8"/>
  <c r="E2421" i="8"/>
  <c r="E2420" i="8"/>
  <c r="E2419" i="8"/>
  <c r="E2418" i="8"/>
  <c r="E2417" i="8"/>
  <c r="E2416" i="8"/>
  <c r="E2415" i="8"/>
  <c r="E2414" i="8"/>
  <c r="E2413" i="8"/>
  <c r="E2412" i="8"/>
  <c r="E2411" i="8"/>
  <c r="E2410" i="8"/>
  <c r="E2409" i="8"/>
  <c r="E2408" i="8"/>
  <c r="E2407" i="8"/>
  <c r="E2406" i="8"/>
  <c r="E2405" i="8"/>
  <c r="E2404" i="8"/>
  <c r="E2403" i="8"/>
  <c r="E2402" i="8"/>
  <c r="E2401" i="8"/>
  <c r="E2400" i="8"/>
  <c r="E2399" i="8"/>
  <c r="E2398" i="8"/>
  <c r="E2397" i="8"/>
  <c r="E2396" i="8"/>
  <c r="E2395" i="8"/>
  <c r="E2394" i="8"/>
  <c r="E2393" i="8"/>
  <c r="E2392" i="8"/>
  <c r="E2391" i="8"/>
  <c r="E2390" i="8"/>
  <c r="E2389" i="8"/>
  <c r="E2388" i="8"/>
  <c r="E2387" i="8"/>
  <c r="E2386" i="8"/>
  <c r="E2385" i="8"/>
  <c r="E2384" i="8"/>
  <c r="E2383" i="8"/>
  <c r="E2382" i="8"/>
  <c r="E2381" i="8"/>
  <c r="E2380" i="8"/>
  <c r="E2379" i="8"/>
  <c r="E2378" i="8"/>
  <c r="E2377" i="8"/>
  <c r="E2376" i="8"/>
  <c r="E2375" i="8"/>
  <c r="E2374" i="8"/>
  <c r="E2373" i="8"/>
  <c r="E2372" i="8"/>
  <c r="E2371" i="8"/>
  <c r="E2370" i="8"/>
  <c r="E2369" i="8"/>
  <c r="E2368" i="8"/>
  <c r="E2367" i="8"/>
  <c r="E2366" i="8"/>
  <c r="E2365" i="8"/>
  <c r="E2364" i="8"/>
  <c r="E2363" i="8"/>
  <c r="E2362" i="8"/>
  <c r="E2361" i="8"/>
  <c r="E2360" i="8"/>
  <c r="E2359" i="8"/>
  <c r="E2358" i="8"/>
  <c r="E2357" i="8"/>
  <c r="E2356" i="8"/>
  <c r="E2355" i="8"/>
  <c r="E2354" i="8"/>
  <c r="E2353" i="8"/>
  <c r="E2352" i="8"/>
  <c r="E2351" i="8"/>
  <c r="E2350" i="8"/>
  <c r="E2349" i="8"/>
  <c r="E2348" i="8"/>
  <c r="E2347" i="8"/>
  <c r="E2346" i="8"/>
  <c r="E2345" i="8"/>
  <c r="E2344" i="8"/>
  <c r="E2343" i="8"/>
  <c r="E2342" i="8"/>
  <c r="E2341" i="8"/>
  <c r="E2340" i="8"/>
  <c r="E2339" i="8"/>
  <c r="E2338" i="8"/>
  <c r="E2337" i="8"/>
  <c r="E2336" i="8"/>
  <c r="E2335" i="8"/>
  <c r="E2334" i="8"/>
  <c r="E2333" i="8"/>
  <c r="E2332" i="8"/>
  <c r="E2331" i="8"/>
  <c r="E2330" i="8"/>
  <c r="E2329" i="8"/>
  <c r="E2328" i="8"/>
  <c r="E2327" i="8"/>
  <c r="E2326" i="8"/>
  <c r="E2325" i="8"/>
  <c r="E2324" i="8"/>
  <c r="E2323" i="8"/>
  <c r="E2322" i="8"/>
  <c r="E2321" i="8"/>
  <c r="E2320" i="8"/>
  <c r="E2319" i="8"/>
  <c r="E2318" i="8"/>
  <c r="E2317" i="8"/>
  <c r="E2316" i="8"/>
  <c r="E2315" i="8"/>
  <c r="E2314" i="8"/>
  <c r="E2313" i="8"/>
  <c r="E2312" i="8"/>
  <c r="E2311" i="8"/>
  <c r="E2310" i="8"/>
  <c r="E2309" i="8"/>
  <c r="E2308" i="8"/>
  <c r="E2307" i="8"/>
  <c r="E2306" i="8"/>
  <c r="E2305" i="8"/>
  <c r="E2304" i="8"/>
  <c r="E2303" i="8"/>
  <c r="E2302" i="8"/>
  <c r="E2301" i="8"/>
  <c r="E2300" i="8"/>
  <c r="E2299" i="8"/>
  <c r="E2298" i="8"/>
  <c r="E2297" i="8"/>
  <c r="E2296" i="8"/>
  <c r="E2295" i="8"/>
  <c r="E2294" i="8"/>
  <c r="E2293" i="8"/>
  <c r="E2292" i="8"/>
  <c r="E2291" i="8"/>
  <c r="E2290" i="8"/>
  <c r="E2289" i="8"/>
  <c r="E2288" i="8"/>
  <c r="E2287" i="8"/>
  <c r="E2286" i="8"/>
  <c r="E2285" i="8"/>
  <c r="E2284" i="8"/>
  <c r="E2283" i="8"/>
  <c r="E2282" i="8"/>
  <c r="E2281" i="8"/>
  <c r="E2280" i="8"/>
  <c r="E2279" i="8"/>
  <c r="E2278" i="8"/>
  <c r="E2277" i="8"/>
  <c r="E2276" i="8"/>
  <c r="E2275" i="8"/>
  <c r="E2274" i="8"/>
  <c r="E2273" i="8"/>
  <c r="E2272" i="8"/>
  <c r="E2271" i="8"/>
  <c r="E2270" i="8"/>
  <c r="E2269" i="8"/>
  <c r="E2268" i="8"/>
  <c r="E2267" i="8"/>
  <c r="E2266" i="8"/>
  <c r="E2265" i="8"/>
  <c r="E2264" i="8"/>
  <c r="E2263" i="8"/>
  <c r="E2262" i="8"/>
  <c r="E2261" i="8"/>
  <c r="E2260" i="8"/>
  <c r="E2259" i="8"/>
  <c r="E2258" i="8"/>
  <c r="E2257" i="8"/>
  <c r="E2256" i="8"/>
  <c r="E2255" i="8"/>
  <c r="E2254" i="8"/>
  <c r="E2253" i="8"/>
  <c r="E2252" i="8"/>
  <c r="E2251" i="8"/>
  <c r="E2250" i="8"/>
  <c r="E2249" i="8"/>
  <c r="E2248" i="8"/>
  <c r="E2247" i="8"/>
  <c r="E2246" i="8"/>
  <c r="E2245" i="8"/>
  <c r="E2244" i="8"/>
  <c r="E2243" i="8"/>
  <c r="E2242" i="8"/>
  <c r="E2241" i="8"/>
  <c r="E2240" i="8"/>
  <c r="E2239" i="8"/>
  <c r="E2238" i="8"/>
  <c r="E2237" i="8"/>
  <c r="E2236" i="8"/>
  <c r="E2235" i="8"/>
  <c r="E2234" i="8"/>
  <c r="E2233" i="8"/>
  <c r="E2232" i="8"/>
  <c r="E2231" i="8"/>
  <c r="E2230" i="8"/>
  <c r="E2229" i="8"/>
  <c r="E2228" i="8"/>
  <c r="E2227" i="8"/>
  <c r="E2226" i="8"/>
  <c r="E2225" i="8"/>
  <c r="E2224" i="8"/>
  <c r="E2223" i="8"/>
  <c r="E2222" i="8"/>
  <c r="E2221" i="8"/>
  <c r="E2220" i="8"/>
  <c r="E2219" i="8"/>
  <c r="E2218" i="8"/>
  <c r="E2217" i="8"/>
  <c r="E2216" i="8"/>
  <c r="E2215" i="8"/>
  <c r="E2214" i="8"/>
  <c r="E2213" i="8"/>
  <c r="E2212" i="8"/>
  <c r="E2211" i="8"/>
  <c r="E2210" i="8"/>
  <c r="E2209" i="8"/>
  <c r="E2208" i="8"/>
  <c r="E2207" i="8"/>
  <c r="E2206" i="8"/>
  <c r="E2205" i="8"/>
  <c r="E2204" i="8"/>
  <c r="E2203" i="8"/>
  <c r="E2202" i="8"/>
  <c r="E2201" i="8"/>
  <c r="E2200" i="8"/>
  <c r="E2199" i="8"/>
  <c r="E2198" i="8"/>
  <c r="E2197" i="8"/>
  <c r="E2196" i="8"/>
  <c r="E2195" i="8"/>
  <c r="E2194" i="8"/>
  <c r="E2193" i="8"/>
  <c r="E2192" i="8"/>
  <c r="E2191" i="8"/>
  <c r="E2190" i="8"/>
  <c r="E2189" i="8"/>
  <c r="E2188" i="8"/>
  <c r="E2187" i="8"/>
  <c r="E2186" i="8"/>
  <c r="E2185" i="8"/>
  <c r="E2184" i="8"/>
  <c r="E2183" i="8"/>
  <c r="E2182" i="8"/>
  <c r="E2181" i="8"/>
  <c r="E2180" i="8"/>
  <c r="E2179" i="8"/>
  <c r="E2178" i="8"/>
  <c r="E2177" i="8"/>
  <c r="E2176" i="8"/>
  <c r="E2175" i="8"/>
  <c r="E2174" i="8"/>
  <c r="E2173" i="8"/>
  <c r="E2172" i="8"/>
  <c r="E2171" i="8"/>
  <c r="E2170" i="8"/>
  <c r="E2169" i="8"/>
  <c r="E2168" i="8"/>
  <c r="E2167" i="8"/>
  <c r="E2166" i="8"/>
  <c r="E2165" i="8"/>
  <c r="E2164" i="8"/>
  <c r="E2163" i="8"/>
  <c r="E2162" i="8"/>
  <c r="E2161" i="8"/>
  <c r="E2160" i="8"/>
  <c r="E2159" i="8"/>
  <c r="E2158" i="8"/>
  <c r="E2157" i="8"/>
  <c r="E2156" i="8"/>
  <c r="E2155" i="8"/>
  <c r="E2154" i="8"/>
  <c r="E2153" i="8"/>
  <c r="E2152" i="8"/>
  <c r="E2151" i="8"/>
  <c r="E2150" i="8"/>
  <c r="E2149" i="8"/>
  <c r="E2148" i="8"/>
  <c r="E2147" i="8"/>
  <c r="E2146" i="8"/>
  <c r="E2145" i="8"/>
  <c r="E2144" i="8"/>
  <c r="E2143" i="8"/>
  <c r="E2142" i="8"/>
  <c r="E2141" i="8"/>
  <c r="E2140" i="8"/>
  <c r="E2139" i="8"/>
  <c r="E2138" i="8"/>
  <c r="E2137" i="8"/>
  <c r="E2136" i="8"/>
  <c r="E2135" i="8"/>
  <c r="E2134" i="8"/>
  <c r="E2133" i="8"/>
  <c r="E2132" i="8"/>
  <c r="E2131" i="8"/>
  <c r="E2130" i="8"/>
  <c r="E2129" i="8"/>
  <c r="E2128" i="8"/>
  <c r="E2127" i="8"/>
  <c r="E2126" i="8"/>
  <c r="E2125" i="8"/>
  <c r="E2124" i="8"/>
  <c r="E2123" i="8"/>
  <c r="E2122" i="8"/>
  <c r="E2121" i="8"/>
  <c r="E2120" i="8"/>
  <c r="E2119" i="8"/>
  <c r="E2118" i="8"/>
  <c r="E2117" i="8"/>
  <c r="E2116" i="8"/>
  <c r="E2115" i="8"/>
  <c r="E2114" i="8"/>
  <c r="E2113" i="8"/>
  <c r="E2112" i="8"/>
  <c r="E2111" i="8"/>
  <c r="E2110" i="8"/>
  <c r="E2109" i="8"/>
  <c r="E2108" i="8"/>
  <c r="E2107" i="8"/>
  <c r="E2106" i="8"/>
  <c r="E2105" i="8"/>
  <c r="E2104" i="8"/>
  <c r="E2103" i="8"/>
  <c r="E2102" i="8"/>
  <c r="E2101" i="8"/>
  <c r="E2100" i="8"/>
  <c r="E2099" i="8"/>
  <c r="E2098" i="8"/>
  <c r="E2097" i="8"/>
  <c r="E2096" i="8"/>
  <c r="E2095" i="8"/>
  <c r="E2094" i="8"/>
  <c r="E2093" i="8"/>
  <c r="E2092" i="8"/>
  <c r="E2091" i="8"/>
  <c r="E2090" i="8"/>
  <c r="E2089" i="8"/>
  <c r="E2088" i="8"/>
  <c r="E2087" i="8"/>
  <c r="E2086" i="8"/>
  <c r="E2085" i="8"/>
  <c r="E2084" i="8"/>
  <c r="E2083" i="8"/>
  <c r="E2082" i="8"/>
  <c r="E2081" i="8"/>
  <c r="E2080" i="8"/>
  <c r="E2079" i="8"/>
  <c r="E2078" i="8"/>
  <c r="E2077" i="8"/>
  <c r="E2076" i="8"/>
  <c r="E2075" i="8"/>
  <c r="E2074" i="8"/>
  <c r="E2073" i="8"/>
  <c r="E2072" i="8"/>
  <c r="E2071" i="8"/>
  <c r="E2070" i="8"/>
  <c r="E2069" i="8"/>
  <c r="E2068" i="8"/>
  <c r="E2067" i="8"/>
  <c r="E2066" i="8"/>
  <c r="E2065" i="8"/>
  <c r="E2064" i="8"/>
  <c r="E2063" i="8"/>
  <c r="E2062" i="8"/>
  <c r="E2061" i="8"/>
  <c r="E2060" i="8"/>
  <c r="E2059" i="8"/>
  <c r="E2058" i="8"/>
  <c r="E2057" i="8"/>
  <c r="E2056" i="8"/>
  <c r="E2055" i="8"/>
  <c r="E2054" i="8"/>
  <c r="E2053" i="8"/>
  <c r="E2052" i="8"/>
  <c r="E2051" i="8"/>
  <c r="E2050" i="8"/>
  <c r="E2049" i="8"/>
  <c r="E2048" i="8"/>
  <c r="E2047" i="8"/>
  <c r="E2046" i="8"/>
  <c r="E2045" i="8"/>
  <c r="E2044" i="8"/>
  <c r="E2043" i="8"/>
  <c r="E2042" i="8"/>
  <c r="E2041" i="8"/>
  <c r="E2040" i="8"/>
  <c r="E2039" i="8"/>
  <c r="E2038" i="8"/>
  <c r="E2037" i="8"/>
  <c r="E2036" i="8"/>
  <c r="E2035" i="8"/>
  <c r="E2034" i="8"/>
  <c r="E2033" i="8"/>
  <c r="E2032" i="8"/>
  <c r="E2031" i="8"/>
  <c r="E2030" i="8"/>
  <c r="E2029" i="8"/>
  <c r="E2028" i="8"/>
  <c r="E2027" i="8"/>
  <c r="E2026" i="8"/>
  <c r="E2025" i="8"/>
  <c r="E2024" i="8"/>
  <c r="E2023" i="8"/>
  <c r="E2022" i="8"/>
  <c r="E2021" i="8"/>
  <c r="E2020" i="8"/>
  <c r="E2019" i="8"/>
  <c r="E2018" i="8"/>
  <c r="E2017" i="8"/>
  <c r="E2016" i="8"/>
  <c r="E2015" i="8"/>
  <c r="E2014" i="8"/>
  <c r="E2013" i="8"/>
  <c r="E2012" i="8"/>
  <c r="E2011" i="8"/>
  <c r="E2010" i="8"/>
  <c r="E2009" i="8"/>
  <c r="E2008" i="8"/>
  <c r="E2007" i="8"/>
  <c r="E2006" i="8"/>
  <c r="E2005" i="8"/>
  <c r="E2004" i="8"/>
  <c r="E2003" i="8"/>
  <c r="E2002" i="8"/>
  <c r="E2001" i="8"/>
  <c r="E2000" i="8"/>
  <c r="E1999" i="8"/>
  <c r="E1998" i="8"/>
  <c r="E1997" i="8"/>
  <c r="E1996" i="8"/>
  <c r="E1995" i="8"/>
  <c r="E1994" i="8"/>
  <c r="E1993" i="8"/>
  <c r="E1992" i="8"/>
  <c r="E1991" i="8"/>
  <c r="E1990" i="8"/>
  <c r="E1989" i="8"/>
  <c r="E1988" i="8"/>
  <c r="E1987" i="8"/>
  <c r="E1986" i="8"/>
  <c r="E1985" i="8"/>
  <c r="E1984" i="8"/>
  <c r="E1983" i="8"/>
  <c r="E1982" i="8"/>
  <c r="E1981" i="8"/>
  <c r="E1980" i="8"/>
  <c r="E1979" i="8"/>
  <c r="E1978" i="8"/>
  <c r="E1977" i="8"/>
  <c r="E1976" i="8"/>
  <c r="E1975" i="8"/>
  <c r="E1974" i="8"/>
  <c r="E1973" i="8"/>
  <c r="E1972" i="8"/>
  <c r="E1971" i="8"/>
  <c r="E1970" i="8"/>
  <c r="E1969" i="8"/>
  <c r="E1968" i="8"/>
  <c r="E1967" i="8"/>
  <c r="E1966" i="8"/>
  <c r="E1965" i="8"/>
  <c r="E1964" i="8"/>
  <c r="E1963" i="8"/>
  <c r="E1962" i="8"/>
  <c r="E1961" i="8"/>
  <c r="E1960" i="8"/>
  <c r="E1959" i="8"/>
  <c r="E1958" i="8"/>
  <c r="E1957" i="8"/>
  <c r="E1956" i="8"/>
  <c r="E1955" i="8"/>
  <c r="E1954" i="8"/>
  <c r="E1953" i="8"/>
  <c r="E1952" i="8"/>
  <c r="E1951" i="8"/>
  <c r="E1950" i="8"/>
  <c r="E1949" i="8"/>
  <c r="E1948" i="8"/>
  <c r="E1947" i="8"/>
  <c r="E1946" i="8"/>
  <c r="E1945" i="8"/>
  <c r="E1944" i="8"/>
  <c r="E1943" i="8"/>
  <c r="E1942" i="8"/>
  <c r="E1941" i="8"/>
  <c r="E1940" i="8"/>
  <c r="E1939" i="8"/>
  <c r="E1938" i="8"/>
  <c r="E1937" i="8"/>
  <c r="E1936" i="8"/>
  <c r="E1935" i="8"/>
  <c r="E1934" i="8"/>
  <c r="E1933" i="8"/>
  <c r="E1932" i="8"/>
  <c r="E1931" i="8"/>
  <c r="E1930" i="8"/>
  <c r="E1929" i="8"/>
  <c r="E1928" i="8"/>
  <c r="E1927" i="8"/>
  <c r="E1926" i="8"/>
  <c r="E1925" i="8"/>
  <c r="E1924" i="8"/>
  <c r="E1923" i="8"/>
  <c r="E1922" i="8"/>
  <c r="E1921" i="8"/>
  <c r="E1920" i="8"/>
  <c r="E1919" i="8"/>
  <c r="E1918" i="8"/>
  <c r="E1917" i="8"/>
  <c r="E1916" i="8"/>
  <c r="E1915" i="8"/>
  <c r="E1914" i="8"/>
  <c r="E1913" i="8"/>
  <c r="E1912" i="8"/>
  <c r="E1911" i="8"/>
  <c r="E1910" i="8"/>
  <c r="E1909" i="8"/>
  <c r="E1908" i="8"/>
  <c r="E1907" i="8"/>
  <c r="E1906" i="8"/>
  <c r="E1905" i="8"/>
  <c r="E1904" i="8"/>
  <c r="E1903" i="8"/>
  <c r="E1902" i="8"/>
  <c r="E1901" i="8"/>
  <c r="E1900" i="8"/>
  <c r="E1899" i="8"/>
  <c r="E1898" i="8"/>
  <c r="E1897" i="8"/>
  <c r="E1896" i="8"/>
  <c r="E1895" i="8"/>
  <c r="E1894" i="8"/>
  <c r="E1893" i="8"/>
  <c r="E1892" i="8"/>
  <c r="E1891" i="8"/>
  <c r="E1890" i="8"/>
  <c r="E1889" i="8"/>
  <c r="E1888" i="8"/>
  <c r="E1887" i="8"/>
  <c r="E1886" i="8"/>
  <c r="E1885" i="8"/>
  <c r="E1884" i="8"/>
  <c r="E1883" i="8"/>
  <c r="E1882" i="8"/>
  <c r="E1881" i="8"/>
  <c r="E1880" i="8"/>
  <c r="E1879" i="8"/>
  <c r="E1878" i="8"/>
  <c r="E1877" i="8"/>
  <c r="E1876" i="8"/>
  <c r="E1875" i="8"/>
  <c r="E1874" i="8"/>
  <c r="E1873" i="8"/>
  <c r="E1872" i="8"/>
  <c r="E1871" i="8"/>
  <c r="E1870" i="8"/>
  <c r="E1869" i="8"/>
  <c r="E1868" i="8"/>
  <c r="E1867" i="8"/>
  <c r="E1866" i="8"/>
  <c r="E1865" i="8"/>
  <c r="E1864" i="8"/>
  <c r="E1863" i="8"/>
  <c r="E1862" i="8"/>
  <c r="E1861" i="8"/>
  <c r="E1860" i="8"/>
  <c r="E1859" i="8"/>
  <c r="E1858" i="8"/>
  <c r="E1857" i="8"/>
  <c r="E1856" i="8"/>
  <c r="E1855" i="8"/>
  <c r="E1854" i="8"/>
  <c r="E1853" i="8"/>
  <c r="E1852" i="8"/>
  <c r="E1851" i="8"/>
  <c r="E1850" i="8"/>
  <c r="E1849" i="8"/>
  <c r="E1848" i="8"/>
  <c r="E1847" i="8"/>
  <c r="E1846" i="8"/>
  <c r="E1845" i="8"/>
  <c r="E1844" i="8"/>
  <c r="E1843" i="8"/>
  <c r="E1842" i="8"/>
  <c r="E1841" i="8"/>
  <c r="E1840" i="8"/>
  <c r="E1839" i="8"/>
  <c r="E1838" i="8"/>
  <c r="E1837" i="8"/>
  <c r="E1836" i="8"/>
  <c r="E1835" i="8"/>
  <c r="E1834" i="8"/>
  <c r="E1833" i="8"/>
  <c r="E1832" i="8"/>
  <c r="E1831" i="8"/>
  <c r="E1830" i="8"/>
  <c r="E1829" i="8"/>
  <c r="E1828" i="8"/>
  <c r="E1827" i="8"/>
  <c r="E1826" i="8"/>
  <c r="E1825" i="8"/>
  <c r="E1824" i="8"/>
  <c r="E1823" i="8"/>
  <c r="E1822" i="8"/>
  <c r="E1821" i="8"/>
  <c r="E1820" i="8"/>
  <c r="E1819" i="8"/>
  <c r="E1818" i="8"/>
  <c r="E1817" i="8"/>
  <c r="E1816" i="8"/>
  <c r="E1815" i="8"/>
  <c r="E1814" i="8"/>
  <c r="E1813" i="8"/>
  <c r="E1812" i="8"/>
  <c r="E1811" i="8"/>
  <c r="E1810" i="8"/>
  <c r="E1809" i="8"/>
  <c r="E1808" i="8"/>
  <c r="E1807" i="8"/>
  <c r="E1806" i="8"/>
  <c r="E1805" i="8"/>
  <c r="E1804" i="8"/>
  <c r="E1803" i="8"/>
  <c r="E1802" i="8"/>
  <c r="E1801" i="8"/>
  <c r="E1800" i="8"/>
  <c r="E1799" i="8"/>
  <c r="E1798" i="8"/>
  <c r="E1797" i="8"/>
  <c r="E1796" i="8"/>
  <c r="E1795" i="8"/>
  <c r="E1794" i="8"/>
  <c r="E1793" i="8"/>
  <c r="E1792" i="8"/>
  <c r="E1791" i="8"/>
  <c r="E1790" i="8"/>
  <c r="E1789" i="8"/>
  <c r="E1788" i="8"/>
  <c r="E1787" i="8"/>
  <c r="E1786" i="8"/>
  <c r="E1785" i="8"/>
  <c r="E1784" i="8"/>
  <c r="E1783" i="8"/>
  <c r="E1782" i="8"/>
  <c r="E1781" i="8"/>
  <c r="E1780" i="8"/>
  <c r="E1779" i="8"/>
  <c r="E1778" i="8"/>
  <c r="E1777" i="8"/>
  <c r="E1776" i="8"/>
  <c r="E1775" i="8"/>
  <c r="E1774" i="8"/>
  <c r="E1773" i="8"/>
  <c r="E1772" i="8"/>
  <c r="E1771" i="8"/>
  <c r="E1770" i="8"/>
  <c r="E1769" i="8"/>
  <c r="E1768" i="8"/>
  <c r="E1767" i="8"/>
  <c r="E1766" i="8"/>
  <c r="E1765" i="8"/>
  <c r="E1764" i="8"/>
  <c r="E1763" i="8"/>
  <c r="E1762" i="8"/>
  <c r="E1761" i="8"/>
  <c r="E1760" i="8"/>
  <c r="E1759" i="8"/>
  <c r="E1758" i="8"/>
  <c r="E1757" i="8"/>
  <c r="E1756" i="8"/>
  <c r="E1755" i="8"/>
  <c r="E1754" i="8"/>
  <c r="E1753" i="8"/>
  <c r="E1752" i="8"/>
  <c r="E1751" i="8"/>
  <c r="E1750" i="8"/>
  <c r="E1749" i="8"/>
  <c r="E1748" i="8"/>
  <c r="E1747" i="8"/>
  <c r="E1746" i="8"/>
  <c r="E1745" i="8"/>
  <c r="E1744" i="8"/>
  <c r="E1743" i="8"/>
  <c r="E1742" i="8"/>
  <c r="E1741" i="8"/>
  <c r="E1740" i="8"/>
  <c r="E1739" i="8"/>
  <c r="E1738" i="8"/>
  <c r="E1737" i="8"/>
  <c r="E1736" i="8"/>
  <c r="E1735" i="8"/>
  <c r="E1734" i="8"/>
  <c r="E1733" i="8"/>
  <c r="E1732" i="8"/>
  <c r="E1731" i="8"/>
  <c r="E1730" i="8"/>
  <c r="E1729" i="8"/>
  <c r="E1728" i="8"/>
  <c r="E1727" i="8"/>
  <c r="E1726" i="8"/>
  <c r="E1725" i="8"/>
  <c r="E1724" i="8"/>
  <c r="E1723" i="8"/>
  <c r="E1722" i="8"/>
  <c r="E1721" i="8"/>
  <c r="E1720" i="8"/>
  <c r="E1719" i="8"/>
  <c r="E1718" i="8"/>
  <c r="E1717" i="8"/>
  <c r="E1716" i="8"/>
  <c r="E1715" i="8"/>
  <c r="E1714" i="8"/>
  <c r="E1713" i="8"/>
  <c r="E1712" i="8"/>
  <c r="E1711" i="8"/>
  <c r="E1710" i="8"/>
  <c r="E1709" i="8"/>
  <c r="E1708" i="8"/>
  <c r="E1707" i="8"/>
  <c r="E1706" i="8"/>
  <c r="E1705" i="8"/>
  <c r="E1704" i="8"/>
  <c r="E1703" i="8"/>
  <c r="E1702" i="8"/>
  <c r="E1701" i="8"/>
  <c r="E1700" i="8"/>
  <c r="E1699" i="8"/>
  <c r="E1698" i="8"/>
  <c r="E1697" i="8"/>
  <c r="E1696" i="8"/>
  <c r="E1695" i="8"/>
  <c r="E1694" i="8"/>
  <c r="E1693" i="8"/>
  <c r="E1692" i="8"/>
  <c r="E1691" i="8"/>
  <c r="E1690" i="8"/>
  <c r="E1689" i="8"/>
  <c r="E1688" i="8"/>
  <c r="E1687" i="8"/>
  <c r="E1686" i="8"/>
  <c r="E1685" i="8"/>
  <c r="E1684" i="8"/>
  <c r="E1683" i="8"/>
  <c r="E1682" i="8"/>
  <c r="E1681" i="8"/>
  <c r="E1680" i="8"/>
  <c r="E1679" i="8"/>
  <c r="E1678" i="8"/>
  <c r="E1677" i="8"/>
  <c r="E1676" i="8"/>
  <c r="E1675" i="8"/>
  <c r="E1674" i="8"/>
  <c r="E1673" i="8"/>
  <c r="E1672" i="8"/>
  <c r="E1671" i="8"/>
  <c r="E1670" i="8"/>
  <c r="E1669" i="8"/>
  <c r="E1668" i="8"/>
  <c r="E1667" i="8"/>
  <c r="E1666" i="8"/>
  <c r="E1665" i="8"/>
  <c r="E1664" i="8"/>
  <c r="E1663" i="8"/>
  <c r="E1662" i="8"/>
  <c r="E1661" i="8"/>
  <c r="E1660" i="8"/>
  <c r="E1659" i="8"/>
  <c r="E1658" i="8"/>
  <c r="E1657" i="8"/>
  <c r="E1656" i="8"/>
  <c r="E1655" i="8"/>
  <c r="E1654" i="8"/>
  <c r="E1653" i="8"/>
  <c r="E1652" i="8"/>
  <c r="E1651" i="8"/>
  <c r="E1650" i="8"/>
  <c r="E1649" i="8"/>
  <c r="E1648" i="8"/>
  <c r="E1647" i="8"/>
  <c r="E1646" i="8"/>
  <c r="E1645" i="8"/>
  <c r="E1644" i="8"/>
  <c r="E1643" i="8"/>
  <c r="E1642" i="8"/>
  <c r="E1641" i="8"/>
  <c r="E1640" i="8"/>
  <c r="E1639" i="8"/>
  <c r="E1638" i="8"/>
  <c r="E1637" i="8"/>
  <c r="E1636" i="8"/>
  <c r="E1635" i="8"/>
  <c r="E1634" i="8"/>
  <c r="E1633" i="8"/>
  <c r="E1632" i="8"/>
  <c r="E1631" i="8"/>
  <c r="E1630" i="8"/>
  <c r="E1629" i="8"/>
  <c r="E1628" i="8"/>
  <c r="E1627" i="8"/>
  <c r="E1626" i="8"/>
  <c r="E1625" i="8"/>
  <c r="E1624" i="8"/>
  <c r="E1623" i="8"/>
  <c r="E1622" i="8"/>
  <c r="E1621" i="8"/>
  <c r="E1620" i="8"/>
  <c r="E1619" i="8"/>
  <c r="E1618" i="8"/>
  <c r="E1617" i="8"/>
  <c r="E1616" i="8"/>
  <c r="E1615" i="8"/>
  <c r="E1614" i="8"/>
  <c r="E1613" i="8"/>
  <c r="E1612" i="8"/>
  <c r="E1611" i="8"/>
  <c r="E1610" i="8"/>
  <c r="E1609" i="8"/>
  <c r="E1608" i="8"/>
  <c r="E1607" i="8"/>
  <c r="E1606" i="8"/>
  <c r="E1605" i="8"/>
  <c r="E1604" i="8"/>
  <c r="E1603" i="8"/>
  <c r="E1602" i="8"/>
  <c r="E1601" i="8"/>
  <c r="E1600" i="8"/>
  <c r="E1599" i="8"/>
  <c r="E1598" i="8"/>
  <c r="E1597" i="8"/>
  <c r="E1596" i="8"/>
  <c r="E1595" i="8"/>
  <c r="E1594" i="8"/>
  <c r="E1593" i="8"/>
  <c r="E1592" i="8"/>
  <c r="E1591" i="8"/>
  <c r="E1590" i="8"/>
  <c r="E1589" i="8"/>
  <c r="E1588" i="8"/>
  <c r="E1587" i="8"/>
  <c r="E1586" i="8"/>
  <c r="E1585" i="8"/>
  <c r="E1584" i="8"/>
  <c r="E1583" i="8"/>
  <c r="E1582" i="8"/>
  <c r="E1581" i="8"/>
  <c r="E1580" i="8"/>
  <c r="E1579" i="8"/>
  <c r="E1578" i="8"/>
  <c r="E1577" i="8"/>
  <c r="E1576" i="8"/>
  <c r="E1575" i="8"/>
  <c r="E1574" i="8"/>
  <c r="E1573" i="8"/>
  <c r="E1572" i="8"/>
  <c r="E1571" i="8"/>
  <c r="E1570" i="8"/>
  <c r="E1569" i="8"/>
  <c r="E1568" i="8"/>
  <c r="E1567" i="8"/>
  <c r="E1566" i="8"/>
  <c r="E1565" i="8"/>
  <c r="E1564" i="8"/>
  <c r="E1563" i="8"/>
  <c r="E1562" i="8"/>
  <c r="E1561" i="8"/>
  <c r="E1560" i="8"/>
  <c r="E1559" i="8"/>
  <c r="E1558" i="8"/>
  <c r="E1557" i="8"/>
  <c r="E1556" i="8"/>
  <c r="E1555" i="8"/>
  <c r="E1554" i="8"/>
  <c r="E1553" i="8"/>
  <c r="E1552" i="8"/>
  <c r="E1551" i="8"/>
  <c r="E1550" i="8"/>
  <c r="E1549" i="8"/>
  <c r="E1548" i="8"/>
  <c r="E1547" i="8"/>
  <c r="E1546" i="8"/>
  <c r="E1545" i="8"/>
  <c r="E1544" i="8"/>
  <c r="E1543" i="8"/>
  <c r="E1542" i="8"/>
  <c r="E1541" i="8"/>
  <c r="E1540" i="8"/>
  <c r="E1539" i="8"/>
  <c r="E1538" i="8"/>
  <c r="E1537" i="8"/>
  <c r="E1536" i="8"/>
  <c r="E1535" i="8"/>
  <c r="E1534" i="8"/>
  <c r="E1533" i="8"/>
  <c r="E1532" i="8"/>
  <c r="E1531" i="8"/>
  <c r="E1530" i="8"/>
  <c r="E1529" i="8"/>
  <c r="E1528" i="8"/>
  <c r="E1527" i="8"/>
  <c r="E1526" i="8"/>
  <c r="E1525" i="8"/>
  <c r="E1524" i="8"/>
  <c r="E1523" i="8"/>
  <c r="E1522" i="8"/>
  <c r="E1521" i="8"/>
  <c r="E1520" i="8"/>
  <c r="E1519" i="8"/>
  <c r="E1518" i="8"/>
  <c r="E1517" i="8"/>
  <c r="E1516" i="8"/>
  <c r="E1515" i="8"/>
  <c r="E1514" i="8"/>
  <c r="E1513" i="8"/>
  <c r="E1512" i="8"/>
  <c r="E1511" i="8"/>
  <c r="E1510" i="8"/>
  <c r="E1509" i="8"/>
  <c r="E1508" i="8"/>
  <c r="E1507" i="8"/>
  <c r="E1506" i="8"/>
  <c r="E1505" i="8"/>
  <c r="E1504" i="8"/>
  <c r="E1503" i="8"/>
  <c r="E1502" i="8"/>
  <c r="E1501" i="8"/>
  <c r="E1500" i="8"/>
  <c r="E1499" i="8"/>
  <c r="E1498" i="8"/>
  <c r="E1497" i="8"/>
  <c r="E1496" i="8"/>
  <c r="E1495" i="8"/>
  <c r="E1494" i="8"/>
  <c r="E1493" i="8"/>
  <c r="E1492" i="8"/>
  <c r="E1491" i="8"/>
  <c r="E1490" i="8"/>
  <c r="E1489" i="8"/>
  <c r="E1488" i="8"/>
  <c r="E1487" i="8"/>
  <c r="E1486" i="8"/>
  <c r="E1485" i="8"/>
  <c r="E1484" i="8"/>
  <c r="E1483" i="8"/>
  <c r="E1482" i="8"/>
  <c r="E1481" i="8"/>
  <c r="E1480" i="8"/>
  <c r="E1479" i="8"/>
  <c r="E1478" i="8"/>
  <c r="E1477" i="8"/>
  <c r="E1476" i="8"/>
  <c r="E1475" i="8"/>
  <c r="E1474" i="8"/>
  <c r="E1473" i="8"/>
  <c r="E1472" i="8"/>
  <c r="E1471" i="8"/>
  <c r="E1470" i="8"/>
  <c r="E1469" i="8"/>
  <c r="E1468" i="8"/>
  <c r="E1467" i="8"/>
  <c r="E1466" i="8"/>
  <c r="E1465" i="8"/>
  <c r="E1464" i="8"/>
  <c r="E1463" i="8"/>
  <c r="E1462" i="8"/>
  <c r="E1461" i="8"/>
  <c r="E1460" i="8"/>
  <c r="E1459" i="8"/>
  <c r="E1458" i="8"/>
  <c r="E1457" i="8"/>
  <c r="E1456" i="8"/>
  <c r="E1455" i="8"/>
  <c r="E1454" i="8"/>
  <c r="E1453" i="8"/>
  <c r="E1452" i="8"/>
  <c r="E1451" i="8"/>
  <c r="E1450" i="8"/>
  <c r="E1449" i="8"/>
  <c r="E1448" i="8"/>
  <c r="E1447" i="8"/>
  <c r="E1446" i="8"/>
  <c r="E1445" i="8"/>
  <c r="E1444" i="8"/>
  <c r="E1443" i="8"/>
  <c r="E1442" i="8"/>
  <c r="E1441" i="8"/>
  <c r="E1440" i="8"/>
  <c r="E1439" i="8"/>
  <c r="E1438" i="8"/>
  <c r="E1437" i="8"/>
  <c r="E1436" i="8"/>
  <c r="E1435" i="8"/>
  <c r="E1434" i="8"/>
  <c r="E1433" i="8"/>
  <c r="E1432" i="8"/>
  <c r="E1431" i="8"/>
  <c r="E1430" i="8"/>
  <c r="E1429" i="8"/>
  <c r="E1428" i="8"/>
  <c r="E1427" i="8"/>
  <c r="E1426" i="8"/>
  <c r="E1425" i="8"/>
  <c r="E1424" i="8"/>
  <c r="E1423" i="8"/>
  <c r="E1422" i="8"/>
  <c r="E1421" i="8"/>
  <c r="E1420" i="8"/>
  <c r="E1419" i="8"/>
  <c r="E1418" i="8"/>
  <c r="E1417" i="8"/>
  <c r="E1416" i="8"/>
  <c r="E1415" i="8"/>
  <c r="E1414" i="8"/>
  <c r="E1413" i="8"/>
  <c r="E1412" i="8"/>
  <c r="E1411" i="8"/>
  <c r="E1410" i="8"/>
  <c r="E1409" i="8"/>
  <c r="E1408" i="8"/>
  <c r="E1407" i="8"/>
  <c r="E1406" i="8"/>
  <c r="E1405" i="8"/>
  <c r="E1404" i="8"/>
  <c r="E1403" i="8"/>
  <c r="E1402" i="8"/>
  <c r="E1401" i="8"/>
  <c r="E1400" i="8"/>
  <c r="E1399" i="8"/>
  <c r="E1398" i="8"/>
  <c r="E1397" i="8"/>
  <c r="E1396" i="8"/>
  <c r="E1395" i="8"/>
  <c r="E1394" i="8"/>
  <c r="E1393" i="8"/>
  <c r="E1392" i="8"/>
  <c r="E1391" i="8"/>
  <c r="E1390" i="8"/>
  <c r="E1389" i="8"/>
  <c r="E1388" i="8"/>
  <c r="E1387" i="8"/>
  <c r="E1386" i="8"/>
  <c r="E1385" i="8"/>
  <c r="E1384" i="8"/>
  <c r="E1383" i="8"/>
  <c r="E1382" i="8"/>
  <c r="E1381" i="8"/>
  <c r="E1380" i="8"/>
  <c r="E1379" i="8"/>
  <c r="E1378" i="8"/>
  <c r="E1377" i="8"/>
  <c r="E1376" i="8"/>
  <c r="E1375" i="8"/>
  <c r="E1374" i="8"/>
  <c r="E1373" i="8"/>
  <c r="E1372" i="8"/>
  <c r="E1371" i="8"/>
  <c r="E1370" i="8"/>
  <c r="E1369" i="8"/>
  <c r="E1368" i="8"/>
  <c r="E1367" i="8"/>
  <c r="E1366" i="8"/>
  <c r="E1365" i="8"/>
  <c r="E1364" i="8"/>
  <c r="E1363" i="8"/>
  <c r="E1362" i="8"/>
  <c r="E1361" i="8"/>
  <c r="E1360" i="8"/>
  <c r="E1359" i="8"/>
  <c r="E1358" i="8"/>
  <c r="E1357" i="8"/>
  <c r="E1356" i="8"/>
  <c r="E1355" i="8"/>
  <c r="E1354" i="8"/>
  <c r="E1353" i="8"/>
  <c r="E1352" i="8"/>
  <c r="E1351" i="8"/>
  <c r="E1350" i="8"/>
  <c r="E1349" i="8"/>
  <c r="E1348" i="8"/>
  <c r="E1347" i="8"/>
  <c r="E1346" i="8"/>
  <c r="E1345" i="8"/>
  <c r="E1344" i="8"/>
  <c r="E1343" i="8"/>
  <c r="E1342" i="8"/>
  <c r="E1341" i="8"/>
  <c r="E1340" i="8"/>
  <c r="E1339" i="8"/>
  <c r="E1338" i="8"/>
  <c r="E1337" i="8"/>
  <c r="E1336" i="8"/>
  <c r="E1335" i="8"/>
  <c r="E1334" i="8"/>
  <c r="E1333" i="8"/>
  <c r="E1332" i="8"/>
  <c r="E1331" i="8"/>
  <c r="E1330" i="8"/>
  <c r="E1329" i="8"/>
  <c r="E1328" i="8"/>
  <c r="E1327" i="8"/>
  <c r="E1326" i="8"/>
  <c r="E1325" i="8"/>
  <c r="E1324" i="8"/>
  <c r="E1323" i="8"/>
  <c r="E1322" i="8"/>
  <c r="E1321" i="8"/>
  <c r="E1320" i="8"/>
  <c r="E1319" i="8"/>
  <c r="E1318" i="8"/>
  <c r="E1317" i="8"/>
  <c r="E1316" i="8"/>
  <c r="E1315" i="8"/>
  <c r="E1314" i="8"/>
  <c r="E1313" i="8"/>
  <c r="E1312" i="8"/>
  <c r="E1311" i="8"/>
  <c r="E1310" i="8"/>
  <c r="E1309" i="8"/>
  <c r="E1308" i="8"/>
  <c r="E1307" i="8"/>
  <c r="E1306" i="8"/>
  <c r="E1305" i="8"/>
  <c r="E1304" i="8"/>
  <c r="E1303" i="8"/>
  <c r="E1302" i="8"/>
  <c r="E1301" i="8"/>
  <c r="E1300" i="8"/>
  <c r="E1299" i="8"/>
  <c r="E1298" i="8"/>
  <c r="E1297" i="8"/>
  <c r="E1296" i="8"/>
  <c r="E1295" i="8"/>
  <c r="E1294" i="8"/>
  <c r="E1293" i="8"/>
  <c r="E1292" i="8"/>
  <c r="E1291" i="8"/>
  <c r="E1290" i="8"/>
  <c r="E1289" i="8"/>
  <c r="E1288" i="8"/>
  <c r="E1287" i="8"/>
  <c r="E1286" i="8"/>
  <c r="E1285" i="8"/>
  <c r="E1284" i="8"/>
  <c r="E1283" i="8"/>
  <c r="E1282" i="8"/>
  <c r="E1281" i="8"/>
  <c r="E1280" i="8"/>
  <c r="E1279" i="8"/>
  <c r="E1278" i="8"/>
  <c r="E1277" i="8"/>
  <c r="E1276" i="8"/>
  <c r="E1275" i="8"/>
  <c r="E1274" i="8"/>
  <c r="E1273" i="8"/>
  <c r="E1272" i="8"/>
  <c r="E1271" i="8"/>
  <c r="E1270" i="8"/>
  <c r="E1269" i="8"/>
  <c r="E1268" i="8"/>
  <c r="E1267" i="8"/>
  <c r="E1266" i="8"/>
  <c r="E1265" i="8"/>
  <c r="E1264" i="8"/>
  <c r="E1263" i="8"/>
  <c r="E1262" i="8"/>
  <c r="E1261" i="8"/>
  <c r="E1260" i="8"/>
  <c r="E1259" i="8"/>
  <c r="E1258" i="8"/>
  <c r="E1257" i="8"/>
  <c r="E1256" i="8"/>
  <c r="E1255" i="8"/>
  <c r="E1254" i="8"/>
  <c r="E1253" i="8"/>
  <c r="E1252" i="8"/>
  <c r="E1251" i="8"/>
  <c r="E1250" i="8"/>
  <c r="E1249" i="8"/>
  <c r="E1248" i="8"/>
  <c r="E1247" i="8"/>
  <c r="E1246" i="8"/>
  <c r="E1245" i="8"/>
  <c r="E1244" i="8"/>
  <c r="E1243" i="8"/>
  <c r="E1242" i="8"/>
  <c r="E1241" i="8"/>
  <c r="E1240" i="8"/>
  <c r="E1239" i="8"/>
  <c r="E1238" i="8"/>
  <c r="E1237" i="8"/>
  <c r="E1236" i="8"/>
  <c r="E1235" i="8"/>
  <c r="E1234" i="8"/>
  <c r="E1233" i="8"/>
  <c r="E1232" i="8"/>
  <c r="E1231" i="8"/>
  <c r="E1230" i="8"/>
  <c r="E1229" i="8"/>
  <c r="E1228" i="8"/>
  <c r="E1227" i="8"/>
  <c r="E1226" i="8"/>
  <c r="E1225" i="8"/>
  <c r="E1224" i="8"/>
  <c r="E1223" i="8"/>
  <c r="E1222" i="8"/>
  <c r="E1221" i="8"/>
  <c r="E1220" i="8"/>
  <c r="E1219" i="8"/>
  <c r="E1218" i="8"/>
  <c r="E1217" i="8"/>
  <c r="E1216" i="8"/>
  <c r="E1215" i="8"/>
  <c r="E1214" i="8"/>
  <c r="E1213" i="8"/>
  <c r="E1212" i="8"/>
  <c r="E1211" i="8"/>
  <c r="E1210" i="8"/>
  <c r="E1209" i="8"/>
  <c r="E1208" i="8"/>
  <c r="E1207" i="8"/>
  <c r="E1206" i="8"/>
  <c r="E1205" i="8"/>
  <c r="E1204" i="8"/>
  <c r="E1203" i="8"/>
  <c r="E1202" i="8"/>
  <c r="E1201" i="8"/>
  <c r="E1200" i="8"/>
  <c r="E1199" i="8"/>
  <c r="E1198" i="8"/>
  <c r="E1197" i="8"/>
  <c r="E1196" i="8"/>
  <c r="E1195" i="8"/>
  <c r="E1194" i="8"/>
  <c r="E1193" i="8"/>
  <c r="E1192" i="8"/>
  <c r="E1191" i="8"/>
  <c r="E1190" i="8"/>
  <c r="E1189" i="8"/>
  <c r="E1188" i="8"/>
  <c r="E1187" i="8"/>
  <c r="E1186" i="8"/>
  <c r="E1185" i="8"/>
  <c r="E1184" i="8"/>
  <c r="E1183" i="8"/>
  <c r="E1182" i="8"/>
  <c r="E1181" i="8"/>
  <c r="E1180" i="8"/>
  <c r="E1179" i="8"/>
  <c r="E1178" i="8"/>
  <c r="E1177" i="8"/>
  <c r="E1176" i="8"/>
  <c r="E1175" i="8"/>
  <c r="E1174" i="8"/>
  <c r="E1173" i="8"/>
  <c r="E1172" i="8"/>
  <c r="E1171" i="8"/>
  <c r="E1170" i="8"/>
  <c r="E1169" i="8"/>
  <c r="E1168" i="8"/>
  <c r="E1167" i="8"/>
  <c r="E1166" i="8"/>
  <c r="E1165" i="8"/>
  <c r="E1164" i="8"/>
  <c r="E1163" i="8"/>
  <c r="E1162" i="8"/>
  <c r="E1161" i="8"/>
  <c r="E1160" i="8"/>
  <c r="E1159" i="8"/>
  <c r="E1158" i="8"/>
  <c r="E1157" i="8"/>
  <c r="E1156" i="8"/>
  <c r="E1155" i="8"/>
  <c r="E1154" i="8"/>
  <c r="E1153" i="8"/>
  <c r="E1152" i="8"/>
  <c r="E1151" i="8"/>
  <c r="E1150" i="8"/>
  <c r="E1149" i="8"/>
  <c r="E1148" i="8"/>
  <c r="E1147" i="8"/>
  <c r="E1146" i="8"/>
  <c r="E1145" i="8"/>
  <c r="E1144" i="8"/>
  <c r="E1143" i="8"/>
  <c r="E1142" i="8"/>
  <c r="E1141" i="8"/>
  <c r="E1140" i="8"/>
  <c r="E1139" i="8"/>
  <c r="E1138" i="8"/>
  <c r="E1137" i="8"/>
  <c r="E1136" i="8"/>
  <c r="E1135" i="8"/>
  <c r="E1134" i="8"/>
  <c r="E1133" i="8"/>
  <c r="E1132" i="8"/>
  <c r="E1131" i="8"/>
  <c r="E1130" i="8"/>
  <c r="E1129" i="8"/>
  <c r="E1128" i="8"/>
  <c r="E1127" i="8"/>
  <c r="E1126" i="8"/>
  <c r="E1125" i="8"/>
  <c r="E1124" i="8"/>
  <c r="E1123" i="8"/>
  <c r="E1122" i="8"/>
  <c r="E1121" i="8"/>
  <c r="E1120" i="8"/>
  <c r="E1119" i="8"/>
  <c r="E1118" i="8"/>
  <c r="E1117" i="8"/>
  <c r="E1116" i="8"/>
  <c r="E1115" i="8"/>
  <c r="E1114" i="8"/>
  <c r="E1113" i="8"/>
  <c r="E1112" i="8"/>
  <c r="E1111" i="8"/>
  <c r="E1110" i="8"/>
  <c r="E1109" i="8"/>
  <c r="E1108" i="8"/>
  <c r="E1107" i="8"/>
  <c r="E1106" i="8"/>
  <c r="E1105" i="8"/>
  <c r="E1104" i="8"/>
  <c r="E1103" i="8"/>
  <c r="E1102" i="8"/>
  <c r="E1101" i="8"/>
  <c r="E1100" i="8"/>
  <c r="E1099" i="8"/>
  <c r="E1098" i="8"/>
  <c r="E1097" i="8"/>
  <c r="E1096" i="8"/>
  <c r="E1095" i="8"/>
  <c r="E1094" i="8"/>
  <c r="E1093" i="8"/>
  <c r="E1092" i="8"/>
  <c r="E1091" i="8"/>
  <c r="E1090" i="8"/>
  <c r="E1089" i="8"/>
  <c r="E1088" i="8"/>
  <c r="E1087" i="8"/>
  <c r="E1086" i="8"/>
  <c r="E1085" i="8"/>
  <c r="E1084" i="8"/>
  <c r="E1083" i="8"/>
  <c r="E1082" i="8"/>
  <c r="E1081" i="8"/>
  <c r="E1080" i="8"/>
  <c r="E1079" i="8"/>
  <c r="E1078" i="8"/>
  <c r="E1077" i="8"/>
  <c r="E1076" i="8"/>
  <c r="E1075" i="8"/>
  <c r="E1074" i="8"/>
  <c r="E1073" i="8"/>
  <c r="E1072" i="8"/>
  <c r="E1071" i="8"/>
  <c r="E1070" i="8"/>
  <c r="E1069" i="8"/>
  <c r="E1068" i="8"/>
  <c r="E1067" i="8"/>
  <c r="E1066" i="8"/>
  <c r="E1065" i="8"/>
  <c r="E1064" i="8"/>
  <c r="E1063" i="8"/>
  <c r="E1062" i="8"/>
  <c r="E1061" i="8"/>
  <c r="E1060" i="8"/>
  <c r="E1059" i="8"/>
  <c r="E1058" i="8"/>
  <c r="E1057" i="8"/>
  <c r="E1056" i="8"/>
  <c r="E1055" i="8"/>
  <c r="E1054" i="8"/>
  <c r="E1053" i="8"/>
  <c r="E1052" i="8"/>
  <c r="E1051" i="8"/>
  <c r="E1050" i="8"/>
  <c r="E1049" i="8"/>
  <c r="E1048" i="8"/>
  <c r="E1047" i="8"/>
  <c r="E1046" i="8"/>
  <c r="E1045" i="8"/>
  <c r="E1044" i="8"/>
  <c r="E1043" i="8"/>
  <c r="E1042" i="8"/>
  <c r="E1041" i="8"/>
  <c r="E1040" i="8"/>
  <c r="E1039" i="8"/>
  <c r="E1038" i="8"/>
  <c r="E1037" i="8"/>
  <c r="E1036" i="8"/>
  <c r="E1035" i="8"/>
  <c r="E1034" i="8"/>
  <c r="E1033" i="8"/>
  <c r="E1032" i="8"/>
  <c r="E1031" i="8"/>
  <c r="E1030" i="8"/>
  <c r="E1029" i="8"/>
  <c r="E1028" i="8"/>
  <c r="E1027" i="8"/>
  <c r="E1026" i="8"/>
  <c r="E1025" i="8"/>
  <c r="E1024" i="8"/>
  <c r="E1023" i="8"/>
  <c r="E1022" i="8"/>
  <c r="E1021" i="8"/>
  <c r="E1020" i="8"/>
  <c r="E1019" i="8"/>
  <c r="E1018" i="8"/>
  <c r="E1017" i="8"/>
  <c r="E1016" i="8"/>
  <c r="E1015" i="8"/>
  <c r="E1014" i="8"/>
  <c r="E1013" i="8"/>
  <c r="E1012" i="8"/>
  <c r="E1011" i="8"/>
  <c r="E1010" i="8"/>
  <c r="E1009" i="8"/>
  <c r="E1008" i="8"/>
  <c r="E1007" i="8"/>
  <c r="E1006" i="8"/>
  <c r="E1005" i="8"/>
  <c r="E1004" i="8"/>
  <c r="E1003" i="8"/>
  <c r="E1002" i="8"/>
  <c r="E1001" i="8"/>
  <c r="E1000" i="8"/>
  <c r="E999" i="8"/>
  <c r="E998" i="8"/>
  <c r="E997" i="8"/>
  <c r="E996" i="8"/>
  <c r="E995" i="8"/>
  <c r="E994" i="8"/>
  <c r="E993" i="8"/>
  <c r="E992" i="8"/>
  <c r="E991" i="8"/>
  <c r="E990" i="8"/>
  <c r="E989" i="8"/>
  <c r="E988" i="8"/>
  <c r="E987" i="8"/>
  <c r="E986" i="8"/>
  <c r="E985" i="8"/>
  <c r="E984" i="8"/>
  <c r="E983" i="8"/>
  <c r="E982" i="8"/>
  <c r="E981" i="8"/>
  <c r="E980" i="8"/>
  <c r="E979" i="8"/>
  <c r="E978" i="8"/>
  <c r="E977" i="8"/>
  <c r="E976" i="8"/>
  <c r="E975" i="8"/>
  <c r="E974" i="8"/>
  <c r="E973" i="8"/>
  <c r="E972" i="8"/>
  <c r="E971" i="8"/>
  <c r="E970" i="8"/>
  <c r="E969" i="8"/>
  <c r="E968" i="8"/>
  <c r="E967" i="8"/>
  <c r="E966" i="8"/>
  <c r="E965" i="8"/>
  <c r="E964" i="8"/>
  <c r="E963" i="8"/>
  <c r="E962" i="8"/>
  <c r="E961" i="8"/>
  <c r="E960" i="8"/>
  <c r="E959" i="8"/>
  <c r="E958" i="8"/>
  <c r="E957" i="8"/>
  <c r="E956" i="8"/>
  <c r="E955" i="8"/>
  <c r="E954" i="8"/>
  <c r="E953" i="8"/>
  <c r="E952" i="8"/>
  <c r="E951" i="8"/>
  <c r="E950" i="8"/>
  <c r="E949" i="8"/>
  <c r="E948" i="8"/>
  <c r="E947" i="8"/>
  <c r="E946" i="8"/>
  <c r="E945" i="8"/>
  <c r="E944" i="8"/>
  <c r="E943" i="8"/>
  <c r="E942" i="8"/>
  <c r="E941" i="8"/>
  <c r="E940" i="8"/>
  <c r="E939" i="8"/>
  <c r="E938" i="8"/>
  <c r="E937" i="8"/>
  <c r="E936" i="8"/>
  <c r="E935" i="8"/>
  <c r="E934" i="8"/>
  <c r="E933" i="8"/>
  <c r="E932" i="8"/>
  <c r="E931" i="8"/>
  <c r="E930" i="8"/>
  <c r="E929" i="8"/>
  <c r="E928" i="8"/>
  <c r="E927" i="8"/>
  <c r="E926" i="8"/>
  <c r="E925" i="8"/>
  <c r="E924" i="8"/>
  <c r="E923" i="8"/>
  <c r="E922" i="8"/>
  <c r="E921" i="8"/>
  <c r="E920" i="8"/>
  <c r="E919" i="8"/>
  <c r="E918" i="8"/>
  <c r="E917" i="8"/>
  <c r="E916" i="8"/>
  <c r="E915" i="8"/>
  <c r="E914" i="8"/>
  <c r="E913" i="8"/>
  <c r="E912" i="8"/>
  <c r="E911" i="8"/>
  <c r="E910" i="8"/>
  <c r="E909" i="8"/>
  <c r="E908" i="8"/>
  <c r="E907" i="8"/>
  <c r="E906" i="8"/>
  <c r="E905" i="8"/>
  <c r="E904" i="8"/>
  <c r="E903" i="8"/>
  <c r="E902" i="8"/>
  <c r="E901" i="8"/>
  <c r="E900" i="8"/>
  <c r="E899" i="8"/>
  <c r="E898" i="8"/>
  <c r="E897" i="8"/>
  <c r="E896" i="8"/>
  <c r="E895" i="8"/>
  <c r="E894" i="8"/>
  <c r="E893" i="8"/>
  <c r="E892" i="8"/>
  <c r="E891" i="8"/>
  <c r="E890" i="8"/>
  <c r="E889" i="8"/>
  <c r="E888" i="8"/>
  <c r="E887" i="8"/>
  <c r="E886" i="8"/>
  <c r="E885" i="8"/>
  <c r="E884" i="8"/>
  <c r="E883" i="8"/>
  <c r="E882" i="8"/>
  <c r="E881" i="8"/>
  <c r="E880" i="8"/>
  <c r="E879" i="8"/>
  <c r="E878" i="8"/>
  <c r="E877" i="8"/>
  <c r="E876" i="8"/>
  <c r="E875" i="8"/>
  <c r="E874" i="8"/>
  <c r="E873" i="8"/>
  <c r="E872" i="8"/>
  <c r="E871" i="8"/>
  <c r="E870" i="8"/>
  <c r="E869" i="8"/>
  <c r="E868" i="8"/>
  <c r="E867" i="8"/>
  <c r="E866" i="8"/>
  <c r="E865" i="8"/>
  <c r="E864" i="8"/>
  <c r="E863" i="8"/>
  <c r="E862" i="8"/>
  <c r="E861" i="8"/>
  <c r="E860" i="8"/>
  <c r="E859" i="8"/>
  <c r="E858" i="8"/>
  <c r="E857" i="8"/>
  <c r="E856" i="8"/>
  <c r="E855" i="8"/>
  <c r="E854" i="8"/>
  <c r="E853" i="8"/>
  <c r="E852" i="8"/>
  <c r="E851" i="8"/>
  <c r="E850" i="8"/>
  <c r="E849" i="8"/>
  <c r="E848" i="8"/>
  <c r="E847" i="8"/>
  <c r="E846" i="8"/>
  <c r="E845" i="8"/>
  <c r="E844" i="8"/>
  <c r="E843" i="8"/>
  <c r="E842" i="8"/>
  <c r="E841" i="8"/>
  <c r="E840" i="8"/>
  <c r="E839" i="8"/>
  <c r="E838" i="8"/>
  <c r="E837" i="8"/>
  <c r="E836" i="8"/>
  <c r="E835" i="8"/>
  <c r="E834" i="8"/>
  <c r="E833" i="8"/>
  <c r="E832" i="8"/>
  <c r="E831" i="8"/>
  <c r="E830" i="8"/>
  <c r="E829" i="8"/>
  <c r="E828" i="8"/>
  <c r="E827" i="8"/>
  <c r="E826" i="8"/>
  <c r="E825" i="8"/>
  <c r="E824" i="8"/>
  <c r="E823" i="8"/>
  <c r="E822" i="8"/>
  <c r="E821" i="8"/>
  <c r="E820" i="8"/>
  <c r="E819" i="8"/>
  <c r="E818" i="8"/>
  <c r="E817" i="8"/>
  <c r="E816" i="8"/>
  <c r="E815" i="8"/>
  <c r="E814" i="8"/>
  <c r="E813" i="8"/>
  <c r="E812" i="8"/>
  <c r="E811" i="8"/>
  <c r="E810" i="8"/>
  <c r="E809" i="8"/>
  <c r="E808" i="8"/>
  <c r="E807" i="8"/>
  <c r="E806" i="8"/>
  <c r="E805" i="8"/>
  <c r="E804" i="8"/>
  <c r="E803" i="8"/>
  <c r="E802" i="8"/>
  <c r="E801" i="8"/>
  <c r="E800" i="8"/>
  <c r="E799" i="8"/>
  <c r="E798" i="8"/>
  <c r="E797" i="8"/>
  <c r="E796" i="8"/>
  <c r="E795" i="8"/>
  <c r="E794" i="8"/>
  <c r="E793" i="8"/>
  <c r="E792" i="8"/>
  <c r="E791" i="8"/>
  <c r="E790" i="8"/>
  <c r="E789" i="8"/>
  <c r="E788" i="8"/>
  <c r="E787" i="8"/>
  <c r="E786" i="8"/>
  <c r="E785" i="8"/>
  <c r="E784" i="8"/>
  <c r="E783" i="8"/>
  <c r="E782" i="8"/>
  <c r="E781" i="8"/>
  <c r="E780" i="8"/>
  <c r="E779" i="8"/>
  <c r="E778" i="8"/>
  <c r="E777" i="8"/>
  <c r="E776" i="8"/>
  <c r="E775" i="8"/>
  <c r="E774" i="8"/>
  <c r="E773" i="8"/>
  <c r="E772" i="8"/>
  <c r="E771" i="8"/>
  <c r="E770" i="8"/>
  <c r="E769" i="8"/>
  <c r="E768" i="8"/>
  <c r="E767" i="8"/>
  <c r="E766" i="8"/>
  <c r="E765" i="8"/>
  <c r="E764" i="8"/>
  <c r="E763" i="8"/>
  <c r="E762" i="8"/>
  <c r="E761" i="8"/>
  <c r="E760" i="8"/>
  <c r="E759" i="8"/>
  <c r="E758" i="8"/>
  <c r="E757" i="8"/>
  <c r="E756" i="8"/>
  <c r="E755" i="8"/>
  <c r="E754" i="8"/>
  <c r="E753" i="8"/>
  <c r="E752" i="8"/>
  <c r="E751" i="8"/>
  <c r="E750" i="8"/>
  <c r="E749" i="8"/>
  <c r="E748" i="8"/>
  <c r="E747" i="8"/>
  <c r="E746" i="8"/>
  <c r="E745" i="8"/>
  <c r="E744" i="8"/>
  <c r="E743" i="8"/>
  <c r="E742" i="8"/>
  <c r="E741" i="8"/>
  <c r="E740" i="8"/>
  <c r="E739" i="8"/>
  <c r="E738" i="8"/>
  <c r="E737" i="8"/>
  <c r="E736" i="8"/>
  <c r="E735" i="8"/>
  <c r="E734" i="8"/>
  <c r="E733" i="8"/>
  <c r="E732" i="8"/>
  <c r="E731" i="8"/>
  <c r="E730" i="8"/>
  <c r="E729" i="8"/>
  <c r="E728" i="8"/>
  <c r="E727" i="8"/>
  <c r="E726" i="8"/>
  <c r="E725" i="8"/>
  <c r="E724" i="8"/>
  <c r="E723" i="8"/>
  <c r="E722" i="8"/>
  <c r="E721" i="8"/>
  <c r="E720" i="8"/>
  <c r="E719" i="8"/>
  <c r="E718" i="8"/>
  <c r="E717" i="8"/>
  <c r="E716" i="8"/>
  <c r="E715" i="8"/>
  <c r="E714" i="8"/>
  <c r="E713" i="8"/>
  <c r="E712" i="8"/>
  <c r="E711" i="8"/>
  <c r="E710" i="8"/>
  <c r="E709" i="8"/>
  <c r="E708" i="8"/>
  <c r="E707" i="8"/>
  <c r="E706" i="8"/>
  <c r="E705" i="8"/>
  <c r="E704" i="8"/>
  <c r="E703" i="8"/>
  <c r="E702" i="8"/>
  <c r="E701" i="8"/>
  <c r="E700" i="8"/>
  <c r="E699" i="8"/>
  <c r="E698" i="8"/>
  <c r="E697" i="8"/>
  <c r="E696" i="8"/>
  <c r="E695" i="8"/>
  <c r="E694" i="8"/>
  <c r="E693" i="8"/>
  <c r="E692" i="8"/>
  <c r="E691" i="8"/>
  <c r="E690" i="8"/>
  <c r="E689" i="8"/>
  <c r="E688" i="8"/>
  <c r="E687" i="8"/>
  <c r="E686" i="8"/>
  <c r="E685" i="8"/>
  <c r="E684" i="8"/>
  <c r="E683" i="8"/>
  <c r="E682" i="8"/>
  <c r="E681" i="8"/>
  <c r="E680" i="8"/>
  <c r="E679" i="8"/>
  <c r="E678" i="8"/>
  <c r="E677" i="8"/>
  <c r="E676" i="8"/>
  <c r="E675" i="8"/>
  <c r="E674" i="8"/>
  <c r="E673" i="8"/>
  <c r="E672" i="8"/>
  <c r="E671" i="8"/>
  <c r="E670" i="8"/>
  <c r="E669" i="8"/>
  <c r="E668" i="8"/>
  <c r="E667" i="8"/>
  <c r="E666" i="8"/>
  <c r="E665" i="8"/>
  <c r="E664" i="8"/>
  <c r="E663" i="8"/>
  <c r="E662" i="8"/>
  <c r="E661" i="8"/>
  <c r="E660" i="8"/>
  <c r="E659" i="8"/>
  <c r="E658" i="8"/>
  <c r="E657" i="8"/>
  <c r="E656" i="8"/>
  <c r="E655" i="8"/>
  <c r="E654" i="8"/>
  <c r="E653" i="8"/>
  <c r="E652" i="8"/>
  <c r="E651" i="8"/>
  <c r="E650" i="8"/>
  <c r="E649" i="8"/>
  <c r="E648" i="8"/>
  <c r="E647" i="8"/>
  <c r="E646" i="8"/>
  <c r="E645" i="8"/>
  <c r="E644" i="8"/>
  <c r="E643" i="8"/>
  <c r="E642" i="8"/>
  <c r="E641" i="8"/>
  <c r="E640" i="8"/>
  <c r="E639" i="8"/>
  <c r="E638" i="8"/>
  <c r="E637" i="8"/>
  <c r="E636" i="8"/>
  <c r="E635" i="8"/>
  <c r="E634" i="8"/>
  <c r="E633" i="8"/>
  <c r="E632" i="8"/>
  <c r="E631" i="8"/>
  <c r="E630" i="8"/>
  <c r="E629" i="8"/>
  <c r="E628" i="8"/>
  <c r="E627" i="8"/>
  <c r="E626" i="8"/>
  <c r="E625" i="8"/>
  <c r="E624" i="8"/>
  <c r="E623" i="8"/>
  <c r="E622" i="8"/>
  <c r="E621" i="8"/>
  <c r="E620" i="8"/>
  <c r="E619" i="8"/>
  <c r="E618" i="8"/>
  <c r="E617" i="8"/>
  <c r="E616" i="8"/>
  <c r="E615" i="8"/>
  <c r="E614" i="8"/>
  <c r="E613" i="8"/>
  <c r="E612" i="8"/>
  <c r="E611" i="8"/>
  <c r="E610" i="8"/>
  <c r="E609" i="8"/>
  <c r="E608" i="8"/>
  <c r="E607" i="8"/>
  <c r="E606" i="8"/>
  <c r="E605" i="8"/>
  <c r="E604" i="8"/>
  <c r="E603" i="8"/>
  <c r="E602" i="8"/>
  <c r="E601" i="8"/>
  <c r="E600" i="8"/>
  <c r="E599" i="8"/>
  <c r="E598" i="8"/>
  <c r="E597" i="8"/>
  <c r="E596" i="8"/>
  <c r="E595" i="8"/>
  <c r="E594" i="8"/>
  <c r="E593" i="8"/>
  <c r="E592" i="8"/>
  <c r="E591" i="8"/>
  <c r="E590" i="8"/>
  <c r="E589" i="8"/>
  <c r="E588" i="8"/>
  <c r="E587" i="8"/>
  <c r="E586" i="8"/>
  <c r="E585" i="8"/>
  <c r="E584" i="8"/>
  <c r="E583" i="8"/>
  <c r="E582" i="8"/>
  <c r="E581" i="8"/>
  <c r="E580" i="8"/>
  <c r="E579" i="8"/>
  <c r="E578" i="8"/>
  <c r="E577" i="8"/>
  <c r="E576" i="8"/>
  <c r="E575" i="8"/>
  <c r="E574" i="8"/>
  <c r="E573" i="8"/>
  <c r="E572" i="8"/>
  <c r="E571" i="8"/>
  <c r="E570" i="8"/>
  <c r="E569" i="8"/>
  <c r="E568" i="8"/>
  <c r="E567" i="8"/>
  <c r="E566" i="8"/>
  <c r="E565" i="8"/>
  <c r="E564" i="8"/>
  <c r="E563" i="8"/>
  <c r="E562" i="8"/>
  <c r="E561" i="8"/>
  <c r="E560" i="8"/>
  <c r="E559" i="8"/>
  <c r="E558" i="8"/>
  <c r="E557" i="8"/>
  <c r="E556" i="8"/>
  <c r="E555" i="8"/>
  <c r="E554" i="8"/>
  <c r="E553" i="8"/>
  <c r="E552" i="8"/>
  <c r="E551" i="8"/>
  <c r="E550" i="8"/>
  <c r="E549" i="8"/>
  <c r="E548" i="8"/>
  <c r="E547" i="8"/>
  <c r="E546" i="8"/>
  <c r="E545" i="8"/>
  <c r="E544" i="8"/>
  <c r="E543" i="8"/>
  <c r="E542" i="8"/>
  <c r="E541" i="8"/>
  <c r="E540" i="8"/>
  <c r="E539" i="8"/>
  <c r="E538" i="8"/>
  <c r="E537" i="8"/>
  <c r="E536" i="8"/>
  <c r="E535" i="8"/>
  <c r="E534" i="8"/>
  <c r="E533" i="8"/>
  <c r="E532" i="8"/>
  <c r="E531" i="8"/>
  <c r="E530" i="8"/>
  <c r="E529" i="8"/>
  <c r="E528" i="8"/>
  <c r="E527" i="8"/>
  <c r="E526" i="8"/>
  <c r="E525" i="8"/>
  <c r="E524" i="8"/>
  <c r="E523" i="8"/>
  <c r="E522" i="8"/>
  <c r="E521" i="8"/>
  <c r="E520" i="8"/>
  <c r="E519" i="8"/>
  <c r="E518" i="8"/>
  <c r="E517" i="8"/>
  <c r="E516" i="8"/>
  <c r="E515" i="8"/>
  <c r="E514" i="8"/>
  <c r="E513" i="8"/>
  <c r="E512" i="8"/>
  <c r="E511" i="8"/>
  <c r="E510" i="8"/>
  <c r="E509" i="8"/>
  <c r="E508" i="8"/>
  <c r="E507" i="8"/>
  <c r="E506" i="8"/>
  <c r="E505" i="8"/>
  <c r="E504" i="8"/>
  <c r="E503" i="8"/>
  <c r="E502" i="8"/>
  <c r="E501" i="8"/>
  <c r="E500" i="8"/>
  <c r="E499" i="8"/>
  <c r="E498" i="8"/>
  <c r="E497" i="8"/>
  <c r="E496" i="8"/>
  <c r="E495" i="8"/>
  <c r="E494" i="8"/>
  <c r="E493" i="8"/>
  <c r="E492" i="8"/>
  <c r="E491" i="8"/>
  <c r="E490" i="8"/>
  <c r="E489" i="8"/>
  <c r="E488" i="8"/>
  <c r="E487" i="8"/>
  <c r="E486" i="8"/>
  <c r="E485" i="8"/>
  <c r="E484" i="8"/>
  <c r="E483" i="8"/>
  <c r="E482" i="8"/>
  <c r="E481" i="8"/>
  <c r="E480" i="8"/>
  <c r="E479" i="8"/>
  <c r="E478" i="8"/>
  <c r="E477" i="8"/>
  <c r="E476" i="8"/>
  <c r="E475" i="8"/>
  <c r="E474" i="8"/>
  <c r="E473" i="8"/>
  <c r="E472" i="8"/>
  <c r="E471" i="8"/>
  <c r="E470" i="8"/>
  <c r="E469" i="8"/>
  <c r="E468" i="8"/>
  <c r="E467" i="8"/>
  <c r="E466" i="8"/>
  <c r="E465" i="8"/>
  <c r="E464" i="8"/>
  <c r="E463" i="8"/>
  <c r="E462" i="8"/>
  <c r="E461" i="8"/>
  <c r="E460" i="8"/>
  <c r="E459" i="8"/>
  <c r="E458" i="8"/>
  <c r="E457" i="8"/>
  <c r="E456" i="8"/>
  <c r="E455" i="8"/>
  <c r="E454" i="8"/>
  <c r="E453" i="8"/>
  <c r="E452" i="8"/>
  <c r="E451" i="8"/>
  <c r="E450" i="8"/>
  <c r="E449" i="8"/>
  <c r="E448" i="8"/>
  <c r="E447" i="8"/>
  <c r="E446" i="8"/>
  <c r="E445" i="8"/>
  <c r="E444" i="8"/>
  <c r="E443" i="8"/>
  <c r="E442" i="8"/>
  <c r="E441" i="8"/>
  <c r="E440" i="8"/>
  <c r="E439" i="8"/>
  <c r="E438" i="8"/>
  <c r="E437" i="8"/>
  <c r="E436" i="8"/>
  <c r="E435" i="8"/>
  <c r="E434" i="8"/>
  <c r="E433" i="8"/>
  <c r="E432" i="8"/>
  <c r="E431" i="8"/>
  <c r="E430" i="8"/>
  <c r="E429" i="8"/>
  <c r="E428" i="8"/>
  <c r="E427" i="8"/>
  <c r="E426" i="8"/>
  <c r="E425" i="8"/>
  <c r="E424" i="8"/>
  <c r="E423" i="8"/>
  <c r="E422" i="8"/>
  <c r="E421" i="8"/>
  <c r="E420" i="8"/>
  <c r="E419" i="8"/>
  <c r="E418" i="8"/>
  <c r="E417" i="8"/>
  <c r="E416" i="8"/>
  <c r="E415" i="8"/>
  <c r="E414" i="8"/>
  <c r="E413" i="8"/>
  <c r="E412" i="8"/>
  <c r="E411" i="8"/>
  <c r="E410" i="8"/>
  <c r="E409" i="8"/>
  <c r="E408" i="8"/>
  <c r="E407" i="8"/>
  <c r="E406" i="8"/>
  <c r="E405" i="8"/>
  <c r="E404" i="8"/>
  <c r="E403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C12936" i="8"/>
  <c r="H12936" i="8" s="1"/>
  <c r="C12935" i="8"/>
  <c r="C12934" i="8"/>
  <c r="C12933" i="8"/>
  <c r="C12932" i="8"/>
  <c r="H12932" i="8" s="1"/>
  <c r="C12931" i="8"/>
  <c r="C12930" i="8"/>
  <c r="C12929" i="8"/>
  <c r="C12928" i="8"/>
  <c r="H12928" i="8" s="1"/>
  <c r="C12927" i="8"/>
  <c r="C12926" i="8"/>
  <c r="C12925" i="8"/>
  <c r="C12924" i="8"/>
  <c r="H12924" i="8" s="1"/>
  <c r="C12923" i="8"/>
  <c r="C12922" i="8"/>
  <c r="C12921" i="8"/>
  <c r="C12920" i="8"/>
  <c r="H12920" i="8" s="1"/>
  <c r="C12919" i="8"/>
  <c r="C12918" i="8"/>
  <c r="C12917" i="8"/>
  <c r="C12916" i="8"/>
  <c r="H12916" i="8" s="1"/>
  <c r="C12915" i="8"/>
  <c r="C12914" i="8"/>
  <c r="C12913" i="8"/>
  <c r="C12912" i="8"/>
  <c r="H12912" i="8" s="1"/>
  <c r="C12911" i="8"/>
  <c r="C12910" i="8"/>
  <c r="C12909" i="8"/>
  <c r="C12908" i="8"/>
  <c r="H12908" i="8" s="1"/>
  <c r="C12907" i="8"/>
  <c r="C12906" i="8"/>
  <c r="C12905" i="8"/>
  <c r="C12904" i="8"/>
  <c r="H12904" i="8" s="1"/>
  <c r="C12903" i="8"/>
  <c r="C12902" i="8"/>
  <c r="C12901" i="8"/>
  <c r="C12900" i="8"/>
  <c r="H12900" i="8" s="1"/>
  <c r="C12899" i="8"/>
  <c r="C12898" i="8"/>
  <c r="C12897" i="8"/>
  <c r="C12896" i="8"/>
  <c r="H12896" i="8" s="1"/>
  <c r="C12895" i="8"/>
  <c r="C12894" i="8"/>
  <c r="C12893" i="8"/>
  <c r="C12892" i="8"/>
  <c r="H12892" i="8" s="1"/>
  <c r="C12891" i="8"/>
  <c r="C12890" i="8"/>
  <c r="C12889" i="8"/>
  <c r="C12888" i="8"/>
  <c r="H12888" i="8" s="1"/>
  <c r="C12887" i="8"/>
  <c r="C12886" i="8"/>
  <c r="C12885" i="8"/>
  <c r="C12884" i="8"/>
  <c r="H12884" i="8" s="1"/>
  <c r="C12883" i="8"/>
  <c r="C12882" i="8"/>
  <c r="C12881" i="8"/>
  <c r="C12880" i="8"/>
  <c r="H12880" i="8" s="1"/>
  <c r="C12879" i="8"/>
  <c r="C12878" i="8"/>
  <c r="C12877" i="8"/>
  <c r="C12876" i="8"/>
  <c r="H12876" i="8" s="1"/>
  <c r="C12875" i="8"/>
  <c r="C12874" i="8"/>
  <c r="C12873" i="8"/>
  <c r="C12872" i="8"/>
  <c r="H12872" i="8" s="1"/>
  <c r="C12871" i="8"/>
  <c r="C12870" i="8"/>
  <c r="C12869" i="8"/>
  <c r="C12868" i="8"/>
  <c r="H12868" i="8" s="1"/>
  <c r="C12867" i="8"/>
  <c r="C12866" i="8"/>
  <c r="C12865" i="8"/>
  <c r="C12864" i="8"/>
  <c r="H12864" i="8" s="1"/>
  <c r="C12863" i="8"/>
  <c r="C12862" i="8"/>
  <c r="C12861" i="8"/>
  <c r="C12860" i="8"/>
  <c r="H12860" i="8" s="1"/>
  <c r="C12859" i="8"/>
  <c r="C12858" i="8"/>
  <c r="C12857" i="8"/>
  <c r="C12856" i="8"/>
  <c r="H12856" i="8" s="1"/>
  <c r="C12855" i="8"/>
  <c r="C12854" i="8"/>
  <c r="C12853" i="8"/>
  <c r="C12852" i="8"/>
  <c r="H12852" i="8" s="1"/>
  <c r="C12851" i="8"/>
  <c r="C12850" i="8"/>
  <c r="C12849" i="8"/>
  <c r="C12848" i="8"/>
  <c r="H12848" i="8" s="1"/>
  <c r="C12847" i="8"/>
  <c r="C12846" i="8"/>
  <c r="C12845" i="8"/>
  <c r="C12844" i="8"/>
  <c r="H12844" i="8" s="1"/>
  <c r="C12843" i="8"/>
  <c r="C12842" i="8"/>
  <c r="C12841" i="8"/>
  <c r="C12840" i="8"/>
  <c r="H12840" i="8" s="1"/>
  <c r="C12839" i="8"/>
  <c r="C12838" i="8"/>
  <c r="C12837" i="8"/>
  <c r="C12836" i="8"/>
  <c r="H12836" i="8" s="1"/>
  <c r="C12835" i="8"/>
  <c r="C12834" i="8"/>
  <c r="C12833" i="8"/>
  <c r="C12832" i="8"/>
  <c r="H12832" i="8" s="1"/>
  <c r="C12831" i="8"/>
  <c r="C12830" i="8"/>
  <c r="C12829" i="8"/>
  <c r="C12828" i="8"/>
  <c r="H12828" i="8" s="1"/>
  <c r="C12827" i="8"/>
  <c r="C12826" i="8"/>
  <c r="C12825" i="8"/>
  <c r="C12824" i="8"/>
  <c r="H12824" i="8" s="1"/>
  <c r="C12823" i="8"/>
  <c r="C12822" i="8"/>
  <c r="C12821" i="8"/>
  <c r="C12820" i="8"/>
  <c r="H12820" i="8" s="1"/>
  <c r="C12819" i="8"/>
  <c r="C12818" i="8"/>
  <c r="C12817" i="8"/>
  <c r="C12816" i="8"/>
  <c r="H12816" i="8" s="1"/>
  <c r="C12815" i="8"/>
  <c r="C12814" i="8"/>
  <c r="C12813" i="8"/>
  <c r="C12812" i="8"/>
  <c r="H12812" i="8" s="1"/>
  <c r="C12811" i="8"/>
  <c r="C12810" i="8"/>
  <c r="C12809" i="8"/>
  <c r="C12808" i="8"/>
  <c r="H12808" i="8" s="1"/>
  <c r="C12807" i="8"/>
  <c r="C12806" i="8"/>
  <c r="C12805" i="8"/>
  <c r="C12804" i="8"/>
  <c r="C12803" i="8"/>
  <c r="C12802" i="8"/>
  <c r="C12801" i="8"/>
  <c r="C12800" i="8"/>
  <c r="H12800" i="8" s="1"/>
  <c r="C12799" i="8"/>
  <c r="C12798" i="8"/>
  <c r="C12797" i="8"/>
  <c r="C12796" i="8"/>
  <c r="H12796" i="8" s="1"/>
  <c r="C12795" i="8"/>
  <c r="C12794" i="8"/>
  <c r="C12793" i="8"/>
  <c r="C12792" i="8"/>
  <c r="H12792" i="8" s="1"/>
  <c r="C12791" i="8"/>
  <c r="C12790" i="8"/>
  <c r="C12789" i="8"/>
  <c r="C12788" i="8"/>
  <c r="H12788" i="8" s="1"/>
  <c r="C12787" i="8"/>
  <c r="C12786" i="8"/>
  <c r="C12785" i="8"/>
  <c r="C12784" i="8"/>
  <c r="H12784" i="8" s="1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H12772" i="8" s="1"/>
  <c r="C12771" i="8"/>
  <c r="C12770" i="8"/>
  <c r="C12769" i="8"/>
  <c r="C12768" i="8"/>
  <c r="H12768" i="8" s="1"/>
  <c r="C12767" i="8"/>
  <c r="C12766" i="8"/>
  <c r="C12765" i="8"/>
  <c r="C12764" i="8"/>
  <c r="H12764" i="8" s="1"/>
  <c r="C12763" i="8"/>
  <c r="C12762" i="8"/>
  <c r="C12761" i="8"/>
  <c r="C12760" i="8"/>
  <c r="H12760" i="8" s="1"/>
  <c r="C12759" i="8"/>
  <c r="C12758" i="8"/>
  <c r="C12757" i="8"/>
  <c r="C12756" i="8"/>
  <c r="H12756" i="8" s="1"/>
  <c r="C12755" i="8"/>
  <c r="C12754" i="8"/>
  <c r="C12753" i="8"/>
  <c r="C12752" i="8"/>
  <c r="H12752" i="8" s="1"/>
  <c r="C12751" i="8"/>
  <c r="C12750" i="8"/>
  <c r="C12749" i="8"/>
  <c r="C12748" i="8"/>
  <c r="H12748" i="8" s="1"/>
  <c r="C12747" i="8"/>
  <c r="C12746" i="8"/>
  <c r="C12745" i="8"/>
  <c r="C12744" i="8"/>
  <c r="H12744" i="8" s="1"/>
  <c r="C12743" i="8"/>
  <c r="C12742" i="8"/>
  <c r="C12741" i="8"/>
  <c r="C12740" i="8"/>
  <c r="H12740" i="8" s="1"/>
  <c r="C12739" i="8"/>
  <c r="C12738" i="8"/>
  <c r="C12737" i="8"/>
  <c r="C12736" i="8"/>
  <c r="H12736" i="8" s="1"/>
  <c r="C12735" i="8"/>
  <c r="C12734" i="8"/>
  <c r="C12733" i="8"/>
  <c r="C12732" i="8"/>
  <c r="H12732" i="8" s="1"/>
  <c r="C12731" i="8"/>
  <c r="C12730" i="8"/>
  <c r="C12729" i="8"/>
  <c r="C12728" i="8"/>
  <c r="H12728" i="8" s="1"/>
  <c r="C12727" i="8"/>
  <c r="C12726" i="8"/>
  <c r="C12725" i="8"/>
  <c r="C12724" i="8"/>
  <c r="H12724" i="8" s="1"/>
  <c r="C12723" i="8"/>
  <c r="C12722" i="8"/>
  <c r="C12721" i="8"/>
  <c r="C12720" i="8"/>
  <c r="H12720" i="8" s="1"/>
  <c r="C12719" i="8"/>
  <c r="C12718" i="8"/>
  <c r="C12717" i="8"/>
  <c r="C12716" i="8"/>
  <c r="H12716" i="8" s="1"/>
  <c r="C12715" i="8"/>
  <c r="C12714" i="8"/>
  <c r="C12713" i="8"/>
  <c r="C12712" i="8"/>
  <c r="H12712" i="8" s="1"/>
  <c r="C12711" i="8"/>
  <c r="C12710" i="8"/>
  <c r="C12709" i="8"/>
  <c r="C12708" i="8"/>
  <c r="H12708" i="8" s="1"/>
  <c r="C12707" i="8"/>
  <c r="C12706" i="8"/>
  <c r="C12705" i="8"/>
  <c r="C12704" i="8"/>
  <c r="H12704" i="8" s="1"/>
  <c r="C12703" i="8"/>
  <c r="C12702" i="8"/>
  <c r="C12701" i="8"/>
  <c r="C12700" i="8"/>
  <c r="H12700" i="8" s="1"/>
  <c r="C12699" i="8"/>
  <c r="C12698" i="8"/>
  <c r="C12697" i="8"/>
  <c r="C12696" i="8"/>
  <c r="H12696" i="8" s="1"/>
  <c r="C12695" i="8"/>
  <c r="C12694" i="8"/>
  <c r="C12693" i="8"/>
  <c r="C12692" i="8"/>
  <c r="H12692" i="8" s="1"/>
  <c r="C12691" i="8"/>
  <c r="C12690" i="8"/>
  <c r="C12689" i="8"/>
  <c r="C12688" i="8"/>
  <c r="H12688" i="8" s="1"/>
  <c r="C12687" i="8"/>
  <c r="C12686" i="8"/>
  <c r="C12685" i="8"/>
  <c r="C12684" i="8"/>
  <c r="H12684" i="8" s="1"/>
  <c r="C12683" i="8"/>
  <c r="C12682" i="8"/>
  <c r="C12681" i="8"/>
  <c r="C12680" i="8"/>
  <c r="H12680" i="8" s="1"/>
  <c r="C12679" i="8"/>
  <c r="C12678" i="8"/>
  <c r="C12677" i="8"/>
  <c r="C12676" i="8"/>
  <c r="H12676" i="8" s="1"/>
  <c r="C12675" i="8"/>
  <c r="C12674" i="8"/>
  <c r="C12673" i="8"/>
  <c r="C12672" i="8"/>
  <c r="H12672" i="8" s="1"/>
  <c r="C12671" i="8"/>
  <c r="C12670" i="8"/>
  <c r="C12669" i="8"/>
  <c r="C12668" i="8"/>
  <c r="H12668" i="8" s="1"/>
  <c r="C12667" i="8"/>
  <c r="C12666" i="8"/>
  <c r="C12665" i="8"/>
  <c r="C12664" i="8"/>
  <c r="H12664" i="8" s="1"/>
  <c r="C12663" i="8"/>
  <c r="C12662" i="8"/>
  <c r="C12661" i="8"/>
  <c r="C12660" i="8"/>
  <c r="H12660" i="8" s="1"/>
  <c r="C12659" i="8"/>
  <c r="C12658" i="8"/>
  <c r="C12657" i="8"/>
  <c r="C12656" i="8"/>
  <c r="H12656" i="8" s="1"/>
  <c r="C12655" i="8"/>
  <c r="C12654" i="8"/>
  <c r="C12653" i="8"/>
  <c r="C12652" i="8"/>
  <c r="H12652" i="8" s="1"/>
  <c r="C12651" i="8"/>
  <c r="C12650" i="8"/>
  <c r="C12649" i="8"/>
  <c r="C12648" i="8"/>
  <c r="H12648" i="8" s="1"/>
  <c r="C12647" i="8"/>
  <c r="C12646" i="8"/>
  <c r="C12645" i="8"/>
  <c r="C12644" i="8"/>
  <c r="H12644" i="8" s="1"/>
  <c r="C12643" i="8"/>
  <c r="C12642" i="8"/>
  <c r="C12641" i="8"/>
  <c r="C12640" i="8"/>
  <c r="H12640" i="8" s="1"/>
  <c r="C12639" i="8"/>
  <c r="C12638" i="8"/>
  <c r="C12637" i="8"/>
  <c r="C12636" i="8"/>
  <c r="H12636" i="8" s="1"/>
  <c r="C12635" i="8"/>
  <c r="C12634" i="8"/>
  <c r="C12633" i="8"/>
  <c r="C12632" i="8"/>
  <c r="H12632" i="8" s="1"/>
  <c r="C12631" i="8"/>
  <c r="C12630" i="8"/>
  <c r="C12629" i="8"/>
  <c r="C12628" i="8"/>
  <c r="H12628" i="8" s="1"/>
  <c r="C12627" i="8"/>
  <c r="C12626" i="8"/>
  <c r="C12625" i="8"/>
  <c r="C12624" i="8"/>
  <c r="H12624" i="8" s="1"/>
  <c r="C12623" i="8"/>
  <c r="C12622" i="8"/>
  <c r="C12621" i="8"/>
  <c r="C12620" i="8"/>
  <c r="H12620" i="8" s="1"/>
  <c r="C12619" i="8"/>
  <c r="C12618" i="8"/>
  <c r="C12617" i="8"/>
  <c r="C12616" i="8"/>
  <c r="H12616" i="8" s="1"/>
  <c r="C12615" i="8"/>
  <c r="C12614" i="8"/>
  <c r="C12613" i="8"/>
  <c r="C12612" i="8"/>
  <c r="H12612" i="8" s="1"/>
  <c r="C12611" i="8"/>
  <c r="C12610" i="8"/>
  <c r="C12609" i="8"/>
  <c r="C12608" i="8"/>
  <c r="H12608" i="8" s="1"/>
  <c r="C12607" i="8"/>
  <c r="C12606" i="8"/>
  <c r="C12605" i="8"/>
  <c r="C12604" i="8"/>
  <c r="H12604" i="8" s="1"/>
  <c r="C12603" i="8"/>
  <c r="C12602" i="8"/>
  <c r="C12601" i="8"/>
  <c r="C12600" i="8"/>
  <c r="H12600" i="8" s="1"/>
  <c r="C12599" i="8"/>
  <c r="C12598" i="8"/>
  <c r="C12597" i="8"/>
  <c r="C12596" i="8"/>
  <c r="H12596" i="8" s="1"/>
  <c r="C12595" i="8"/>
  <c r="C12594" i="8"/>
  <c r="C12593" i="8"/>
  <c r="C12592" i="8"/>
  <c r="H12592" i="8" s="1"/>
  <c r="C12591" i="8"/>
  <c r="C12590" i="8"/>
  <c r="C12589" i="8"/>
  <c r="C12588" i="8"/>
  <c r="H12588" i="8" s="1"/>
  <c r="C12587" i="8"/>
  <c r="C12586" i="8"/>
  <c r="C12585" i="8"/>
  <c r="C12584" i="8"/>
  <c r="H12584" i="8" s="1"/>
  <c r="C12583" i="8"/>
  <c r="C12582" i="8"/>
  <c r="C12581" i="8"/>
  <c r="C12580" i="8"/>
  <c r="H12580" i="8" s="1"/>
  <c r="C12579" i="8"/>
  <c r="C12578" i="8"/>
  <c r="C12577" i="8"/>
  <c r="C12576" i="8"/>
  <c r="H12576" i="8" s="1"/>
  <c r="C12575" i="8"/>
  <c r="C12574" i="8"/>
  <c r="C12573" i="8"/>
  <c r="C12572" i="8"/>
  <c r="H12572" i="8" s="1"/>
  <c r="C12571" i="8"/>
  <c r="C12570" i="8"/>
  <c r="C12569" i="8"/>
  <c r="C12568" i="8"/>
  <c r="H12568" i="8" s="1"/>
  <c r="C12567" i="8"/>
  <c r="C12566" i="8"/>
  <c r="C12565" i="8"/>
  <c r="C12564" i="8"/>
  <c r="H12564" i="8" s="1"/>
  <c r="C12563" i="8"/>
  <c r="C12562" i="8"/>
  <c r="C12561" i="8"/>
  <c r="C12560" i="8"/>
  <c r="H12560" i="8" s="1"/>
  <c r="C12559" i="8"/>
  <c r="C12558" i="8"/>
  <c r="C12557" i="8"/>
  <c r="C12556" i="8"/>
  <c r="H12556" i="8" s="1"/>
  <c r="C12555" i="8"/>
  <c r="C12554" i="8"/>
  <c r="C12553" i="8"/>
  <c r="C12552" i="8"/>
  <c r="H12552" i="8" s="1"/>
  <c r="C12551" i="8"/>
  <c r="C12550" i="8"/>
  <c r="C12549" i="8"/>
  <c r="C12548" i="8"/>
  <c r="H12548" i="8" s="1"/>
  <c r="C12547" i="8"/>
  <c r="C12546" i="8"/>
  <c r="C12545" i="8"/>
  <c r="C12544" i="8"/>
  <c r="H12544" i="8" s="1"/>
  <c r="C12543" i="8"/>
  <c r="C12542" i="8"/>
  <c r="C12541" i="8"/>
  <c r="C12540" i="8"/>
  <c r="H12540" i="8" s="1"/>
  <c r="C12539" i="8"/>
  <c r="C12538" i="8"/>
  <c r="C12537" i="8"/>
  <c r="C12536" i="8"/>
  <c r="H12536" i="8" s="1"/>
  <c r="C12535" i="8"/>
  <c r="C12534" i="8"/>
  <c r="C12533" i="8"/>
  <c r="C12532" i="8"/>
  <c r="H12532" i="8" s="1"/>
  <c r="C12531" i="8"/>
  <c r="C12530" i="8"/>
  <c r="C12529" i="8"/>
  <c r="C12528" i="8"/>
  <c r="H12528" i="8" s="1"/>
  <c r="C12527" i="8"/>
  <c r="C12526" i="8"/>
  <c r="C12525" i="8"/>
  <c r="C12524" i="8"/>
  <c r="H12524" i="8" s="1"/>
  <c r="C12523" i="8"/>
  <c r="C12522" i="8"/>
  <c r="C12521" i="8"/>
  <c r="C12520" i="8"/>
  <c r="H12520" i="8" s="1"/>
  <c r="C12519" i="8"/>
  <c r="C12518" i="8"/>
  <c r="C12517" i="8"/>
  <c r="C12516" i="8"/>
  <c r="H12516" i="8" s="1"/>
  <c r="C12515" i="8"/>
  <c r="C12514" i="8"/>
  <c r="C12513" i="8"/>
  <c r="C12512" i="8"/>
  <c r="H12512" i="8" s="1"/>
  <c r="C12511" i="8"/>
  <c r="C12510" i="8"/>
  <c r="C12509" i="8"/>
  <c r="C12508" i="8"/>
  <c r="H12508" i="8" s="1"/>
  <c r="C12507" i="8"/>
  <c r="C12506" i="8"/>
  <c r="C12505" i="8"/>
  <c r="C12504" i="8"/>
  <c r="H12504" i="8" s="1"/>
  <c r="C12503" i="8"/>
  <c r="C12502" i="8"/>
  <c r="C12501" i="8"/>
  <c r="C12500" i="8"/>
  <c r="H12500" i="8" s="1"/>
  <c r="C12499" i="8"/>
  <c r="C12498" i="8"/>
  <c r="C12497" i="8"/>
  <c r="C12496" i="8"/>
  <c r="H12496" i="8" s="1"/>
  <c r="C12495" i="8"/>
  <c r="C12494" i="8"/>
  <c r="C12493" i="8"/>
  <c r="C12492" i="8"/>
  <c r="H12492" i="8" s="1"/>
  <c r="C12491" i="8"/>
  <c r="C12490" i="8"/>
  <c r="C12489" i="8"/>
  <c r="C12488" i="8"/>
  <c r="H12488" i="8" s="1"/>
  <c r="C12487" i="8"/>
  <c r="H12487" i="8" s="1"/>
  <c r="C12486" i="8"/>
  <c r="C12485" i="8"/>
  <c r="C12484" i="8"/>
  <c r="H12484" i="8" s="1"/>
  <c r="C12483" i="8"/>
  <c r="H12483" i="8" s="1"/>
  <c r="C12482" i="8"/>
  <c r="C12481" i="8"/>
  <c r="C12480" i="8"/>
  <c r="H12480" i="8" s="1"/>
  <c r="C12479" i="8"/>
  <c r="H12479" i="8" s="1"/>
  <c r="C12478" i="8"/>
  <c r="C12477" i="8"/>
  <c r="C12476" i="8"/>
  <c r="H12476" i="8" s="1"/>
  <c r="C12475" i="8"/>
  <c r="H12475" i="8" s="1"/>
  <c r="C12474" i="8"/>
  <c r="C12473" i="8"/>
  <c r="C12472" i="8"/>
  <c r="H12472" i="8" s="1"/>
  <c r="C12471" i="8"/>
  <c r="H12471" i="8" s="1"/>
  <c r="C12470" i="8"/>
  <c r="C12469" i="8"/>
  <c r="C12468" i="8"/>
  <c r="H12468" i="8" s="1"/>
  <c r="C12467" i="8"/>
  <c r="H12467" i="8" s="1"/>
  <c r="C12466" i="8"/>
  <c r="C12465" i="8"/>
  <c r="C12464" i="8"/>
  <c r="H12464" i="8" s="1"/>
  <c r="C12463" i="8"/>
  <c r="H12463" i="8" s="1"/>
  <c r="C12462" i="8"/>
  <c r="C12461" i="8"/>
  <c r="C12460" i="8"/>
  <c r="H12460" i="8" s="1"/>
  <c r="C12459" i="8"/>
  <c r="H12459" i="8" s="1"/>
  <c r="C12458" i="8"/>
  <c r="C12457" i="8"/>
  <c r="C12456" i="8"/>
  <c r="H12456" i="8" s="1"/>
  <c r="C12455" i="8"/>
  <c r="H12455" i="8" s="1"/>
  <c r="C12454" i="8"/>
  <c r="C12453" i="8"/>
  <c r="C12452" i="8"/>
  <c r="H12452" i="8" s="1"/>
  <c r="C12451" i="8"/>
  <c r="H12451" i="8" s="1"/>
  <c r="C12450" i="8"/>
  <c r="C12449" i="8"/>
  <c r="C12448" i="8"/>
  <c r="H12448" i="8" s="1"/>
  <c r="C12447" i="8"/>
  <c r="H12447" i="8" s="1"/>
  <c r="C12446" i="8"/>
  <c r="C12445" i="8"/>
  <c r="C12444" i="8"/>
  <c r="H12444" i="8" s="1"/>
  <c r="C12443" i="8"/>
  <c r="H12443" i="8" s="1"/>
  <c r="C12442" i="8"/>
  <c r="C12441" i="8"/>
  <c r="C12440" i="8"/>
  <c r="H12440" i="8" s="1"/>
  <c r="C12439" i="8"/>
  <c r="H12439" i="8" s="1"/>
  <c r="C12438" i="8"/>
  <c r="C12437" i="8"/>
  <c r="C12436" i="8"/>
  <c r="H12436" i="8" s="1"/>
  <c r="C12435" i="8"/>
  <c r="H12435" i="8" s="1"/>
  <c r="C12434" i="8"/>
  <c r="C12433" i="8"/>
  <c r="C12432" i="8"/>
  <c r="H12432" i="8" s="1"/>
  <c r="C12431" i="8"/>
  <c r="H12431" i="8" s="1"/>
  <c r="C12430" i="8"/>
  <c r="C12429" i="8"/>
  <c r="C12428" i="8"/>
  <c r="H12428" i="8" s="1"/>
  <c r="C12427" i="8"/>
  <c r="H12427" i="8" s="1"/>
  <c r="C12426" i="8"/>
  <c r="C12425" i="8"/>
  <c r="C12424" i="8"/>
  <c r="H12424" i="8" s="1"/>
  <c r="C12423" i="8"/>
  <c r="H12423" i="8" s="1"/>
  <c r="C12422" i="8"/>
  <c r="C12421" i="8"/>
  <c r="C12420" i="8"/>
  <c r="H12420" i="8" s="1"/>
  <c r="C12419" i="8"/>
  <c r="H12419" i="8" s="1"/>
  <c r="C12418" i="8"/>
  <c r="C12417" i="8"/>
  <c r="C12416" i="8"/>
  <c r="H12416" i="8" s="1"/>
  <c r="C12415" i="8"/>
  <c r="H12415" i="8" s="1"/>
  <c r="C12414" i="8"/>
  <c r="C12413" i="8"/>
  <c r="C12412" i="8"/>
  <c r="H12412" i="8" s="1"/>
  <c r="C12411" i="8"/>
  <c r="H12411" i="8" s="1"/>
  <c r="C12410" i="8"/>
  <c r="C12409" i="8"/>
  <c r="C12408" i="8"/>
  <c r="H12408" i="8" s="1"/>
  <c r="C12407" i="8"/>
  <c r="H12407" i="8" s="1"/>
  <c r="C12406" i="8"/>
  <c r="C12405" i="8"/>
  <c r="C12404" i="8"/>
  <c r="H12404" i="8" s="1"/>
  <c r="C12403" i="8"/>
  <c r="H12403" i="8" s="1"/>
  <c r="C12402" i="8"/>
  <c r="C12401" i="8"/>
  <c r="C12400" i="8"/>
  <c r="H12400" i="8" s="1"/>
  <c r="C12399" i="8"/>
  <c r="H12399" i="8" s="1"/>
  <c r="C12398" i="8"/>
  <c r="C12397" i="8"/>
  <c r="C12396" i="8"/>
  <c r="H12396" i="8" s="1"/>
  <c r="C12395" i="8"/>
  <c r="H12395" i="8" s="1"/>
  <c r="C12394" i="8"/>
  <c r="C12393" i="8"/>
  <c r="C12392" i="8"/>
  <c r="H12392" i="8" s="1"/>
  <c r="C12391" i="8"/>
  <c r="H12391" i="8" s="1"/>
  <c r="C12390" i="8"/>
  <c r="C12389" i="8"/>
  <c r="C12388" i="8"/>
  <c r="H12388" i="8" s="1"/>
  <c r="C12387" i="8"/>
  <c r="H12387" i="8" s="1"/>
  <c r="C12386" i="8"/>
  <c r="C12385" i="8"/>
  <c r="C12384" i="8"/>
  <c r="H12384" i="8" s="1"/>
  <c r="C12383" i="8"/>
  <c r="H12383" i="8" s="1"/>
  <c r="C12382" i="8"/>
  <c r="C12381" i="8"/>
  <c r="C12380" i="8"/>
  <c r="H12380" i="8" s="1"/>
  <c r="C12379" i="8"/>
  <c r="H12379" i="8" s="1"/>
  <c r="C12378" i="8"/>
  <c r="C12377" i="8"/>
  <c r="C12376" i="8"/>
  <c r="H12376" i="8" s="1"/>
  <c r="C12375" i="8"/>
  <c r="H12375" i="8" s="1"/>
  <c r="C12374" i="8"/>
  <c r="C12373" i="8"/>
  <c r="C12372" i="8"/>
  <c r="C12371" i="8"/>
  <c r="H12371" i="8" s="1"/>
  <c r="C12370" i="8"/>
  <c r="C12369" i="8"/>
  <c r="C12368" i="8"/>
  <c r="C12367" i="8"/>
  <c r="H12367" i="8" s="1"/>
  <c r="C12366" i="8"/>
  <c r="C12365" i="8"/>
  <c r="C12364" i="8"/>
  <c r="C12363" i="8"/>
  <c r="H12363" i="8" s="1"/>
  <c r="C12362" i="8"/>
  <c r="C12361" i="8"/>
  <c r="C12360" i="8"/>
  <c r="H12360" i="8" s="1"/>
  <c r="C12359" i="8"/>
  <c r="H12359" i="8" s="1"/>
  <c r="C12358" i="8"/>
  <c r="C12357" i="8"/>
  <c r="C12356" i="8"/>
  <c r="H12356" i="8" s="1"/>
  <c r="C12355" i="8"/>
  <c r="H12355" i="8" s="1"/>
  <c r="C12354" i="8"/>
  <c r="C12353" i="8"/>
  <c r="C12352" i="8"/>
  <c r="H12352" i="8" s="1"/>
  <c r="C12351" i="8"/>
  <c r="H12351" i="8" s="1"/>
  <c r="C12350" i="8"/>
  <c r="C12349" i="8"/>
  <c r="C12348" i="8"/>
  <c r="H12348" i="8" s="1"/>
  <c r="C12347" i="8"/>
  <c r="H12347" i="8" s="1"/>
  <c r="C12346" i="8"/>
  <c r="C12345" i="8"/>
  <c r="C12344" i="8"/>
  <c r="H12344" i="8" s="1"/>
  <c r="C12343" i="8"/>
  <c r="H12343" i="8" s="1"/>
  <c r="C12342" i="8"/>
  <c r="C12341" i="8"/>
  <c r="C12340" i="8"/>
  <c r="H12340" i="8" s="1"/>
  <c r="C12339" i="8"/>
  <c r="H12339" i="8" s="1"/>
  <c r="C12338" i="8"/>
  <c r="C12337" i="8"/>
  <c r="C12336" i="8"/>
  <c r="H12336" i="8" s="1"/>
  <c r="C12335" i="8"/>
  <c r="H12335" i="8" s="1"/>
  <c r="C12334" i="8"/>
  <c r="C12333" i="8"/>
  <c r="C12332" i="8"/>
  <c r="H12332" i="8" s="1"/>
  <c r="C12331" i="8"/>
  <c r="H12331" i="8" s="1"/>
  <c r="C12330" i="8"/>
  <c r="C12329" i="8"/>
  <c r="C12328" i="8"/>
  <c r="H12328" i="8" s="1"/>
  <c r="C12327" i="8"/>
  <c r="H12327" i="8" s="1"/>
  <c r="C12326" i="8"/>
  <c r="C12325" i="8"/>
  <c r="C12324" i="8"/>
  <c r="H12324" i="8" s="1"/>
  <c r="C12323" i="8"/>
  <c r="H12323" i="8" s="1"/>
  <c r="C12322" i="8"/>
  <c r="C12321" i="8"/>
  <c r="C12320" i="8"/>
  <c r="H12320" i="8" s="1"/>
  <c r="C12319" i="8"/>
  <c r="H12319" i="8" s="1"/>
  <c r="C12318" i="8"/>
  <c r="C12317" i="8"/>
  <c r="C12316" i="8"/>
  <c r="H12316" i="8" s="1"/>
  <c r="C12315" i="8"/>
  <c r="H12315" i="8" s="1"/>
  <c r="C12314" i="8"/>
  <c r="C12313" i="8"/>
  <c r="C12312" i="8"/>
  <c r="H12312" i="8" s="1"/>
  <c r="C12311" i="8"/>
  <c r="H12311" i="8" s="1"/>
  <c r="C12310" i="8"/>
  <c r="C12309" i="8"/>
  <c r="C12308" i="8"/>
  <c r="H12308" i="8" s="1"/>
  <c r="C12307" i="8"/>
  <c r="H12307" i="8" s="1"/>
  <c r="C12306" i="8"/>
  <c r="C12305" i="8"/>
  <c r="C12304" i="8"/>
  <c r="H12304" i="8" s="1"/>
  <c r="C12303" i="8"/>
  <c r="H12303" i="8" s="1"/>
  <c r="C12302" i="8"/>
  <c r="C12301" i="8"/>
  <c r="C12300" i="8"/>
  <c r="H12300" i="8" s="1"/>
  <c r="C12299" i="8"/>
  <c r="H12299" i="8" s="1"/>
  <c r="C12298" i="8"/>
  <c r="C12297" i="8"/>
  <c r="C12296" i="8"/>
  <c r="H12296" i="8" s="1"/>
  <c r="C12295" i="8"/>
  <c r="H12295" i="8" s="1"/>
  <c r="C12294" i="8"/>
  <c r="C12293" i="8"/>
  <c r="C12292" i="8"/>
  <c r="H12292" i="8" s="1"/>
  <c r="C12291" i="8"/>
  <c r="H12291" i="8" s="1"/>
  <c r="C12290" i="8"/>
  <c r="C12289" i="8"/>
  <c r="C12288" i="8"/>
  <c r="H12288" i="8" s="1"/>
  <c r="C12287" i="8"/>
  <c r="H12287" i="8" s="1"/>
  <c r="C12286" i="8"/>
  <c r="C12285" i="8"/>
  <c r="C12284" i="8"/>
  <c r="H12284" i="8" s="1"/>
  <c r="C12283" i="8"/>
  <c r="H12283" i="8" s="1"/>
  <c r="C12282" i="8"/>
  <c r="C12281" i="8"/>
  <c r="C12280" i="8"/>
  <c r="H12280" i="8" s="1"/>
  <c r="C12279" i="8"/>
  <c r="H12279" i="8" s="1"/>
  <c r="C12278" i="8"/>
  <c r="C12277" i="8"/>
  <c r="C12276" i="8"/>
  <c r="H12276" i="8" s="1"/>
  <c r="C12275" i="8"/>
  <c r="H12275" i="8" s="1"/>
  <c r="C12274" i="8"/>
  <c r="C12273" i="8"/>
  <c r="C12272" i="8"/>
  <c r="H12272" i="8" s="1"/>
  <c r="C12271" i="8"/>
  <c r="H12271" i="8" s="1"/>
  <c r="C12270" i="8"/>
  <c r="C12269" i="8"/>
  <c r="C12268" i="8"/>
  <c r="C12267" i="8"/>
  <c r="H12267" i="8" s="1"/>
  <c r="C12266" i="8"/>
  <c r="C12265" i="8"/>
  <c r="C12264" i="8"/>
  <c r="H12264" i="8" s="1"/>
  <c r="C12263" i="8"/>
  <c r="H12263" i="8" s="1"/>
  <c r="C12262" i="8"/>
  <c r="C12261" i="8"/>
  <c r="C12260" i="8"/>
  <c r="H12260" i="8" s="1"/>
  <c r="C12259" i="8"/>
  <c r="H12259" i="8" s="1"/>
  <c r="C12258" i="8"/>
  <c r="C12257" i="8"/>
  <c r="C12256" i="8"/>
  <c r="H12256" i="8" s="1"/>
  <c r="C12255" i="8"/>
  <c r="H12255" i="8" s="1"/>
  <c r="C12254" i="8"/>
  <c r="C12253" i="8"/>
  <c r="C12252" i="8"/>
  <c r="H12252" i="8" s="1"/>
  <c r="C12251" i="8"/>
  <c r="H12251" i="8" s="1"/>
  <c r="C12250" i="8"/>
  <c r="C12249" i="8"/>
  <c r="C12248" i="8"/>
  <c r="H12248" i="8" s="1"/>
  <c r="C12247" i="8"/>
  <c r="H12247" i="8" s="1"/>
  <c r="C12246" i="8"/>
  <c r="C12245" i="8"/>
  <c r="C12244" i="8"/>
  <c r="H12244" i="8" s="1"/>
  <c r="C12243" i="8"/>
  <c r="H12243" i="8" s="1"/>
  <c r="C12242" i="8"/>
  <c r="C12241" i="8"/>
  <c r="C12240" i="8"/>
  <c r="H12240" i="8" s="1"/>
  <c r="C12239" i="8"/>
  <c r="H12239" i="8" s="1"/>
  <c r="C12238" i="8"/>
  <c r="C12237" i="8"/>
  <c r="C12236" i="8"/>
  <c r="H12236" i="8" s="1"/>
  <c r="C12235" i="8"/>
  <c r="H12235" i="8" s="1"/>
  <c r="C12234" i="8"/>
  <c r="C12233" i="8"/>
  <c r="C12232" i="8"/>
  <c r="H12232" i="8" s="1"/>
  <c r="C12231" i="8"/>
  <c r="H12231" i="8" s="1"/>
  <c r="C12230" i="8"/>
  <c r="C12229" i="8"/>
  <c r="C12228" i="8"/>
  <c r="H12228" i="8" s="1"/>
  <c r="C12227" i="8"/>
  <c r="H12227" i="8" s="1"/>
  <c r="C12226" i="8"/>
  <c r="C12225" i="8"/>
  <c r="C12224" i="8"/>
  <c r="H12224" i="8" s="1"/>
  <c r="C12223" i="8"/>
  <c r="H12223" i="8" s="1"/>
  <c r="C12222" i="8"/>
  <c r="C12221" i="8"/>
  <c r="C12220" i="8"/>
  <c r="H12220" i="8" s="1"/>
  <c r="C12219" i="8"/>
  <c r="H12219" i="8" s="1"/>
  <c r="C12218" i="8"/>
  <c r="C12217" i="8"/>
  <c r="C12216" i="8"/>
  <c r="H12216" i="8" s="1"/>
  <c r="C12215" i="8"/>
  <c r="H12215" i="8" s="1"/>
  <c r="C12214" i="8"/>
  <c r="C12213" i="8"/>
  <c r="C12212" i="8"/>
  <c r="H12212" i="8" s="1"/>
  <c r="C12211" i="8"/>
  <c r="H12211" i="8" s="1"/>
  <c r="C12210" i="8"/>
  <c r="C12209" i="8"/>
  <c r="C12208" i="8"/>
  <c r="H12208" i="8" s="1"/>
  <c r="C12207" i="8"/>
  <c r="H12207" i="8" s="1"/>
  <c r="C12206" i="8"/>
  <c r="C12205" i="8"/>
  <c r="C12204" i="8"/>
  <c r="H12204" i="8" s="1"/>
  <c r="C12203" i="8"/>
  <c r="H12203" i="8" s="1"/>
  <c r="C12202" i="8"/>
  <c r="C12201" i="8"/>
  <c r="C12200" i="8"/>
  <c r="H12200" i="8" s="1"/>
  <c r="C12199" i="8"/>
  <c r="H12199" i="8" s="1"/>
  <c r="C12198" i="8"/>
  <c r="C12197" i="8"/>
  <c r="C12196" i="8"/>
  <c r="H12196" i="8" s="1"/>
  <c r="C12195" i="8"/>
  <c r="H12195" i="8" s="1"/>
  <c r="C12194" i="8"/>
  <c r="C12193" i="8"/>
  <c r="C12192" i="8"/>
  <c r="H12192" i="8" s="1"/>
  <c r="C12191" i="8"/>
  <c r="H12191" i="8" s="1"/>
  <c r="C12190" i="8"/>
  <c r="C12189" i="8"/>
  <c r="C12188" i="8"/>
  <c r="H12188" i="8" s="1"/>
  <c r="C12187" i="8"/>
  <c r="C12186" i="8"/>
  <c r="C12185" i="8"/>
  <c r="C12184" i="8"/>
  <c r="H12184" i="8" s="1"/>
  <c r="C12183" i="8"/>
  <c r="H12183" i="8" s="1"/>
  <c r="C12182" i="8"/>
  <c r="C12181" i="8"/>
  <c r="C12180" i="8"/>
  <c r="H12180" i="8" s="1"/>
  <c r="C12179" i="8"/>
  <c r="H12179" i="8" s="1"/>
  <c r="C12178" i="8"/>
  <c r="C12177" i="8"/>
  <c r="C12176" i="8"/>
  <c r="H12176" i="8" s="1"/>
  <c r="C12175" i="8"/>
  <c r="H12175" i="8" s="1"/>
  <c r="C12174" i="8"/>
  <c r="C12173" i="8"/>
  <c r="C12172" i="8"/>
  <c r="H12172" i="8" s="1"/>
  <c r="C12171" i="8"/>
  <c r="H12171" i="8" s="1"/>
  <c r="C12170" i="8"/>
  <c r="C12169" i="8"/>
  <c r="C12168" i="8"/>
  <c r="H12168" i="8" s="1"/>
  <c r="C12167" i="8"/>
  <c r="H12167" i="8" s="1"/>
  <c r="C12166" i="8"/>
  <c r="C12165" i="8"/>
  <c r="C12164" i="8"/>
  <c r="H12164" i="8" s="1"/>
  <c r="C12163" i="8"/>
  <c r="H12163" i="8" s="1"/>
  <c r="C12162" i="8"/>
  <c r="C12161" i="8"/>
  <c r="C12160" i="8"/>
  <c r="H12160" i="8" s="1"/>
  <c r="C12159" i="8"/>
  <c r="H12159" i="8" s="1"/>
  <c r="C12158" i="8"/>
  <c r="C12157" i="8"/>
  <c r="C12156" i="8"/>
  <c r="H12156" i="8" s="1"/>
  <c r="C12155" i="8"/>
  <c r="H12155" i="8" s="1"/>
  <c r="C12154" i="8"/>
  <c r="C12153" i="8"/>
  <c r="C12152" i="8"/>
  <c r="H12152" i="8" s="1"/>
  <c r="C12151" i="8"/>
  <c r="H12151" i="8" s="1"/>
  <c r="C12150" i="8"/>
  <c r="C12149" i="8"/>
  <c r="C12148" i="8"/>
  <c r="H12148" i="8" s="1"/>
  <c r="C12147" i="8"/>
  <c r="H12147" i="8" s="1"/>
  <c r="C12146" i="8"/>
  <c r="C12145" i="8"/>
  <c r="C12144" i="8"/>
  <c r="H12144" i="8" s="1"/>
  <c r="C12143" i="8"/>
  <c r="H12143" i="8" s="1"/>
  <c r="C12142" i="8"/>
  <c r="C12141" i="8"/>
  <c r="C12140" i="8"/>
  <c r="H12140" i="8" s="1"/>
  <c r="C12139" i="8"/>
  <c r="H12139" i="8" s="1"/>
  <c r="C12138" i="8"/>
  <c r="C12137" i="8"/>
  <c r="C12136" i="8"/>
  <c r="H12136" i="8" s="1"/>
  <c r="C12135" i="8"/>
  <c r="H12135" i="8" s="1"/>
  <c r="C12134" i="8"/>
  <c r="C12133" i="8"/>
  <c r="C12132" i="8"/>
  <c r="H12132" i="8" s="1"/>
  <c r="C12131" i="8"/>
  <c r="H12131" i="8" s="1"/>
  <c r="C12130" i="8"/>
  <c r="C12129" i="8"/>
  <c r="C12128" i="8"/>
  <c r="H12128" i="8" s="1"/>
  <c r="C12127" i="8"/>
  <c r="H12127" i="8" s="1"/>
  <c r="C12126" i="8"/>
  <c r="C12125" i="8"/>
  <c r="C12124" i="8"/>
  <c r="H12124" i="8" s="1"/>
  <c r="C12123" i="8"/>
  <c r="H12123" i="8" s="1"/>
  <c r="C12122" i="8"/>
  <c r="C12121" i="8"/>
  <c r="C12120" i="8"/>
  <c r="H12120" i="8" s="1"/>
  <c r="C12119" i="8"/>
  <c r="H12119" i="8" s="1"/>
  <c r="C12118" i="8"/>
  <c r="C12117" i="8"/>
  <c r="C12116" i="8"/>
  <c r="H12116" i="8" s="1"/>
  <c r="C12115" i="8"/>
  <c r="H12115" i="8" s="1"/>
  <c r="C12114" i="8"/>
  <c r="C12113" i="8"/>
  <c r="C12112" i="8"/>
  <c r="H12112" i="8" s="1"/>
  <c r="C12111" i="8"/>
  <c r="H12111" i="8" s="1"/>
  <c r="C12110" i="8"/>
  <c r="C12109" i="8"/>
  <c r="C12108" i="8"/>
  <c r="H12108" i="8" s="1"/>
  <c r="C12107" i="8"/>
  <c r="H12107" i="8" s="1"/>
  <c r="C12106" i="8"/>
  <c r="C12105" i="8"/>
  <c r="C12104" i="8"/>
  <c r="H12104" i="8" s="1"/>
  <c r="C12103" i="8"/>
  <c r="H12103" i="8" s="1"/>
  <c r="C12102" i="8"/>
  <c r="C12101" i="8"/>
  <c r="C12100" i="8"/>
  <c r="H12100" i="8" s="1"/>
  <c r="C12099" i="8"/>
  <c r="H12099" i="8" s="1"/>
  <c r="C12098" i="8"/>
  <c r="C12097" i="8"/>
  <c r="C12096" i="8"/>
  <c r="H12096" i="8" s="1"/>
  <c r="C12095" i="8"/>
  <c r="H12095" i="8" s="1"/>
  <c r="C12094" i="8"/>
  <c r="C12093" i="8"/>
  <c r="C12092" i="8"/>
  <c r="H12092" i="8" s="1"/>
  <c r="C12091" i="8"/>
  <c r="H12091" i="8" s="1"/>
  <c r="C12090" i="8"/>
  <c r="C12089" i="8"/>
  <c r="C12088" i="8"/>
  <c r="H12088" i="8" s="1"/>
  <c r="C12087" i="8"/>
  <c r="H12087" i="8" s="1"/>
  <c r="C12086" i="8"/>
  <c r="C12085" i="8"/>
  <c r="C12084" i="8"/>
  <c r="H12084" i="8" s="1"/>
  <c r="C12083" i="8"/>
  <c r="H12083" i="8" s="1"/>
  <c r="C12082" i="8"/>
  <c r="C12081" i="8"/>
  <c r="C12080" i="8"/>
  <c r="H12080" i="8" s="1"/>
  <c r="C12079" i="8"/>
  <c r="H12079" i="8" s="1"/>
  <c r="C12078" i="8"/>
  <c r="C12077" i="8"/>
  <c r="C12076" i="8"/>
  <c r="H12076" i="8" s="1"/>
  <c r="C12075" i="8"/>
  <c r="H12075" i="8" s="1"/>
  <c r="C12074" i="8"/>
  <c r="C12073" i="8"/>
  <c r="C12072" i="8"/>
  <c r="H12072" i="8" s="1"/>
  <c r="C12071" i="8"/>
  <c r="H12071" i="8" s="1"/>
  <c r="C12070" i="8"/>
  <c r="C12069" i="8"/>
  <c r="C12068" i="8"/>
  <c r="H12068" i="8" s="1"/>
  <c r="C12067" i="8"/>
  <c r="H12067" i="8" s="1"/>
  <c r="C12066" i="8"/>
  <c r="C12065" i="8"/>
  <c r="C12064" i="8"/>
  <c r="H12064" i="8" s="1"/>
  <c r="C12063" i="8"/>
  <c r="H12063" i="8" s="1"/>
  <c r="C12062" i="8"/>
  <c r="C12061" i="8"/>
  <c r="C12060" i="8"/>
  <c r="H12060" i="8" s="1"/>
  <c r="C12059" i="8"/>
  <c r="H12059" i="8" s="1"/>
  <c r="C12058" i="8"/>
  <c r="C12057" i="8"/>
  <c r="C12056" i="8"/>
  <c r="H12056" i="8" s="1"/>
  <c r="C12055" i="8"/>
  <c r="H12055" i="8" s="1"/>
  <c r="C12054" i="8"/>
  <c r="C12053" i="8"/>
  <c r="C12052" i="8"/>
  <c r="H12052" i="8" s="1"/>
  <c r="C12051" i="8"/>
  <c r="H12051" i="8" s="1"/>
  <c r="C12050" i="8"/>
  <c r="C12049" i="8"/>
  <c r="C12048" i="8"/>
  <c r="H12048" i="8" s="1"/>
  <c r="C12047" i="8"/>
  <c r="H12047" i="8" s="1"/>
  <c r="C12046" i="8"/>
  <c r="C12045" i="8"/>
  <c r="C12044" i="8"/>
  <c r="H12044" i="8" s="1"/>
  <c r="C12043" i="8"/>
  <c r="H12043" i="8" s="1"/>
  <c r="C12042" i="8"/>
  <c r="C12041" i="8"/>
  <c r="C12040" i="8"/>
  <c r="H12040" i="8" s="1"/>
  <c r="C12039" i="8"/>
  <c r="H12039" i="8" s="1"/>
  <c r="C12038" i="8"/>
  <c r="C12037" i="8"/>
  <c r="C12036" i="8"/>
  <c r="H12036" i="8" s="1"/>
  <c r="C12035" i="8"/>
  <c r="H12035" i="8" s="1"/>
  <c r="C12034" i="8"/>
  <c r="C12033" i="8"/>
  <c r="C12032" i="8"/>
  <c r="H12032" i="8" s="1"/>
  <c r="C12031" i="8"/>
  <c r="H12031" i="8" s="1"/>
  <c r="C12030" i="8"/>
  <c r="C12029" i="8"/>
  <c r="C12028" i="8"/>
  <c r="H12028" i="8" s="1"/>
  <c r="C12027" i="8"/>
  <c r="H12027" i="8" s="1"/>
  <c r="C12026" i="8"/>
  <c r="C12025" i="8"/>
  <c r="C12024" i="8"/>
  <c r="H12024" i="8" s="1"/>
  <c r="C12023" i="8"/>
  <c r="H12023" i="8" s="1"/>
  <c r="C12022" i="8"/>
  <c r="C12021" i="8"/>
  <c r="C12020" i="8"/>
  <c r="H12020" i="8" s="1"/>
  <c r="C12019" i="8"/>
  <c r="H12019" i="8" s="1"/>
  <c r="C12018" i="8"/>
  <c r="C12017" i="8"/>
  <c r="C12016" i="8"/>
  <c r="H12016" i="8" s="1"/>
  <c r="C12015" i="8"/>
  <c r="H12015" i="8" s="1"/>
  <c r="C12014" i="8"/>
  <c r="C12013" i="8"/>
  <c r="C12012" i="8"/>
  <c r="H12012" i="8" s="1"/>
  <c r="C12011" i="8"/>
  <c r="H12011" i="8" s="1"/>
  <c r="C12010" i="8"/>
  <c r="C12009" i="8"/>
  <c r="C12008" i="8"/>
  <c r="H12008" i="8" s="1"/>
  <c r="C12007" i="8"/>
  <c r="H12007" i="8" s="1"/>
  <c r="C12006" i="8"/>
  <c r="C12005" i="8"/>
  <c r="C12004" i="8"/>
  <c r="H12004" i="8" s="1"/>
  <c r="C12003" i="8"/>
  <c r="H12003" i="8" s="1"/>
  <c r="C12002" i="8"/>
  <c r="C12001" i="8"/>
  <c r="C12000" i="8"/>
  <c r="H12000" i="8" s="1"/>
  <c r="C11999" i="8"/>
  <c r="H11999" i="8" s="1"/>
  <c r="C11998" i="8"/>
  <c r="C11997" i="8"/>
  <c r="C11996" i="8"/>
  <c r="H11996" i="8" s="1"/>
  <c r="C11995" i="8"/>
  <c r="H11995" i="8" s="1"/>
  <c r="C11994" i="8"/>
  <c r="C11993" i="8"/>
  <c r="C11992" i="8"/>
  <c r="H11992" i="8" s="1"/>
  <c r="C11991" i="8"/>
  <c r="H11991" i="8" s="1"/>
  <c r="C11990" i="8"/>
  <c r="C11989" i="8"/>
  <c r="C11988" i="8"/>
  <c r="H11988" i="8" s="1"/>
  <c r="C11987" i="8"/>
  <c r="H11987" i="8" s="1"/>
  <c r="C11986" i="8"/>
  <c r="C11985" i="8"/>
  <c r="C11984" i="8"/>
  <c r="H11984" i="8" s="1"/>
  <c r="C11983" i="8"/>
  <c r="H11983" i="8" s="1"/>
  <c r="C11982" i="8"/>
  <c r="C11981" i="8"/>
  <c r="C11980" i="8"/>
  <c r="H11980" i="8" s="1"/>
  <c r="C11979" i="8"/>
  <c r="H11979" i="8" s="1"/>
  <c r="C11978" i="8"/>
  <c r="C11977" i="8"/>
  <c r="C11976" i="8"/>
  <c r="H11976" i="8" s="1"/>
  <c r="C11975" i="8"/>
  <c r="H11975" i="8" s="1"/>
  <c r="C11974" i="8"/>
  <c r="C11973" i="8"/>
  <c r="C11972" i="8"/>
  <c r="H11972" i="8" s="1"/>
  <c r="C11971" i="8"/>
  <c r="H11971" i="8" s="1"/>
  <c r="C11970" i="8"/>
  <c r="C11969" i="8"/>
  <c r="C11968" i="8"/>
  <c r="H11968" i="8" s="1"/>
  <c r="C11967" i="8"/>
  <c r="H11967" i="8" s="1"/>
  <c r="C11966" i="8"/>
  <c r="C11965" i="8"/>
  <c r="C11964" i="8"/>
  <c r="H11964" i="8" s="1"/>
  <c r="C11963" i="8"/>
  <c r="H11963" i="8" s="1"/>
  <c r="C11962" i="8"/>
  <c r="C11961" i="8"/>
  <c r="C11960" i="8"/>
  <c r="H11960" i="8" s="1"/>
  <c r="C11959" i="8"/>
  <c r="H11959" i="8" s="1"/>
  <c r="C11958" i="8"/>
  <c r="C11957" i="8"/>
  <c r="C11956" i="8"/>
  <c r="H11956" i="8" s="1"/>
  <c r="C11955" i="8"/>
  <c r="H11955" i="8" s="1"/>
  <c r="C11954" i="8"/>
  <c r="C11953" i="8"/>
  <c r="C11952" i="8"/>
  <c r="H11952" i="8" s="1"/>
  <c r="C11951" i="8"/>
  <c r="H11951" i="8" s="1"/>
  <c r="C11950" i="8"/>
  <c r="C11949" i="8"/>
  <c r="C11948" i="8"/>
  <c r="H11948" i="8" s="1"/>
  <c r="C11947" i="8"/>
  <c r="H11947" i="8" s="1"/>
  <c r="C11946" i="8"/>
  <c r="C11945" i="8"/>
  <c r="C11944" i="8"/>
  <c r="H11944" i="8" s="1"/>
  <c r="C11943" i="8"/>
  <c r="H11943" i="8" s="1"/>
  <c r="C11942" i="8"/>
  <c r="C11941" i="8"/>
  <c r="C11940" i="8"/>
  <c r="H11940" i="8" s="1"/>
  <c r="C11939" i="8"/>
  <c r="H11939" i="8" s="1"/>
  <c r="C11938" i="8"/>
  <c r="C11937" i="8"/>
  <c r="C11936" i="8"/>
  <c r="H11936" i="8" s="1"/>
  <c r="C11935" i="8"/>
  <c r="H11935" i="8" s="1"/>
  <c r="C11934" i="8"/>
  <c r="C11933" i="8"/>
  <c r="C11932" i="8"/>
  <c r="H11932" i="8" s="1"/>
  <c r="C11931" i="8"/>
  <c r="H11931" i="8" s="1"/>
  <c r="C11930" i="8"/>
  <c r="C11929" i="8"/>
  <c r="C11928" i="8"/>
  <c r="H11928" i="8" s="1"/>
  <c r="C11927" i="8"/>
  <c r="H11927" i="8" s="1"/>
  <c r="C11926" i="8"/>
  <c r="C11925" i="8"/>
  <c r="C11924" i="8"/>
  <c r="H11924" i="8" s="1"/>
  <c r="C11923" i="8"/>
  <c r="H11923" i="8" s="1"/>
  <c r="C11922" i="8"/>
  <c r="C11921" i="8"/>
  <c r="C11920" i="8"/>
  <c r="H11920" i="8" s="1"/>
  <c r="C11919" i="8"/>
  <c r="H11919" i="8" s="1"/>
  <c r="C11918" i="8"/>
  <c r="C11917" i="8"/>
  <c r="C11916" i="8"/>
  <c r="H11916" i="8" s="1"/>
  <c r="C11915" i="8"/>
  <c r="H11915" i="8" s="1"/>
  <c r="C11914" i="8"/>
  <c r="C11913" i="8"/>
  <c r="C11912" i="8"/>
  <c r="H11912" i="8" s="1"/>
  <c r="C11911" i="8"/>
  <c r="H11911" i="8" s="1"/>
  <c r="C11910" i="8"/>
  <c r="C11909" i="8"/>
  <c r="C11908" i="8"/>
  <c r="H11908" i="8" s="1"/>
  <c r="C11907" i="8"/>
  <c r="H11907" i="8" s="1"/>
  <c r="C11906" i="8"/>
  <c r="C11905" i="8"/>
  <c r="C11904" i="8"/>
  <c r="H11904" i="8" s="1"/>
  <c r="C11903" i="8"/>
  <c r="H11903" i="8" s="1"/>
  <c r="C11902" i="8"/>
  <c r="C11901" i="8"/>
  <c r="C11900" i="8"/>
  <c r="H11900" i="8" s="1"/>
  <c r="C11899" i="8"/>
  <c r="H11899" i="8" s="1"/>
  <c r="C11898" i="8"/>
  <c r="C11897" i="8"/>
  <c r="C11896" i="8"/>
  <c r="H11896" i="8" s="1"/>
  <c r="C11895" i="8"/>
  <c r="H11895" i="8" s="1"/>
  <c r="C11894" i="8"/>
  <c r="C11893" i="8"/>
  <c r="C11892" i="8"/>
  <c r="H11892" i="8" s="1"/>
  <c r="C11891" i="8"/>
  <c r="H11891" i="8" s="1"/>
  <c r="C11890" i="8"/>
  <c r="C11889" i="8"/>
  <c r="C11888" i="8"/>
  <c r="H11888" i="8" s="1"/>
  <c r="C11887" i="8"/>
  <c r="H11887" i="8" s="1"/>
  <c r="C11886" i="8"/>
  <c r="C11885" i="8"/>
  <c r="C11884" i="8"/>
  <c r="H11884" i="8" s="1"/>
  <c r="C11883" i="8"/>
  <c r="H11883" i="8" s="1"/>
  <c r="C11882" i="8"/>
  <c r="C11881" i="8"/>
  <c r="C11880" i="8"/>
  <c r="H11880" i="8" s="1"/>
  <c r="C11879" i="8"/>
  <c r="H11879" i="8" s="1"/>
  <c r="C11878" i="8"/>
  <c r="C11877" i="8"/>
  <c r="C11876" i="8"/>
  <c r="H11876" i="8" s="1"/>
  <c r="C11875" i="8"/>
  <c r="H11875" i="8" s="1"/>
  <c r="C11874" i="8"/>
  <c r="C11873" i="8"/>
  <c r="C11872" i="8"/>
  <c r="H11872" i="8" s="1"/>
  <c r="C11871" i="8"/>
  <c r="H11871" i="8" s="1"/>
  <c r="C11870" i="8"/>
  <c r="C11869" i="8"/>
  <c r="C11868" i="8"/>
  <c r="H11868" i="8" s="1"/>
  <c r="C11867" i="8"/>
  <c r="H11867" i="8" s="1"/>
  <c r="C11866" i="8"/>
  <c r="C11865" i="8"/>
  <c r="C11864" i="8"/>
  <c r="H11864" i="8" s="1"/>
  <c r="C11863" i="8"/>
  <c r="H11863" i="8" s="1"/>
  <c r="C11862" i="8"/>
  <c r="C11861" i="8"/>
  <c r="C11860" i="8"/>
  <c r="H11860" i="8" s="1"/>
  <c r="C11859" i="8"/>
  <c r="H11859" i="8" s="1"/>
  <c r="C11858" i="8"/>
  <c r="C11857" i="8"/>
  <c r="C11856" i="8"/>
  <c r="H11856" i="8" s="1"/>
  <c r="C11855" i="8"/>
  <c r="H11855" i="8" s="1"/>
  <c r="C11854" i="8"/>
  <c r="C11853" i="8"/>
  <c r="C11852" i="8"/>
  <c r="H11852" i="8" s="1"/>
  <c r="C11851" i="8"/>
  <c r="H11851" i="8" s="1"/>
  <c r="C11850" i="8"/>
  <c r="C11849" i="8"/>
  <c r="C11848" i="8"/>
  <c r="H11848" i="8" s="1"/>
  <c r="C11847" i="8"/>
  <c r="H11847" i="8" s="1"/>
  <c r="C11846" i="8"/>
  <c r="C11845" i="8"/>
  <c r="C11844" i="8"/>
  <c r="H11844" i="8" s="1"/>
  <c r="C11843" i="8"/>
  <c r="H11843" i="8" s="1"/>
  <c r="C11842" i="8"/>
  <c r="C11841" i="8"/>
  <c r="C11840" i="8"/>
  <c r="H11840" i="8" s="1"/>
  <c r="C11839" i="8"/>
  <c r="H11839" i="8" s="1"/>
  <c r="C11838" i="8"/>
  <c r="C11837" i="8"/>
  <c r="C11836" i="8"/>
  <c r="H11836" i="8" s="1"/>
  <c r="C11835" i="8"/>
  <c r="H11835" i="8" s="1"/>
  <c r="C11834" i="8"/>
  <c r="C11833" i="8"/>
  <c r="C11832" i="8"/>
  <c r="H11832" i="8" s="1"/>
  <c r="C11831" i="8"/>
  <c r="H11831" i="8" s="1"/>
  <c r="C11830" i="8"/>
  <c r="C11829" i="8"/>
  <c r="C11828" i="8"/>
  <c r="H11828" i="8" s="1"/>
  <c r="C11827" i="8"/>
  <c r="H11827" i="8" s="1"/>
  <c r="C11826" i="8"/>
  <c r="C11825" i="8"/>
  <c r="C11824" i="8"/>
  <c r="H11824" i="8" s="1"/>
  <c r="C11823" i="8"/>
  <c r="H11823" i="8" s="1"/>
  <c r="C11822" i="8"/>
  <c r="C11821" i="8"/>
  <c r="C11820" i="8"/>
  <c r="H11820" i="8" s="1"/>
  <c r="C11819" i="8"/>
  <c r="H11819" i="8" s="1"/>
  <c r="C11818" i="8"/>
  <c r="C11817" i="8"/>
  <c r="C11816" i="8"/>
  <c r="H11816" i="8" s="1"/>
  <c r="C11815" i="8"/>
  <c r="H11815" i="8" s="1"/>
  <c r="C11814" i="8"/>
  <c r="C11813" i="8"/>
  <c r="C11812" i="8"/>
  <c r="H11812" i="8" s="1"/>
  <c r="C11811" i="8"/>
  <c r="H11811" i="8" s="1"/>
  <c r="C11810" i="8"/>
  <c r="C11809" i="8"/>
  <c r="C11808" i="8"/>
  <c r="H11808" i="8" s="1"/>
  <c r="C11807" i="8"/>
  <c r="H11807" i="8" s="1"/>
  <c r="C11806" i="8"/>
  <c r="C11805" i="8"/>
  <c r="C11804" i="8"/>
  <c r="H11804" i="8" s="1"/>
  <c r="C11803" i="8"/>
  <c r="H11803" i="8" s="1"/>
  <c r="C11802" i="8"/>
  <c r="C11801" i="8"/>
  <c r="C11800" i="8"/>
  <c r="C11799" i="8"/>
  <c r="H11799" i="8" s="1"/>
  <c r="C11798" i="8"/>
  <c r="C11797" i="8"/>
  <c r="C11796" i="8"/>
  <c r="H11796" i="8" s="1"/>
  <c r="C11795" i="8"/>
  <c r="H11795" i="8" s="1"/>
  <c r="C11794" i="8"/>
  <c r="C11793" i="8"/>
  <c r="C11792" i="8"/>
  <c r="H11792" i="8" s="1"/>
  <c r="C11791" i="8"/>
  <c r="H11791" i="8" s="1"/>
  <c r="C11790" i="8"/>
  <c r="C11789" i="8"/>
  <c r="C11788" i="8"/>
  <c r="H11788" i="8" s="1"/>
  <c r="C11787" i="8"/>
  <c r="H11787" i="8" s="1"/>
  <c r="C11786" i="8"/>
  <c r="C11785" i="8"/>
  <c r="C11784" i="8"/>
  <c r="H11784" i="8" s="1"/>
  <c r="C11783" i="8"/>
  <c r="H11783" i="8" s="1"/>
  <c r="C11782" i="8"/>
  <c r="C11781" i="8"/>
  <c r="C11780" i="8"/>
  <c r="H11780" i="8" s="1"/>
  <c r="C11779" i="8"/>
  <c r="H11779" i="8" s="1"/>
  <c r="C11778" i="8"/>
  <c r="C11777" i="8"/>
  <c r="C11776" i="8"/>
  <c r="H11776" i="8" s="1"/>
  <c r="C11775" i="8"/>
  <c r="H11775" i="8" s="1"/>
  <c r="C11774" i="8"/>
  <c r="C11773" i="8"/>
  <c r="C11772" i="8"/>
  <c r="H11772" i="8" s="1"/>
  <c r="C11771" i="8"/>
  <c r="H11771" i="8" s="1"/>
  <c r="C11770" i="8"/>
  <c r="C11769" i="8"/>
  <c r="C11768" i="8"/>
  <c r="H11768" i="8" s="1"/>
  <c r="C11767" i="8"/>
  <c r="H11767" i="8" s="1"/>
  <c r="C11766" i="8"/>
  <c r="C11765" i="8"/>
  <c r="C11764" i="8"/>
  <c r="H11764" i="8" s="1"/>
  <c r="C11763" i="8"/>
  <c r="H11763" i="8" s="1"/>
  <c r="C11762" i="8"/>
  <c r="C11761" i="8"/>
  <c r="C11760" i="8"/>
  <c r="H11760" i="8" s="1"/>
  <c r="C11759" i="8"/>
  <c r="H11759" i="8" s="1"/>
  <c r="C11758" i="8"/>
  <c r="C11757" i="8"/>
  <c r="C11756" i="8"/>
  <c r="H11756" i="8" s="1"/>
  <c r="C11755" i="8"/>
  <c r="H11755" i="8" s="1"/>
  <c r="C11754" i="8"/>
  <c r="C11753" i="8"/>
  <c r="C11752" i="8"/>
  <c r="H11752" i="8" s="1"/>
  <c r="C11751" i="8"/>
  <c r="H11751" i="8" s="1"/>
  <c r="C11750" i="8"/>
  <c r="C11749" i="8"/>
  <c r="C11748" i="8"/>
  <c r="H11748" i="8" s="1"/>
  <c r="C11747" i="8"/>
  <c r="H11747" i="8" s="1"/>
  <c r="C11746" i="8"/>
  <c r="C11745" i="8"/>
  <c r="C11744" i="8"/>
  <c r="H11744" i="8" s="1"/>
  <c r="C11743" i="8"/>
  <c r="H11743" i="8" s="1"/>
  <c r="C11742" i="8"/>
  <c r="C11741" i="8"/>
  <c r="C11740" i="8"/>
  <c r="H11740" i="8" s="1"/>
  <c r="C11739" i="8"/>
  <c r="H11739" i="8" s="1"/>
  <c r="C11738" i="8"/>
  <c r="C11737" i="8"/>
  <c r="C11736" i="8"/>
  <c r="H11736" i="8" s="1"/>
  <c r="C11735" i="8"/>
  <c r="H11735" i="8" s="1"/>
  <c r="C11734" i="8"/>
  <c r="C11733" i="8"/>
  <c r="C11732" i="8"/>
  <c r="H11732" i="8" s="1"/>
  <c r="C11731" i="8"/>
  <c r="H11731" i="8" s="1"/>
  <c r="C11730" i="8"/>
  <c r="C11729" i="8"/>
  <c r="C11728" i="8"/>
  <c r="H11728" i="8" s="1"/>
  <c r="C11727" i="8"/>
  <c r="H11727" i="8" s="1"/>
  <c r="C11726" i="8"/>
  <c r="C11725" i="8"/>
  <c r="C11724" i="8"/>
  <c r="H11724" i="8" s="1"/>
  <c r="C11723" i="8"/>
  <c r="H11723" i="8" s="1"/>
  <c r="C11722" i="8"/>
  <c r="C11721" i="8"/>
  <c r="C11720" i="8"/>
  <c r="H11720" i="8" s="1"/>
  <c r="C11719" i="8"/>
  <c r="H11719" i="8" s="1"/>
  <c r="C11718" i="8"/>
  <c r="C11717" i="8"/>
  <c r="C11716" i="8"/>
  <c r="H11716" i="8" s="1"/>
  <c r="C11715" i="8"/>
  <c r="H11715" i="8" s="1"/>
  <c r="C11714" i="8"/>
  <c r="C11713" i="8"/>
  <c r="C11712" i="8"/>
  <c r="H11712" i="8" s="1"/>
  <c r="C11711" i="8"/>
  <c r="H11711" i="8" s="1"/>
  <c r="C11710" i="8"/>
  <c r="C11709" i="8"/>
  <c r="C11708" i="8"/>
  <c r="H11708" i="8" s="1"/>
  <c r="C11707" i="8"/>
  <c r="H11707" i="8" s="1"/>
  <c r="C11706" i="8"/>
  <c r="C11705" i="8"/>
  <c r="C11704" i="8"/>
  <c r="H11704" i="8" s="1"/>
  <c r="C11703" i="8"/>
  <c r="H11703" i="8" s="1"/>
  <c r="C11702" i="8"/>
  <c r="C11701" i="8"/>
  <c r="C11700" i="8"/>
  <c r="H11700" i="8" s="1"/>
  <c r="C11699" i="8"/>
  <c r="H11699" i="8" s="1"/>
  <c r="C11698" i="8"/>
  <c r="C11697" i="8"/>
  <c r="C11696" i="8"/>
  <c r="H11696" i="8" s="1"/>
  <c r="C11695" i="8"/>
  <c r="H11695" i="8" s="1"/>
  <c r="C11694" i="8"/>
  <c r="C11693" i="8"/>
  <c r="C11692" i="8"/>
  <c r="H11692" i="8" s="1"/>
  <c r="C11691" i="8"/>
  <c r="H11691" i="8" s="1"/>
  <c r="C11690" i="8"/>
  <c r="C11689" i="8"/>
  <c r="C11688" i="8"/>
  <c r="H11688" i="8" s="1"/>
  <c r="C11687" i="8"/>
  <c r="H11687" i="8" s="1"/>
  <c r="C11686" i="8"/>
  <c r="C11685" i="8"/>
  <c r="C11684" i="8"/>
  <c r="H11684" i="8" s="1"/>
  <c r="C11683" i="8"/>
  <c r="H11683" i="8" s="1"/>
  <c r="C11682" i="8"/>
  <c r="C11681" i="8"/>
  <c r="C11680" i="8"/>
  <c r="H11680" i="8" s="1"/>
  <c r="C11679" i="8"/>
  <c r="H11679" i="8" s="1"/>
  <c r="C11678" i="8"/>
  <c r="C11677" i="8"/>
  <c r="C11676" i="8"/>
  <c r="H11676" i="8" s="1"/>
  <c r="C11675" i="8"/>
  <c r="H11675" i="8" s="1"/>
  <c r="C11674" i="8"/>
  <c r="C11673" i="8"/>
  <c r="C11672" i="8"/>
  <c r="H11672" i="8" s="1"/>
  <c r="C11671" i="8"/>
  <c r="H11671" i="8" s="1"/>
  <c r="C11670" i="8"/>
  <c r="C11669" i="8"/>
  <c r="C11668" i="8"/>
  <c r="H11668" i="8" s="1"/>
  <c r="C11667" i="8"/>
  <c r="H11667" i="8" s="1"/>
  <c r="C11666" i="8"/>
  <c r="C11665" i="8"/>
  <c r="C11664" i="8"/>
  <c r="H11664" i="8" s="1"/>
  <c r="C11663" i="8"/>
  <c r="H11663" i="8" s="1"/>
  <c r="C11662" i="8"/>
  <c r="C11661" i="8"/>
  <c r="C11660" i="8"/>
  <c r="H11660" i="8" s="1"/>
  <c r="C11659" i="8"/>
  <c r="H11659" i="8" s="1"/>
  <c r="C11658" i="8"/>
  <c r="C11657" i="8"/>
  <c r="C11656" i="8"/>
  <c r="H11656" i="8" s="1"/>
  <c r="C11655" i="8"/>
  <c r="H11655" i="8" s="1"/>
  <c r="C11654" i="8"/>
  <c r="C11653" i="8"/>
  <c r="C11652" i="8"/>
  <c r="H11652" i="8" s="1"/>
  <c r="C11651" i="8"/>
  <c r="H11651" i="8" s="1"/>
  <c r="C11650" i="8"/>
  <c r="C11649" i="8"/>
  <c r="C11648" i="8"/>
  <c r="H11648" i="8" s="1"/>
  <c r="C11647" i="8"/>
  <c r="H11647" i="8" s="1"/>
  <c r="C11646" i="8"/>
  <c r="C11645" i="8"/>
  <c r="C11644" i="8"/>
  <c r="H11644" i="8" s="1"/>
  <c r="C11643" i="8"/>
  <c r="H11643" i="8" s="1"/>
  <c r="C11642" i="8"/>
  <c r="C11641" i="8"/>
  <c r="C11640" i="8"/>
  <c r="H11640" i="8" s="1"/>
  <c r="C11639" i="8"/>
  <c r="H11639" i="8" s="1"/>
  <c r="C11638" i="8"/>
  <c r="C11637" i="8"/>
  <c r="C11636" i="8"/>
  <c r="H11636" i="8" s="1"/>
  <c r="C11635" i="8"/>
  <c r="H11635" i="8" s="1"/>
  <c r="C11634" i="8"/>
  <c r="C11633" i="8"/>
  <c r="C11632" i="8"/>
  <c r="H11632" i="8" s="1"/>
  <c r="C11631" i="8"/>
  <c r="H11631" i="8" s="1"/>
  <c r="C11630" i="8"/>
  <c r="C11629" i="8"/>
  <c r="C11628" i="8"/>
  <c r="H11628" i="8" s="1"/>
  <c r="C11627" i="8"/>
  <c r="H11627" i="8" s="1"/>
  <c r="C11626" i="8"/>
  <c r="C11625" i="8"/>
  <c r="C11624" i="8"/>
  <c r="H11624" i="8" s="1"/>
  <c r="C11623" i="8"/>
  <c r="H11623" i="8" s="1"/>
  <c r="C11622" i="8"/>
  <c r="C11621" i="8"/>
  <c r="C11620" i="8"/>
  <c r="H11620" i="8" s="1"/>
  <c r="C11619" i="8"/>
  <c r="H11619" i="8" s="1"/>
  <c r="C11618" i="8"/>
  <c r="C11617" i="8"/>
  <c r="C11616" i="8"/>
  <c r="H11616" i="8" s="1"/>
  <c r="C11615" i="8"/>
  <c r="H11615" i="8" s="1"/>
  <c r="C11614" i="8"/>
  <c r="C11613" i="8"/>
  <c r="C11612" i="8"/>
  <c r="H11612" i="8" s="1"/>
  <c r="C11611" i="8"/>
  <c r="H11611" i="8" s="1"/>
  <c r="C11610" i="8"/>
  <c r="C11609" i="8"/>
  <c r="C11608" i="8"/>
  <c r="H11608" i="8" s="1"/>
  <c r="C11607" i="8"/>
  <c r="H11607" i="8" s="1"/>
  <c r="C11606" i="8"/>
  <c r="C11605" i="8"/>
  <c r="C11604" i="8"/>
  <c r="H11604" i="8" s="1"/>
  <c r="C11603" i="8"/>
  <c r="H11603" i="8" s="1"/>
  <c r="C11602" i="8"/>
  <c r="C11601" i="8"/>
  <c r="C11600" i="8"/>
  <c r="H11600" i="8" s="1"/>
  <c r="C11599" i="8"/>
  <c r="H11599" i="8" s="1"/>
  <c r="C11598" i="8"/>
  <c r="C11597" i="8"/>
  <c r="C11596" i="8"/>
  <c r="H11596" i="8" s="1"/>
  <c r="C11595" i="8"/>
  <c r="H11595" i="8" s="1"/>
  <c r="C11594" i="8"/>
  <c r="C11593" i="8"/>
  <c r="C11592" i="8"/>
  <c r="H11592" i="8" s="1"/>
  <c r="C11591" i="8"/>
  <c r="H11591" i="8" s="1"/>
  <c r="C11590" i="8"/>
  <c r="C11589" i="8"/>
  <c r="C11588" i="8"/>
  <c r="H11588" i="8" s="1"/>
  <c r="C11587" i="8"/>
  <c r="H11587" i="8" s="1"/>
  <c r="C11586" i="8"/>
  <c r="C11585" i="8"/>
  <c r="C11584" i="8"/>
  <c r="H11584" i="8" s="1"/>
  <c r="C11583" i="8"/>
  <c r="H11583" i="8" s="1"/>
  <c r="C11582" i="8"/>
  <c r="C11581" i="8"/>
  <c r="C11580" i="8"/>
  <c r="H11580" i="8" s="1"/>
  <c r="C11579" i="8"/>
  <c r="H11579" i="8" s="1"/>
  <c r="C11578" i="8"/>
  <c r="C11577" i="8"/>
  <c r="C11576" i="8"/>
  <c r="H11576" i="8" s="1"/>
  <c r="C11575" i="8"/>
  <c r="H11575" i="8" s="1"/>
  <c r="C11574" i="8"/>
  <c r="C11573" i="8"/>
  <c r="C11572" i="8"/>
  <c r="H11572" i="8" s="1"/>
  <c r="C11571" i="8"/>
  <c r="H11571" i="8" s="1"/>
  <c r="C11570" i="8"/>
  <c r="C11569" i="8"/>
  <c r="C11568" i="8"/>
  <c r="H11568" i="8" s="1"/>
  <c r="C11567" i="8"/>
  <c r="H11567" i="8" s="1"/>
  <c r="C11566" i="8"/>
  <c r="C11565" i="8"/>
  <c r="C11564" i="8"/>
  <c r="H11564" i="8" s="1"/>
  <c r="C11563" i="8"/>
  <c r="H11563" i="8" s="1"/>
  <c r="C11562" i="8"/>
  <c r="C11561" i="8"/>
  <c r="C11560" i="8"/>
  <c r="H11560" i="8" s="1"/>
  <c r="C11559" i="8"/>
  <c r="H11559" i="8" s="1"/>
  <c r="C11558" i="8"/>
  <c r="C11557" i="8"/>
  <c r="C11556" i="8"/>
  <c r="H11556" i="8" s="1"/>
  <c r="C11555" i="8"/>
  <c r="H11555" i="8" s="1"/>
  <c r="C11554" i="8"/>
  <c r="C11553" i="8"/>
  <c r="C11552" i="8"/>
  <c r="H11552" i="8" s="1"/>
  <c r="C11551" i="8"/>
  <c r="H11551" i="8" s="1"/>
  <c r="C11550" i="8"/>
  <c r="C11549" i="8"/>
  <c r="C11548" i="8"/>
  <c r="H11548" i="8" s="1"/>
  <c r="C11547" i="8"/>
  <c r="H11547" i="8" s="1"/>
  <c r="C11546" i="8"/>
  <c r="C11545" i="8"/>
  <c r="C11544" i="8"/>
  <c r="H11544" i="8" s="1"/>
  <c r="C11543" i="8"/>
  <c r="H11543" i="8" s="1"/>
  <c r="C11542" i="8"/>
  <c r="C11541" i="8"/>
  <c r="C11540" i="8"/>
  <c r="H11540" i="8" s="1"/>
  <c r="C11539" i="8"/>
  <c r="H11539" i="8" s="1"/>
  <c r="C11538" i="8"/>
  <c r="C11537" i="8"/>
  <c r="C11536" i="8"/>
  <c r="H11536" i="8" s="1"/>
  <c r="C11535" i="8"/>
  <c r="H11535" i="8" s="1"/>
  <c r="C11534" i="8"/>
  <c r="C11533" i="8"/>
  <c r="C11532" i="8"/>
  <c r="H11532" i="8" s="1"/>
  <c r="C11531" i="8"/>
  <c r="H11531" i="8" s="1"/>
  <c r="C11530" i="8"/>
  <c r="C11529" i="8"/>
  <c r="C11528" i="8"/>
  <c r="H11528" i="8" s="1"/>
  <c r="C11527" i="8"/>
  <c r="H11527" i="8" s="1"/>
  <c r="C11526" i="8"/>
  <c r="C11525" i="8"/>
  <c r="C11524" i="8"/>
  <c r="H11524" i="8" s="1"/>
  <c r="C11523" i="8"/>
  <c r="H11523" i="8" s="1"/>
  <c r="C11522" i="8"/>
  <c r="C11521" i="8"/>
  <c r="C11520" i="8"/>
  <c r="H11520" i="8" s="1"/>
  <c r="C11519" i="8"/>
  <c r="H11519" i="8" s="1"/>
  <c r="C11518" i="8"/>
  <c r="C11517" i="8"/>
  <c r="C11516" i="8"/>
  <c r="H11516" i="8" s="1"/>
  <c r="C11515" i="8"/>
  <c r="H11515" i="8" s="1"/>
  <c r="C11514" i="8"/>
  <c r="C11513" i="8"/>
  <c r="C11512" i="8"/>
  <c r="H11512" i="8" s="1"/>
  <c r="C11511" i="8"/>
  <c r="H11511" i="8" s="1"/>
  <c r="C11510" i="8"/>
  <c r="C11509" i="8"/>
  <c r="C11508" i="8"/>
  <c r="H11508" i="8" s="1"/>
  <c r="C11507" i="8"/>
  <c r="H11507" i="8" s="1"/>
  <c r="C11506" i="8"/>
  <c r="C11505" i="8"/>
  <c r="C11504" i="8"/>
  <c r="H11504" i="8" s="1"/>
  <c r="C11503" i="8"/>
  <c r="H11503" i="8" s="1"/>
  <c r="C11502" i="8"/>
  <c r="C11501" i="8"/>
  <c r="C11500" i="8"/>
  <c r="H11500" i="8" s="1"/>
  <c r="C11499" i="8"/>
  <c r="H11499" i="8" s="1"/>
  <c r="C11498" i="8"/>
  <c r="C11497" i="8"/>
  <c r="C11496" i="8"/>
  <c r="H11496" i="8" s="1"/>
  <c r="C11495" i="8"/>
  <c r="H11495" i="8" s="1"/>
  <c r="C11494" i="8"/>
  <c r="C11493" i="8"/>
  <c r="C11492" i="8"/>
  <c r="H11492" i="8" s="1"/>
  <c r="C11491" i="8"/>
  <c r="H11491" i="8" s="1"/>
  <c r="C11490" i="8"/>
  <c r="C11489" i="8"/>
  <c r="C11488" i="8"/>
  <c r="H11488" i="8" s="1"/>
  <c r="C11487" i="8"/>
  <c r="H11487" i="8" s="1"/>
  <c r="C11486" i="8"/>
  <c r="C11485" i="8"/>
  <c r="C11484" i="8"/>
  <c r="H11484" i="8" s="1"/>
  <c r="C11483" i="8"/>
  <c r="H11483" i="8" s="1"/>
  <c r="C11482" i="8"/>
  <c r="C11481" i="8"/>
  <c r="C11480" i="8"/>
  <c r="H11480" i="8" s="1"/>
  <c r="C11479" i="8"/>
  <c r="H11479" i="8" s="1"/>
  <c r="C11478" i="8"/>
  <c r="C11477" i="8"/>
  <c r="C11476" i="8"/>
  <c r="H11476" i="8" s="1"/>
  <c r="C11475" i="8"/>
  <c r="H11475" i="8" s="1"/>
  <c r="C11474" i="8"/>
  <c r="C11473" i="8"/>
  <c r="C11472" i="8"/>
  <c r="H11472" i="8" s="1"/>
  <c r="C11471" i="8"/>
  <c r="H11471" i="8" s="1"/>
  <c r="C11470" i="8"/>
  <c r="C11469" i="8"/>
  <c r="C11468" i="8"/>
  <c r="H11468" i="8" s="1"/>
  <c r="C11467" i="8"/>
  <c r="H11467" i="8" s="1"/>
  <c r="C11466" i="8"/>
  <c r="C11465" i="8"/>
  <c r="C11464" i="8"/>
  <c r="H11464" i="8" s="1"/>
  <c r="C11463" i="8"/>
  <c r="H11463" i="8" s="1"/>
  <c r="C11462" i="8"/>
  <c r="C11461" i="8"/>
  <c r="C11460" i="8"/>
  <c r="H11460" i="8" s="1"/>
  <c r="C11459" i="8"/>
  <c r="H11459" i="8" s="1"/>
  <c r="C11458" i="8"/>
  <c r="C11457" i="8"/>
  <c r="C11456" i="8"/>
  <c r="H11456" i="8" s="1"/>
  <c r="C11455" i="8"/>
  <c r="H11455" i="8" s="1"/>
  <c r="C11454" i="8"/>
  <c r="C11453" i="8"/>
  <c r="C11452" i="8"/>
  <c r="H11452" i="8" s="1"/>
  <c r="C11451" i="8"/>
  <c r="H11451" i="8" s="1"/>
  <c r="C11450" i="8"/>
  <c r="C11449" i="8"/>
  <c r="C11448" i="8"/>
  <c r="H11448" i="8" s="1"/>
  <c r="C11447" i="8"/>
  <c r="H11447" i="8" s="1"/>
  <c r="C11446" i="8"/>
  <c r="C11445" i="8"/>
  <c r="C11444" i="8"/>
  <c r="H11444" i="8" s="1"/>
  <c r="C11443" i="8"/>
  <c r="H11443" i="8" s="1"/>
  <c r="C11442" i="8"/>
  <c r="C11441" i="8"/>
  <c r="C11440" i="8"/>
  <c r="H11440" i="8" s="1"/>
  <c r="C11439" i="8"/>
  <c r="H11439" i="8" s="1"/>
  <c r="C11438" i="8"/>
  <c r="C11437" i="8"/>
  <c r="C11436" i="8"/>
  <c r="H11436" i="8" s="1"/>
  <c r="C11435" i="8"/>
  <c r="H11435" i="8" s="1"/>
  <c r="C11434" i="8"/>
  <c r="C11433" i="8"/>
  <c r="C11432" i="8"/>
  <c r="H11432" i="8" s="1"/>
  <c r="C11431" i="8"/>
  <c r="H11431" i="8" s="1"/>
  <c r="C11430" i="8"/>
  <c r="C11429" i="8"/>
  <c r="C11428" i="8"/>
  <c r="H11428" i="8" s="1"/>
  <c r="C11427" i="8"/>
  <c r="H11427" i="8" s="1"/>
  <c r="C11426" i="8"/>
  <c r="C11425" i="8"/>
  <c r="C11424" i="8"/>
  <c r="H11424" i="8" s="1"/>
  <c r="C11423" i="8"/>
  <c r="H11423" i="8" s="1"/>
  <c r="C11422" i="8"/>
  <c r="C11421" i="8"/>
  <c r="C11420" i="8"/>
  <c r="H11420" i="8" s="1"/>
  <c r="C11419" i="8"/>
  <c r="H11419" i="8" s="1"/>
  <c r="C11418" i="8"/>
  <c r="C11417" i="8"/>
  <c r="C11416" i="8"/>
  <c r="H11416" i="8" s="1"/>
  <c r="C11415" i="8"/>
  <c r="H11415" i="8" s="1"/>
  <c r="C11414" i="8"/>
  <c r="C11413" i="8"/>
  <c r="C11412" i="8"/>
  <c r="H11412" i="8" s="1"/>
  <c r="C11411" i="8"/>
  <c r="H11411" i="8" s="1"/>
  <c r="C11410" i="8"/>
  <c r="C11409" i="8"/>
  <c r="C11408" i="8"/>
  <c r="H11408" i="8" s="1"/>
  <c r="C11407" i="8"/>
  <c r="H11407" i="8" s="1"/>
  <c r="C11406" i="8"/>
  <c r="C11405" i="8"/>
  <c r="C11404" i="8"/>
  <c r="H11404" i="8" s="1"/>
  <c r="C11403" i="8"/>
  <c r="H11403" i="8" s="1"/>
  <c r="C11402" i="8"/>
  <c r="C11401" i="8"/>
  <c r="C11400" i="8"/>
  <c r="H11400" i="8" s="1"/>
  <c r="C11399" i="8"/>
  <c r="H11399" i="8" s="1"/>
  <c r="C11398" i="8"/>
  <c r="C11397" i="8"/>
  <c r="C11396" i="8"/>
  <c r="H11396" i="8" s="1"/>
  <c r="C11395" i="8"/>
  <c r="H11395" i="8" s="1"/>
  <c r="C11394" i="8"/>
  <c r="C11393" i="8"/>
  <c r="C11392" i="8"/>
  <c r="H11392" i="8" s="1"/>
  <c r="C11391" i="8"/>
  <c r="H11391" i="8" s="1"/>
  <c r="C11390" i="8"/>
  <c r="C11389" i="8"/>
  <c r="C11388" i="8"/>
  <c r="H11388" i="8" s="1"/>
  <c r="C11387" i="8"/>
  <c r="H11387" i="8" s="1"/>
  <c r="C11386" i="8"/>
  <c r="C11385" i="8"/>
  <c r="C11384" i="8"/>
  <c r="H11384" i="8" s="1"/>
  <c r="C11383" i="8"/>
  <c r="H11383" i="8" s="1"/>
  <c r="C11382" i="8"/>
  <c r="C11381" i="8"/>
  <c r="C11380" i="8"/>
  <c r="H11380" i="8" s="1"/>
  <c r="C11379" i="8"/>
  <c r="H11379" i="8" s="1"/>
  <c r="C11378" i="8"/>
  <c r="C11377" i="8"/>
  <c r="C11376" i="8"/>
  <c r="H11376" i="8" s="1"/>
  <c r="C11375" i="8"/>
  <c r="H11375" i="8" s="1"/>
  <c r="C11374" i="8"/>
  <c r="C11373" i="8"/>
  <c r="C11372" i="8"/>
  <c r="H11372" i="8" s="1"/>
  <c r="C11371" i="8"/>
  <c r="H11371" i="8" s="1"/>
  <c r="C11370" i="8"/>
  <c r="C11369" i="8"/>
  <c r="C11368" i="8"/>
  <c r="H11368" i="8" s="1"/>
  <c r="C11367" i="8"/>
  <c r="H11367" i="8" s="1"/>
  <c r="C11366" i="8"/>
  <c r="C11365" i="8"/>
  <c r="C11364" i="8"/>
  <c r="H11364" i="8" s="1"/>
  <c r="C11363" i="8"/>
  <c r="H11363" i="8" s="1"/>
  <c r="C11362" i="8"/>
  <c r="C11361" i="8"/>
  <c r="C11360" i="8"/>
  <c r="H11360" i="8" s="1"/>
  <c r="C11359" i="8"/>
  <c r="H11359" i="8" s="1"/>
  <c r="C11358" i="8"/>
  <c r="C11357" i="8"/>
  <c r="C11356" i="8"/>
  <c r="H11356" i="8" s="1"/>
  <c r="C11355" i="8"/>
  <c r="H11355" i="8" s="1"/>
  <c r="C11354" i="8"/>
  <c r="C11353" i="8"/>
  <c r="C11352" i="8"/>
  <c r="H11352" i="8" s="1"/>
  <c r="C11351" i="8"/>
  <c r="H11351" i="8" s="1"/>
  <c r="C11350" i="8"/>
  <c r="C11349" i="8"/>
  <c r="C11348" i="8"/>
  <c r="H11348" i="8" s="1"/>
  <c r="C11347" i="8"/>
  <c r="H11347" i="8" s="1"/>
  <c r="C11346" i="8"/>
  <c r="C11345" i="8"/>
  <c r="C11344" i="8"/>
  <c r="H11344" i="8" s="1"/>
  <c r="C11343" i="8"/>
  <c r="H11343" i="8" s="1"/>
  <c r="C11342" i="8"/>
  <c r="C11341" i="8"/>
  <c r="C11340" i="8"/>
  <c r="H11340" i="8" s="1"/>
  <c r="C11339" i="8"/>
  <c r="H11339" i="8" s="1"/>
  <c r="C11338" i="8"/>
  <c r="C11337" i="8"/>
  <c r="C11336" i="8"/>
  <c r="H11336" i="8" s="1"/>
  <c r="C11335" i="8"/>
  <c r="H11335" i="8" s="1"/>
  <c r="C11334" i="8"/>
  <c r="C11333" i="8"/>
  <c r="C11332" i="8"/>
  <c r="H11332" i="8" s="1"/>
  <c r="C11331" i="8"/>
  <c r="H11331" i="8" s="1"/>
  <c r="C11330" i="8"/>
  <c r="C11329" i="8"/>
  <c r="C11328" i="8"/>
  <c r="H11328" i="8" s="1"/>
  <c r="C11327" i="8"/>
  <c r="H11327" i="8" s="1"/>
  <c r="C11326" i="8"/>
  <c r="C11325" i="8"/>
  <c r="C11324" i="8"/>
  <c r="H11324" i="8" s="1"/>
  <c r="C11323" i="8"/>
  <c r="H11323" i="8" s="1"/>
  <c r="C11322" i="8"/>
  <c r="C11321" i="8"/>
  <c r="C11320" i="8"/>
  <c r="H11320" i="8" s="1"/>
  <c r="C11319" i="8"/>
  <c r="H11319" i="8" s="1"/>
  <c r="C11318" i="8"/>
  <c r="C11317" i="8"/>
  <c r="C11316" i="8"/>
  <c r="H11316" i="8" s="1"/>
  <c r="C11315" i="8"/>
  <c r="H11315" i="8" s="1"/>
  <c r="C11314" i="8"/>
  <c r="C11313" i="8"/>
  <c r="C11312" i="8"/>
  <c r="H11312" i="8" s="1"/>
  <c r="C11311" i="8"/>
  <c r="H11311" i="8" s="1"/>
  <c r="C11310" i="8"/>
  <c r="C11309" i="8"/>
  <c r="C11308" i="8"/>
  <c r="H11308" i="8" s="1"/>
  <c r="C11307" i="8"/>
  <c r="H11307" i="8" s="1"/>
  <c r="C11306" i="8"/>
  <c r="C11305" i="8"/>
  <c r="C11304" i="8"/>
  <c r="H11304" i="8" s="1"/>
  <c r="C11303" i="8"/>
  <c r="H11303" i="8" s="1"/>
  <c r="C11302" i="8"/>
  <c r="C11301" i="8"/>
  <c r="C11300" i="8"/>
  <c r="H11300" i="8" s="1"/>
  <c r="C11299" i="8"/>
  <c r="H11299" i="8" s="1"/>
  <c r="C11298" i="8"/>
  <c r="C11297" i="8"/>
  <c r="C11296" i="8"/>
  <c r="H11296" i="8" s="1"/>
  <c r="C11295" i="8"/>
  <c r="H11295" i="8" s="1"/>
  <c r="C11294" i="8"/>
  <c r="C11293" i="8"/>
  <c r="C11292" i="8"/>
  <c r="H11292" i="8" s="1"/>
  <c r="C11291" i="8"/>
  <c r="H11291" i="8" s="1"/>
  <c r="C11290" i="8"/>
  <c r="C11289" i="8"/>
  <c r="C11288" i="8"/>
  <c r="H11288" i="8" s="1"/>
  <c r="C11287" i="8"/>
  <c r="H11287" i="8" s="1"/>
  <c r="C11286" i="8"/>
  <c r="C11285" i="8"/>
  <c r="C11284" i="8"/>
  <c r="H11284" i="8" s="1"/>
  <c r="C11283" i="8"/>
  <c r="H11283" i="8" s="1"/>
  <c r="C11282" i="8"/>
  <c r="C11281" i="8"/>
  <c r="C11280" i="8"/>
  <c r="H11280" i="8" s="1"/>
  <c r="C11279" i="8"/>
  <c r="H11279" i="8" s="1"/>
  <c r="C11278" i="8"/>
  <c r="C11277" i="8"/>
  <c r="C11276" i="8"/>
  <c r="H11276" i="8" s="1"/>
  <c r="C11275" i="8"/>
  <c r="H11275" i="8" s="1"/>
  <c r="C11274" i="8"/>
  <c r="C11273" i="8"/>
  <c r="C11272" i="8"/>
  <c r="H11272" i="8" s="1"/>
  <c r="C11271" i="8"/>
  <c r="H11271" i="8" s="1"/>
  <c r="C11270" i="8"/>
  <c r="C11269" i="8"/>
  <c r="C11268" i="8"/>
  <c r="H11268" i="8" s="1"/>
  <c r="C11267" i="8"/>
  <c r="H11267" i="8" s="1"/>
  <c r="C11266" i="8"/>
  <c r="C11265" i="8"/>
  <c r="C11264" i="8"/>
  <c r="H11264" i="8" s="1"/>
  <c r="C11263" i="8"/>
  <c r="H11263" i="8" s="1"/>
  <c r="C11262" i="8"/>
  <c r="C11261" i="8"/>
  <c r="C11260" i="8"/>
  <c r="H11260" i="8" s="1"/>
  <c r="C11259" i="8"/>
  <c r="H11259" i="8" s="1"/>
  <c r="C11258" i="8"/>
  <c r="C11257" i="8"/>
  <c r="C11256" i="8"/>
  <c r="H11256" i="8" s="1"/>
  <c r="C11255" i="8"/>
  <c r="H11255" i="8" s="1"/>
  <c r="C11254" i="8"/>
  <c r="C11253" i="8"/>
  <c r="C11252" i="8"/>
  <c r="H11252" i="8" s="1"/>
  <c r="C11251" i="8"/>
  <c r="H11251" i="8" s="1"/>
  <c r="C11250" i="8"/>
  <c r="C11249" i="8"/>
  <c r="C11248" i="8"/>
  <c r="H11248" i="8" s="1"/>
  <c r="C11247" i="8"/>
  <c r="H11247" i="8" s="1"/>
  <c r="C11246" i="8"/>
  <c r="C11245" i="8"/>
  <c r="C11244" i="8"/>
  <c r="H11244" i="8" s="1"/>
  <c r="C11243" i="8"/>
  <c r="H11243" i="8" s="1"/>
  <c r="C11242" i="8"/>
  <c r="C11241" i="8"/>
  <c r="C11240" i="8"/>
  <c r="H11240" i="8" s="1"/>
  <c r="C11239" i="8"/>
  <c r="H11239" i="8" s="1"/>
  <c r="C11238" i="8"/>
  <c r="C11237" i="8"/>
  <c r="C11236" i="8"/>
  <c r="H11236" i="8" s="1"/>
  <c r="C11235" i="8"/>
  <c r="H11235" i="8" s="1"/>
  <c r="C11234" i="8"/>
  <c r="C11233" i="8"/>
  <c r="C11232" i="8"/>
  <c r="H11232" i="8" s="1"/>
  <c r="C11231" i="8"/>
  <c r="H11231" i="8" s="1"/>
  <c r="C11230" i="8"/>
  <c r="C11229" i="8"/>
  <c r="C11228" i="8"/>
  <c r="H11228" i="8" s="1"/>
  <c r="C11227" i="8"/>
  <c r="H11227" i="8" s="1"/>
  <c r="C11226" i="8"/>
  <c r="C11225" i="8"/>
  <c r="C11224" i="8"/>
  <c r="H11224" i="8" s="1"/>
  <c r="C11223" i="8"/>
  <c r="H11223" i="8" s="1"/>
  <c r="C11222" i="8"/>
  <c r="C11221" i="8"/>
  <c r="C11220" i="8"/>
  <c r="H11220" i="8" s="1"/>
  <c r="C11219" i="8"/>
  <c r="H11219" i="8" s="1"/>
  <c r="C11218" i="8"/>
  <c r="C11217" i="8"/>
  <c r="C11216" i="8"/>
  <c r="H11216" i="8" s="1"/>
  <c r="C11215" i="8"/>
  <c r="H11215" i="8" s="1"/>
  <c r="C11214" i="8"/>
  <c r="C11213" i="8"/>
  <c r="C11212" i="8"/>
  <c r="H11212" i="8" s="1"/>
  <c r="C11211" i="8"/>
  <c r="H11211" i="8" s="1"/>
  <c r="C11210" i="8"/>
  <c r="C11209" i="8"/>
  <c r="C11208" i="8"/>
  <c r="H11208" i="8" s="1"/>
  <c r="C11207" i="8"/>
  <c r="H11207" i="8" s="1"/>
  <c r="C11206" i="8"/>
  <c r="C11205" i="8"/>
  <c r="C11204" i="8"/>
  <c r="H11204" i="8" s="1"/>
  <c r="C11203" i="8"/>
  <c r="H11203" i="8" s="1"/>
  <c r="C11202" i="8"/>
  <c r="C11201" i="8"/>
  <c r="C11200" i="8"/>
  <c r="H11200" i="8" s="1"/>
  <c r="C11199" i="8"/>
  <c r="H11199" i="8" s="1"/>
  <c r="C11198" i="8"/>
  <c r="C11197" i="8"/>
  <c r="C11196" i="8"/>
  <c r="H11196" i="8" s="1"/>
  <c r="C11195" i="8"/>
  <c r="H11195" i="8" s="1"/>
  <c r="C11194" i="8"/>
  <c r="C11193" i="8"/>
  <c r="C11192" i="8"/>
  <c r="H11192" i="8" s="1"/>
  <c r="C11191" i="8"/>
  <c r="H11191" i="8" s="1"/>
  <c r="C11190" i="8"/>
  <c r="C11189" i="8"/>
  <c r="C11188" i="8"/>
  <c r="H11188" i="8" s="1"/>
  <c r="C11187" i="8"/>
  <c r="H11187" i="8" s="1"/>
  <c r="C11186" i="8"/>
  <c r="C11185" i="8"/>
  <c r="C11184" i="8"/>
  <c r="H11184" i="8" s="1"/>
  <c r="C11183" i="8"/>
  <c r="H11183" i="8" s="1"/>
  <c r="C11182" i="8"/>
  <c r="C11181" i="8"/>
  <c r="C11180" i="8"/>
  <c r="H11180" i="8" s="1"/>
  <c r="C11179" i="8"/>
  <c r="H11179" i="8" s="1"/>
  <c r="C11178" i="8"/>
  <c r="C11177" i="8"/>
  <c r="C11176" i="8"/>
  <c r="H11176" i="8" s="1"/>
  <c r="C11175" i="8"/>
  <c r="H11175" i="8" s="1"/>
  <c r="C11174" i="8"/>
  <c r="C11173" i="8"/>
  <c r="C11172" i="8"/>
  <c r="H11172" i="8" s="1"/>
  <c r="C11171" i="8"/>
  <c r="H11171" i="8" s="1"/>
  <c r="C11170" i="8"/>
  <c r="C11169" i="8"/>
  <c r="C11168" i="8"/>
  <c r="H11168" i="8" s="1"/>
  <c r="C11167" i="8"/>
  <c r="H11167" i="8" s="1"/>
  <c r="C11166" i="8"/>
  <c r="C11165" i="8"/>
  <c r="C11164" i="8"/>
  <c r="H11164" i="8" s="1"/>
  <c r="C11163" i="8"/>
  <c r="H11163" i="8" s="1"/>
  <c r="C11162" i="8"/>
  <c r="C11161" i="8"/>
  <c r="C11160" i="8"/>
  <c r="H11160" i="8" s="1"/>
  <c r="C11159" i="8"/>
  <c r="H11159" i="8" s="1"/>
  <c r="C11158" i="8"/>
  <c r="C11157" i="8"/>
  <c r="C11156" i="8"/>
  <c r="H11156" i="8" s="1"/>
  <c r="C11155" i="8"/>
  <c r="H11155" i="8" s="1"/>
  <c r="C11154" i="8"/>
  <c r="C11153" i="8"/>
  <c r="C11152" i="8"/>
  <c r="H11152" i="8" s="1"/>
  <c r="C11151" i="8"/>
  <c r="H11151" i="8" s="1"/>
  <c r="C11150" i="8"/>
  <c r="C11149" i="8"/>
  <c r="C11148" i="8"/>
  <c r="H11148" i="8" s="1"/>
  <c r="C11147" i="8"/>
  <c r="H11147" i="8" s="1"/>
  <c r="C11146" i="8"/>
  <c r="C11145" i="8"/>
  <c r="C11144" i="8"/>
  <c r="H11144" i="8" s="1"/>
  <c r="C11143" i="8"/>
  <c r="H11143" i="8" s="1"/>
  <c r="C11142" i="8"/>
  <c r="C11141" i="8"/>
  <c r="C11140" i="8"/>
  <c r="H11140" i="8" s="1"/>
  <c r="C11139" i="8"/>
  <c r="H11139" i="8" s="1"/>
  <c r="C11138" i="8"/>
  <c r="C11137" i="8"/>
  <c r="C11136" i="8"/>
  <c r="H11136" i="8" s="1"/>
  <c r="C11135" i="8"/>
  <c r="H11135" i="8" s="1"/>
  <c r="C11134" i="8"/>
  <c r="C11133" i="8"/>
  <c r="C11132" i="8"/>
  <c r="H11132" i="8" s="1"/>
  <c r="C11131" i="8"/>
  <c r="H11131" i="8" s="1"/>
  <c r="C11130" i="8"/>
  <c r="C11129" i="8"/>
  <c r="C11128" i="8"/>
  <c r="H11128" i="8" s="1"/>
  <c r="C11127" i="8"/>
  <c r="H11127" i="8" s="1"/>
  <c r="C11126" i="8"/>
  <c r="C11125" i="8"/>
  <c r="C11124" i="8"/>
  <c r="H11124" i="8" s="1"/>
  <c r="C11123" i="8"/>
  <c r="H11123" i="8" s="1"/>
  <c r="C11122" i="8"/>
  <c r="C11121" i="8"/>
  <c r="C11120" i="8"/>
  <c r="H11120" i="8" s="1"/>
  <c r="C11119" i="8"/>
  <c r="H11119" i="8" s="1"/>
  <c r="C11118" i="8"/>
  <c r="C11117" i="8"/>
  <c r="C11116" i="8"/>
  <c r="H11116" i="8" s="1"/>
  <c r="C11115" i="8"/>
  <c r="H11115" i="8" s="1"/>
  <c r="C11114" i="8"/>
  <c r="C11113" i="8"/>
  <c r="C11112" i="8"/>
  <c r="H11112" i="8" s="1"/>
  <c r="C11111" i="8"/>
  <c r="H11111" i="8" s="1"/>
  <c r="C11110" i="8"/>
  <c r="C11109" i="8"/>
  <c r="C11108" i="8"/>
  <c r="H11108" i="8" s="1"/>
  <c r="C11107" i="8"/>
  <c r="H11107" i="8" s="1"/>
  <c r="C11106" i="8"/>
  <c r="C11105" i="8"/>
  <c r="C11104" i="8"/>
  <c r="H11104" i="8" s="1"/>
  <c r="C11103" i="8"/>
  <c r="H11103" i="8" s="1"/>
  <c r="C11102" i="8"/>
  <c r="C11101" i="8"/>
  <c r="C11100" i="8"/>
  <c r="H11100" i="8" s="1"/>
  <c r="C11099" i="8"/>
  <c r="H11099" i="8" s="1"/>
  <c r="C11098" i="8"/>
  <c r="C11097" i="8"/>
  <c r="C11096" i="8"/>
  <c r="H11096" i="8" s="1"/>
  <c r="C11095" i="8"/>
  <c r="H11095" i="8" s="1"/>
  <c r="C11094" i="8"/>
  <c r="C11093" i="8"/>
  <c r="C11092" i="8"/>
  <c r="H11092" i="8" s="1"/>
  <c r="C11091" i="8"/>
  <c r="H11091" i="8" s="1"/>
  <c r="C11090" i="8"/>
  <c r="C11089" i="8"/>
  <c r="C11088" i="8"/>
  <c r="H11088" i="8" s="1"/>
  <c r="C11087" i="8"/>
  <c r="H11087" i="8" s="1"/>
  <c r="C11086" i="8"/>
  <c r="C11085" i="8"/>
  <c r="C11084" i="8"/>
  <c r="H11084" i="8" s="1"/>
  <c r="C11083" i="8"/>
  <c r="C11082" i="8"/>
  <c r="C11081" i="8"/>
  <c r="C11080" i="8"/>
  <c r="H11080" i="8" s="1"/>
  <c r="C11079" i="8"/>
  <c r="C11078" i="8"/>
  <c r="C11077" i="8"/>
  <c r="C11076" i="8"/>
  <c r="H11076" i="8" s="1"/>
  <c r="C11075" i="8"/>
  <c r="H11075" i="8" s="1"/>
  <c r="C11074" i="8"/>
  <c r="C11073" i="8"/>
  <c r="C11072" i="8"/>
  <c r="H11072" i="8" s="1"/>
  <c r="C11071" i="8"/>
  <c r="H11071" i="8" s="1"/>
  <c r="C11070" i="8"/>
  <c r="C11069" i="8"/>
  <c r="C11068" i="8"/>
  <c r="H11068" i="8" s="1"/>
  <c r="C11067" i="8"/>
  <c r="H11067" i="8" s="1"/>
  <c r="C11066" i="8"/>
  <c r="C11065" i="8"/>
  <c r="C11064" i="8"/>
  <c r="H11064" i="8" s="1"/>
  <c r="C11063" i="8"/>
  <c r="H11063" i="8" s="1"/>
  <c r="C11062" i="8"/>
  <c r="C11061" i="8"/>
  <c r="C11060" i="8"/>
  <c r="H11060" i="8" s="1"/>
  <c r="C11059" i="8"/>
  <c r="H11059" i="8" s="1"/>
  <c r="C11058" i="8"/>
  <c r="C11057" i="8"/>
  <c r="C11056" i="8"/>
  <c r="H11056" i="8" s="1"/>
  <c r="C11055" i="8"/>
  <c r="H11055" i="8" s="1"/>
  <c r="C11054" i="8"/>
  <c r="C11053" i="8"/>
  <c r="C11052" i="8"/>
  <c r="H11052" i="8" s="1"/>
  <c r="C11051" i="8"/>
  <c r="H11051" i="8" s="1"/>
  <c r="C11050" i="8"/>
  <c r="C11049" i="8"/>
  <c r="C11048" i="8"/>
  <c r="H11048" i="8" s="1"/>
  <c r="C11047" i="8"/>
  <c r="H11047" i="8" s="1"/>
  <c r="C11046" i="8"/>
  <c r="C11045" i="8"/>
  <c r="C11044" i="8"/>
  <c r="H11044" i="8" s="1"/>
  <c r="C11043" i="8"/>
  <c r="H11043" i="8" s="1"/>
  <c r="C11042" i="8"/>
  <c r="C11041" i="8"/>
  <c r="C11040" i="8"/>
  <c r="H11040" i="8" s="1"/>
  <c r="C11039" i="8"/>
  <c r="H11039" i="8" s="1"/>
  <c r="C11038" i="8"/>
  <c r="C11037" i="8"/>
  <c r="C11036" i="8"/>
  <c r="H11036" i="8" s="1"/>
  <c r="C11035" i="8"/>
  <c r="H11035" i="8" s="1"/>
  <c r="C11034" i="8"/>
  <c r="C11033" i="8"/>
  <c r="C11032" i="8"/>
  <c r="H11032" i="8" s="1"/>
  <c r="C11031" i="8"/>
  <c r="H11031" i="8" s="1"/>
  <c r="C11030" i="8"/>
  <c r="C11029" i="8"/>
  <c r="C11028" i="8"/>
  <c r="H11028" i="8" s="1"/>
  <c r="C11027" i="8"/>
  <c r="H11027" i="8" s="1"/>
  <c r="C11026" i="8"/>
  <c r="C11025" i="8"/>
  <c r="C11024" i="8"/>
  <c r="H11024" i="8" s="1"/>
  <c r="C11023" i="8"/>
  <c r="H11023" i="8" s="1"/>
  <c r="C11022" i="8"/>
  <c r="C11021" i="8"/>
  <c r="C11020" i="8"/>
  <c r="H11020" i="8" s="1"/>
  <c r="C11019" i="8"/>
  <c r="H11019" i="8" s="1"/>
  <c r="C11018" i="8"/>
  <c r="C11017" i="8"/>
  <c r="C11016" i="8"/>
  <c r="H11016" i="8" s="1"/>
  <c r="C11015" i="8"/>
  <c r="H11015" i="8" s="1"/>
  <c r="C11014" i="8"/>
  <c r="C11013" i="8"/>
  <c r="C11012" i="8"/>
  <c r="H11012" i="8" s="1"/>
  <c r="C11011" i="8"/>
  <c r="H11011" i="8" s="1"/>
  <c r="C11010" i="8"/>
  <c r="C11009" i="8"/>
  <c r="C11008" i="8"/>
  <c r="H11008" i="8" s="1"/>
  <c r="C11007" i="8"/>
  <c r="H11007" i="8" s="1"/>
  <c r="C11006" i="8"/>
  <c r="C11005" i="8"/>
  <c r="C11004" i="8"/>
  <c r="H11004" i="8" s="1"/>
  <c r="C11003" i="8"/>
  <c r="H11003" i="8" s="1"/>
  <c r="C11002" i="8"/>
  <c r="C11001" i="8"/>
  <c r="C11000" i="8"/>
  <c r="H11000" i="8" s="1"/>
  <c r="C10999" i="8"/>
  <c r="H10999" i="8" s="1"/>
  <c r="C10998" i="8"/>
  <c r="C10997" i="8"/>
  <c r="C10996" i="8"/>
  <c r="H10996" i="8" s="1"/>
  <c r="C10995" i="8"/>
  <c r="H10995" i="8" s="1"/>
  <c r="C10994" i="8"/>
  <c r="C10993" i="8"/>
  <c r="C10992" i="8"/>
  <c r="H10992" i="8" s="1"/>
  <c r="C10991" i="8"/>
  <c r="H10991" i="8" s="1"/>
  <c r="C10990" i="8"/>
  <c r="C10989" i="8"/>
  <c r="C10988" i="8"/>
  <c r="H10988" i="8" s="1"/>
  <c r="C10987" i="8"/>
  <c r="H10987" i="8" s="1"/>
  <c r="C10986" i="8"/>
  <c r="C10985" i="8"/>
  <c r="C10984" i="8"/>
  <c r="H10984" i="8" s="1"/>
  <c r="C10983" i="8"/>
  <c r="H10983" i="8" s="1"/>
  <c r="C10982" i="8"/>
  <c r="C10981" i="8"/>
  <c r="C10980" i="8"/>
  <c r="H10980" i="8" s="1"/>
  <c r="C10979" i="8"/>
  <c r="H10979" i="8" s="1"/>
  <c r="C10978" i="8"/>
  <c r="C10977" i="8"/>
  <c r="C10976" i="8"/>
  <c r="H10976" i="8" s="1"/>
  <c r="C10975" i="8"/>
  <c r="H10975" i="8" s="1"/>
  <c r="C10974" i="8"/>
  <c r="C10973" i="8"/>
  <c r="C10972" i="8"/>
  <c r="H10972" i="8" s="1"/>
  <c r="C10971" i="8"/>
  <c r="H10971" i="8" s="1"/>
  <c r="C10970" i="8"/>
  <c r="C10969" i="8"/>
  <c r="C10968" i="8"/>
  <c r="H10968" i="8" s="1"/>
  <c r="C10967" i="8"/>
  <c r="H10967" i="8" s="1"/>
  <c r="C10966" i="8"/>
  <c r="C10965" i="8"/>
  <c r="C10964" i="8"/>
  <c r="H10964" i="8" s="1"/>
  <c r="C10963" i="8"/>
  <c r="H10963" i="8" s="1"/>
  <c r="C10962" i="8"/>
  <c r="C10961" i="8"/>
  <c r="C10960" i="8"/>
  <c r="H10960" i="8" s="1"/>
  <c r="C10959" i="8"/>
  <c r="H10959" i="8" s="1"/>
  <c r="C10958" i="8"/>
  <c r="C10957" i="8"/>
  <c r="C10956" i="8"/>
  <c r="H10956" i="8" s="1"/>
  <c r="C10955" i="8"/>
  <c r="H10955" i="8" s="1"/>
  <c r="C10954" i="8"/>
  <c r="C10953" i="8"/>
  <c r="C10952" i="8"/>
  <c r="H10952" i="8" s="1"/>
  <c r="C10951" i="8"/>
  <c r="H10951" i="8" s="1"/>
  <c r="C10950" i="8"/>
  <c r="C10949" i="8"/>
  <c r="C10948" i="8"/>
  <c r="H10948" i="8" s="1"/>
  <c r="C10947" i="8"/>
  <c r="H10947" i="8" s="1"/>
  <c r="C10946" i="8"/>
  <c r="C10945" i="8"/>
  <c r="C10944" i="8"/>
  <c r="H10944" i="8" s="1"/>
  <c r="C10943" i="8"/>
  <c r="H10943" i="8" s="1"/>
  <c r="C10942" i="8"/>
  <c r="C10941" i="8"/>
  <c r="C10940" i="8"/>
  <c r="H10940" i="8" s="1"/>
  <c r="C10939" i="8"/>
  <c r="H10939" i="8" s="1"/>
  <c r="C10938" i="8"/>
  <c r="C10937" i="8"/>
  <c r="C10936" i="8"/>
  <c r="H10936" i="8" s="1"/>
  <c r="C10935" i="8"/>
  <c r="H10935" i="8" s="1"/>
  <c r="C10934" i="8"/>
  <c r="C10933" i="8"/>
  <c r="C10932" i="8"/>
  <c r="H10932" i="8" s="1"/>
  <c r="C10931" i="8"/>
  <c r="H10931" i="8" s="1"/>
  <c r="C10930" i="8"/>
  <c r="C10929" i="8"/>
  <c r="C10928" i="8"/>
  <c r="H10928" i="8" s="1"/>
  <c r="C10927" i="8"/>
  <c r="H10927" i="8" s="1"/>
  <c r="C10926" i="8"/>
  <c r="C10925" i="8"/>
  <c r="C10924" i="8"/>
  <c r="H10924" i="8" s="1"/>
  <c r="C10923" i="8"/>
  <c r="H10923" i="8" s="1"/>
  <c r="C10922" i="8"/>
  <c r="C10921" i="8"/>
  <c r="C10920" i="8"/>
  <c r="H10920" i="8" s="1"/>
  <c r="C10919" i="8"/>
  <c r="H10919" i="8" s="1"/>
  <c r="C10918" i="8"/>
  <c r="C10917" i="8"/>
  <c r="C10916" i="8"/>
  <c r="H10916" i="8" s="1"/>
  <c r="C10915" i="8"/>
  <c r="H10915" i="8" s="1"/>
  <c r="C10914" i="8"/>
  <c r="C10913" i="8"/>
  <c r="C10912" i="8"/>
  <c r="H10912" i="8" s="1"/>
  <c r="C10911" i="8"/>
  <c r="H10911" i="8" s="1"/>
  <c r="C10910" i="8"/>
  <c r="C10909" i="8"/>
  <c r="C10908" i="8"/>
  <c r="H10908" i="8" s="1"/>
  <c r="C10907" i="8"/>
  <c r="H10907" i="8" s="1"/>
  <c r="C10906" i="8"/>
  <c r="C10905" i="8"/>
  <c r="C10904" i="8"/>
  <c r="H10904" i="8" s="1"/>
  <c r="C10903" i="8"/>
  <c r="H10903" i="8" s="1"/>
  <c r="C10902" i="8"/>
  <c r="C10901" i="8"/>
  <c r="C10900" i="8"/>
  <c r="H10900" i="8" s="1"/>
  <c r="C10899" i="8"/>
  <c r="H10899" i="8" s="1"/>
  <c r="C10898" i="8"/>
  <c r="C10897" i="8"/>
  <c r="C10896" i="8"/>
  <c r="H10896" i="8" s="1"/>
  <c r="C10895" i="8"/>
  <c r="H10895" i="8" s="1"/>
  <c r="C10894" i="8"/>
  <c r="C10893" i="8"/>
  <c r="C10892" i="8"/>
  <c r="H10892" i="8" s="1"/>
  <c r="C10891" i="8"/>
  <c r="H10891" i="8" s="1"/>
  <c r="C10890" i="8"/>
  <c r="C10889" i="8"/>
  <c r="C10888" i="8"/>
  <c r="H10888" i="8" s="1"/>
  <c r="C10887" i="8"/>
  <c r="H10887" i="8" s="1"/>
  <c r="C10886" i="8"/>
  <c r="C10885" i="8"/>
  <c r="C10884" i="8"/>
  <c r="H10884" i="8" s="1"/>
  <c r="C10883" i="8"/>
  <c r="H10883" i="8" s="1"/>
  <c r="C10882" i="8"/>
  <c r="C10881" i="8"/>
  <c r="C10880" i="8"/>
  <c r="H10880" i="8" s="1"/>
  <c r="C10879" i="8"/>
  <c r="H10879" i="8" s="1"/>
  <c r="C10878" i="8"/>
  <c r="C10877" i="8"/>
  <c r="C10876" i="8"/>
  <c r="H10876" i="8" s="1"/>
  <c r="C10875" i="8"/>
  <c r="H10875" i="8" s="1"/>
  <c r="C10874" i="8"/>
  <c r="C10873" i="8"/>
  <c r="C10872" i="8"/>
  <c r="H10872" i="8" s="1"/>
  <c r="C10871" i="8"/>
  <c r="H10871" i="8" s="1"/>
  <c r="C10870" i="8"/>
  <c r="C10869" i="8"/>
  <c r="C10868" i="8"/>
  <c r="H10868" i="8" s="1"/>
  <c r="C10867" i="8"/>
  <c r="H10867" i="8" s="1"/>
  <c r="C10866" i="8"/>
  <c r="C10865" i="8"/>
  <c r="C10864" i="8"/>
  <c r="H10864" i="8" s="1"/>
  <c r="C10863" i="8"/>
  <c r="H10863" i="8" s="1"/>
  <c r="C10862" i="8"/>
  <c r="C10861" i="8"/>
  <c r="C10860" i="8"/>
  <c r="H10860" i="8" s="1"/>
  <c r="C10859" i="8"/>
  <c r="H10859" i="8" s="1"/>
  <c r="C10858" i="8"/>
  <c r="C10857" i="8"/>
  <c r="C10856" i="8"/>
  <c r="H10856" i="8" s="1"/>
  <c r="C10855" i="8"/>
  <c r="H10855" i="8" s="1"/>
  <c r="C10854" i="8"/>
  <c r="C10853" i="8"/>
  <c r="C10852" i="8"/>
  <c r="H10852" i="8" s="1"/>
  <c r="C10851" i="8"/>
  <c r="H10851" i="8" s="1"/>
  <c r="C10850" i="8"/>
  <c r="C10849" i="8"/>
  <c r="C10848" i="8"/>
  <c r="H10848" i="8" s="1"/>
  <c r="C10847" i="8"/>
  <c r="H10847" i="8" s="1"/>
  <c r="C10846" i="8"/>
  <c r="C10845" i="8"/>
  <c r="C10844" i="8"/>
  <c r="H10844" i="8" s="1"/>
  <c r="C10843" i="8"/>
  <c r="H10843" i="8" s="1"/>
  <c r="C10842" i="8"/>
  <c r="C10841" i="8"/>
  <c r="C10840" i="8"/>
  <c r="H10840" i="8" s="1"/>
  <c r="C10839" i="8"/>
  <c r="H10839" i="8" s="1"/>
  <c r="C10838" i="8"/>
  <c r="C10837" i="8"/>
  <c r="C10836" i="8"/>
  <c r="H10836" i="8" s="1"/>
  <c r="C10835" i="8"/>
  <c r="H10835" i="8" s="1"/>
  <c r="C10834" i="8"/>
  <c r="C10833" i="8"/>
  <c r="C10832" i="8"/>
  <c r="H10832" i="8" s="1"/>
  <c r="C10831" i="8"/>
  <c r="H10831" i="8" s="1"/>
  <c r="C10830" i="8"/>
  <c r="C10829" i="8"/>
  <c r="C10828" i="8"/>
  <c r="H10828" i="8" s="1"/>
  <c r="C10827" i="8"/>
  <c r="H10827" i="8" s="1"/>
  <c r="C10826" i="8"/>
  <c r="C10825" i="8"/>
  <c r="C10824" i="8"/>
  <c r="H10824" i="8" s="1"/>
  <c r="C10823" i="8"/>
  <c r="H10823" i="8" s="1"/>
  <c r="C10822" i="8"/>
  <c r="C10821" i="8"/>
  <c r="C10820" i="8"/>
  <c r="H10820" i="8" s="1"/>
  <c r="C10819" i="8"/>
  <c r="H10819" i="8" s="1"/>
  <c r="C10818" i="8"/>
  <c r="C10817" i="8"/>
  <c r="C10816" i="8"/>
  <c r="H10816" i="8" s="1"/>
  <c r="C10815" i="8"/>
  <c r="H10815" i="8" s="1"/>
  <c r="C10814" i="8"/>
  <c r="C10813" i="8"/>
  <c r="C10812" i="8"/>
  <c r="H10812" i="8" s="1"/>
  <c r="C10811" i="8"/>
  <c r="H10811" i="8" s="1"/>
  <c r="C10810" i="8"/>
  <c r="C10809" i="8"/>
  <c r="C10808" i="8"/>
  <c r="H10808" i="8" s="1"/>
  <c r="C10807" i="8"/>
  <c r="H10807" i="8" s="1"/>
  <c r="C10806" i="8"/>
  <c r="C10805" i="8"/>
  <c r="C10804" i="8"/>
  <c r="H10804" i="8" s="1"/>
  <c r="C10803" i="8"/>
  <c r="H10803" i="8" s="1"/>
  <c r="C10802" i="8"/>
  <c r="C10801" i="8"/>
  <c r="C10800" i="8"/>
  <c r="H10800" i="8" s="1"/>
  <c r="C10799" i="8"/>
  <c r="H10799" i="8" s="1"/>
  <c r="C10798" i="8"/>
  <c r="C10797" i="8"/>
  <c r="C10796" i="8"/>
  <c r="H10796" i="8" s="1"/>
  <c r="C10795" i="8"/>
  <c r="H10795" i="8" s="1"/>
  <c r="C10794" i="8"/>
  <c r="C10793" i="8"/>
  <c r="C10792" i="8"/>
  <c r="H10792" i="8" s="1"/>
  <c r="C10791" i="8"/>
  <c r="H10791" i="8" s="1"/>
  <c r="C10790" i="8"/>
  <c r="C10789" i="8"/>
  <c r="C10788" i="8"/>
  <c r="H10788" i="8" s="1"/>
  <c r="C10787" i="8"/>
  <c r="H10787" i="8" s="1"/>
  <c r="C10786" i="8"/>
  <c r="C10785" i="8"/>
  <c r="C10784" i="8"/>
  <c r="H10784" i="8" s="1"/>
  <c r="C10783" i="8"/>
  <c r="H10783" i="8" s="1"/>
  <c r="C10782" i="8"/>
  <c r="C10781" i="8"/>
  <c r="C10780" i="8"/>
  <c r="H10780" i="8" s="1"/>
  <c r="C10779" i="8"/>
  <c r="H10779" i="8" s="1"/>
  <c r="C10778" i="8"/>
  <c r="C10777" i="8"/>
  <c r="C10776" i="8"/>
  <c r="H10776" i="8" s="1"/>
  <c r="C10775" i="8"/>
  <c r="H10775" i="8" s="1"/>
  <c r="C10774" i="8"/>
  <c r="C10773" i="8"/>
  <c r="C10772" i="8"/>
  <c r="H10772" i="8" s="1"/>
  <c r="C10771" i="8"/>
  <c r="H10771" i="8" s="1"/>
  <c r="C10770" i="8"/>
  <c r="C10769" i="8"/>
  <c r="C10768" i="8"/>
  <c r="H10768" i="8" s="1"/>
  <c r="C10767" i="8"/>
  <c r="H10767" i="8" s="1"/>
  <c r="C10766" i="8"/>
  <c r="C10765" i="8"/>
  <c r="C10764" i="8"/>
  <c r="H10764" i="8" s="1"/>
  <c r="C10763" i="8"/>
  <c r="H10763" i="8" s="1"/>
  <c r="C10762" i="8"/>
  <c r="C10761" i="8"/>
  <c r="C10760" i="8"/>
  <c r="H10760" i="8" s="1"/>
  <c r="C10759" i="8"/>
  <c r="H10759" i="8" s="1"/>
  <c r="C10758" i="8"/>
  <c r="C10757" i="8"/>
  <c r="C10756" i="8"/>
  <c r="H10756" i="8" s="1"/>
  <c r="C10755" i="8"/>
  <c r="H10755" i="8" s="1"/>
  <c r="C10754" i="8"/>
  <c r="C10753" i="8"/>
  <c r="C10752" i="8"/>
  <c r="H10752" i="8" s="1"/>
  <c r="C10751" i="8"/>
  <c r="H10751" i="8" s="1"/>
  <c r="C10750" i="8"/>
  <c r="C10749" i="8"/>
  <c r="C10748" i="8"/>
  <c r="H10748" i="8" s="1"/>
  <c r="C10747" i="8"/>
  <c r="H10747" i="8" s="1"/>
  <c r="C10746" i="8"/>
  <c r="C10745" i="8"/>
  <c r="C10744" i="8"/>
  <c r="H10744" i="8" s="1"/>
  <c r="C10743" i="8"/>
  <c r="H10743" i="8" s="1"/>
  <c r="C10742" i="8"/>
  <c r="C10741" i="8"/>
  <c r="C10740" i="8"/>
  <c r="H10740" i="8" s="1"/>
  <c r="C10739" i="8"/>
  <c r="H10739" i="8" s="1"/>
  <c r="C10738" i="8"/>
  <c r="C10737" i="8"/>
  <c r="C10736" i="8"/>
  <c r="H10736" i="8" s="1"/>
  <c r="C10735" i="8"/>
  <c r="H10735" i="8" s="1"/>
  <c r="C10734" i="8"/>
  <c r="C10733" i="8"/>
  <c r="C10732" i="8"/>
  <c r="H10732" i="8" s="1"/>
  <c r="C10731" i="8"/>
  <c r="H10731" i="8" s="1"/>
  <c r="C10730" i="8"/>
  <c r="C10729" i="8"/>
  <c r="C10728" i="8"/>
  <c r="H10728" i="8" s="1"/>
  <c r="C10727" i="8"/>
  <c r="H10727" i="8" s="1"/>
  <c r="C10726" i="8"/>
  <c r="C10725" i="8"/>
  <c r="C10724" i="8"/>
  <c r="H10724" i="8" s="1"/>
  <c r="C10723" i="8"/>
  <c r="H10723" i="8" s="1"/>
  <c r="C10722" i="8"/>
  <c r="C10721" i="8"/>
  <c r="C10720" i="8"/>
  <c r="H10720" i="8" s="1"/>
  <c r="C10719" i="8"/>
  <c r="H10719" i="8" s="1"/>
  <c r="C10718" i="8"/>
  <c r="C10717" i="8"/>
  <c r="C10716" i="8"/>
  <c r="H10716" i="8" s="1"/>
  <c r="C10715" i="8"/>
  <c r="H10715" i="8" s="1"/>
  <c r="C10714" i="8"/>
  <c r="C10713" i="8"/>
  <c r="C10712" i="8"/>
  <c r="H10712" i="8" s="1"/>
  <c r="C10711" i="8"/>
  <c r="H10711" i="8" s="1"/>
  <c r="C10710" i="8"/>
  <c r="C10709" i="8"/>
  <c r="C10708" i="8"/>
  <c r="H10708" i="8" s="1"/>
  <c r="C10707" i="8"/>
  <c r="H10707" i="8" s="1"/>
  <c r="C10706" i="8"/>
  <c r="C10705" i="8"/>
  <c r="C10704" i="8"/>
  <c r="H10704" i="8" s="1"/>
  <c r="C10703" i="8"/>
  <c r="H10703" i="8" s="1"/>
  <c r="C10702" i="8"/>
  <c r="C10701" i="8"/>
  <c r="C10700" i="8"/>
  <c r="H10700" i="8" s="1"/>
  <c r="C10699" i="8"/>
  <c r="H10699" i="8" s="1"/>
  <c r="C10698" i="8"/>
  <c r="C10697" i="8"/>
  <c r="C10696" i="8"/>
  <c r="H10696" i="8" s="1"/>
  <c r="C10695" i="8"/>
  <c r="H10695" i="8" s="1"/>
  <c r="C10694" i="8"/>
  <c r="C10693" i="8"/>
  <c r="C10692" i="8"/>
  <c r="H10692" i="8" s="1"/>
  <c r="C10691" i="8"/>
  <c r="H10691" i="8" s="1"/>
  <c r="C10690" i="8"/>
  <c r="C10689" i="8"/>
  <c r="C10688" i="8"/>
  <c r="H10688" i="8" s="1"/>
  <c r="C10687" i="8"/>
  <c r="H10687" i="8" s="1"/>
  <c r="C10686" i="8"/>
  <c r="C10685" i="8"/>
  <c r="C10684" i="8"/>
  <c r="H10684" i="8" s="1"/>
  <c r="C10683" i="8"/>
  <c r="H10683" i="8" s="1"/>
  <c r="C10682" i="8"/>
  <c r="C10681" i="8"/>
  <c r="C10680" i="8"/>
  <c r="H10680" i="8" s="1"/>
  <c r="C10679" i="8"/>
  <c r="H10679" i="8" s="1"/>
  <c r="C10678" i="8"/>
  <c r="C10677" i="8"/>
  <c r="C10676" i="8"/>
  <c r="H10676" i="8" s="1"/>
  <c r="C10675" i="8"/>
  <c r="H10675" i="8" s="1"/>
  <c r="C10674" i="8"/>
  <c r="C10673" i="8"/>
  <c r="C10672" i="8"/>
  <c r="H10672" i="8" s="1"/>
  <c r="C10671" i="8"/>
  <c r="H10671" i="8" s="1"/>
  <c r="C10670" i="8"/>
  <c r="C10669" i="8"/>
  <c r="C10668" i="8"/>
  <c r="H10668" i="8" s="1"/>
  <c r="C10667" i="8"/>
  <c r="H10667" i="8" s="1"/>
  <c r="C10666" i="8"/>
  <c r="C10665" i="8"/>
  <c r="C10664" i="8"/>
  <c r="H10664" i="8" s="1"/>
  <c r="C10663" i="8"/>
  <c r="H10663" i="8" s="1"/>
  <c r="C10662" i="8"/>
  <c r="C10661" i="8"/>
  <c r="C10660" i="8"/>
  <c r="H10660" i="8" s="1"/>
  <c r="C10659" i="8"/>
  <c r="H10659" i="8" s="1"/>
  <c r="C10658" i="8"/>
  <c r="C10657" i="8"/>
  <c r="C10656" i="8"/>
  <c r="H10656" i="8" s="1"/>
  <c r="C10655" i="8"/>
  <c r="H10655" i="8" s="1"/>
  <c r="C10654" i="8"/>
  <c r="C10653" i="8"/>
  <c r="C10652" i="8"/>
  <c r="H10652" i="8" s="1"/>
  <c r="C10651" i="8"/>
  <c r="H10651" i="8" s="1"/>
  <c r="C10650" i="8"/>
  <c r="C10649" i="8"/>
  <c r="C10648" i="8"/>
  <c r="H10648" i="8" s="1"/>
  <c r="C10647" i="8"/>
  <c r="H10647" i="8" s="1"/>
  <c r="C10646" i="8"/>
  <c r="C10645" i="8"/>
  <c r="C10644" i="8"/>
  <c r="H10644" i="8" s="1"/>
  <c r="C10643" i="8"/>
  <c r="H10643" i="8" s="1"/>
  <c r="C10642" i="8"/>
  <c r="C10641" i="8"/>
  <c r="C10640" i="8"/>
  <c r="H10640" i="8" s="1"/>
  <c r="C10639" i="8"/>
  <c r="H10639" i="8" s="1"/>
  <c r="C10638" i="8"/>
  <c r="C10637" i="8"/>
  <c r="C10636" i="8"/>
  <c r="H10636" i="8" s="1"/>
  <c r="C10635" i="8"/>
  <c r="H10635" i="8" s="1"/>
  <c r="C10634" i="8"/>
  <c r="C10633" i="8"/>
  <c r="C10632" i="8"/>
  <c r="H10632" i="8" s="1"/>
  <c r="C10631" i="8"/>
  <c r="H10631" i="8" s="1"/>
  <c r="C10630" i="8"/>
  <c r="C10629" i="8"/>
  <c r="C10628" i="8"/>
  <c r="H10628" i="8" s="1"/>
  <c r="C10627" i="8"/>
  <c r="H10627" i="8" s="1"/>
  <c r="C10626" i="8"/>
  <c r="C10625" i="8"/>
  <c r="C10624" i="8"/>
  <c r="H10624" i="8" s="1"/>
  <c r="C10623" i="8"/>
  <c r="H10623" i="8" s="1"/>
  <c r="C10622" i="8"/>
  <c r="C10621" i="8"/>
  <c r="C10620" i="8"/>
  <c r="H10620" i="8" s="1"/>
  <c r="C10619" i="8"/>
  <c r="H10619" i="8" s="1"/>
  <c r="C10618" i="8"/>
  <c r="C10617" i="8"/>
  <c r="C10616" i="8"/>
  <c r="H10616" i="8" s="1"/>
  <c r="C10615" i="8"/>
  <c r="H10615" i="8" s="1"/>
  <c r="C10614" i="8"/>
  <c r="C10613" i="8"/>
  <c r="C10612" i="8"/>
  <c r="H10612" i="8" s="1"/>
  <c r="C10611" i="8"/>
  <c r="H10611" i="8" s="1"/>
  <c r="C10610" i="8"/>
  <c r="C10609" i="8"/>
  <c r="C10608" i="8"/>
  <c r="H10608" i="8" s="1"/>
  <c r="C10607" i="8"/>
  <c r="H10607" i="8" s="1"/>
  <c r="C10606" i="8"/>
  <c r="C10605" i="8"/>
  <c r="C10604" i="8"/>
  <c r="H10604" i="8" s="1"/>
  <c r="C10603" i="8"/>
  <c r="H10603" i="8" s="1"/>
  <c r="C10602" i="8"/>
  <c r="C10601" i="8"/>
  <c r="C10600" i="8"/>
  <c r="H10600" i="8" s="1"/>
  <c r="C10599" i="8"/>
  <c r="H10599" i="8" s="1"/>
  <c r="C10598" i="8"/>
  <c r="C10597" i="8"/>
  <c r="C10596" i="8"/>
  <c r="H10596" i="8" s="1"/>
  <c r="C10595" i="8"/>
  <c r="H10595" i="8" s="1"/>
  <c r="C10594" i="8"/>
  <c r="C10593" i="8"/>
  <c r="C10592" i="8"/>
  <c r="H10592" i="8" s="1"/>
  <c r="C10591" i="8"/>
  <c r="H10591" i="8" s="1"/>
  <c r="C10590" i="8"/>
  <c r="C10589" i="8"/>
  <c r="C10588" i="8"/>
  <c r="H10588" i="8" s="1"/>
  <c r="C10587" i="8"/>
  <c r="H10587" i="8" s="1"/>
  <c r="C10586" i="8"/>
  <c r="C10585" i="8"/>
  <c r="C10584" i="8"/>
  <c r="H10584" i="8" s="1"/>
  <c r="C10583" i="8"/>
  <c r="H10583" i="8" s="1"/>
  <c r="C10582" i="8"/>
  <c r="C10581" i="8"/>
  <c r="C10580" i="8"/>
  <c r="H10580" i="8" s="1"/>
  <c r="C10579" i="8"/>
  <c r="H10579" i="8" s="1"/>
  <c r="C10578" i="8"/>
  <c r="C10577" i="8"/>
  <c r="C10576" i="8"/>
  <c r="H10576" i="8" s="1"/>
  <c r="C10575" i="8"/>
  <c r="H10575" i="8" s="1"/>
  <c r="C10574" i="8"/>
  <c r="C10573" i="8"/>
  <c r="C10572" i="8"/>
  <c r="H10572" i="8" s="1"/>
  <c r="C10571" i="8"/>
  <c r="H10571" i="8" s="1"/>
  <c r="C10570" i="8"/>
  <c r="C10569" i="8"/>
  <c r="C10568" i="8"/>
  <c r="H10568" i="8" s="1"/>
  <c r="C10567" i="8"/>
  <c r="H10567" i="8" s="1"/>
  <c r="C10566" i="8"/>
  <c r="C10565" i="8"/>
  <c r="C10564" i="8"/>
  <c r="H10564" i="8" s="1"/>
  <c r="C10563" i="8"/>
  <c r="H10563" i="8" s="1"/>
  <c r="C10562" i="8"/>
  <c r="C10561" i="8"/>
  <c r="C10560" i="8"/>
  <c r="H10560" i="8" s="1"/>
  <c r="C10559" i="8"/>
  <c r="H10559" i="8" s="1"/>
  <c r="C10558" i="8"/>
  <c r="C10557" i="8"/>
  <c r="C10556" i="8"/>
  <c r="H10556" i="8" s="1"/>
  <c r="C10555" i="8"/>
  <c r="H10555" i="8" s="1"/>
  <c r="C10554" i="8"/>
  <c r="C10553" i="8"/>
  <c r="C10552" i="8"/>
  <c r="H10552" i="8" s="1"/>
  <c r="C10551" i="8"/>
  <c r="H10551" i="8" s="1"/>
  <c r="C10550" i="8"/>
  <c r="C10549" i="8"/>
  <c r="C10548" i="8"/>
  <c r="H10548" i="8" s="1"/>
  <c r="C10547" i="8"/>
  <c r="H10547" i="8" s="1"/>
  <c r="C10546" i="8"/>
  <c r="C10545" i="8"/>
  <c r="C10544" i="8"/>
  <c r="H10544" i="8" s="1"/>
  <c r="C10543" i="8"/>
  <c r="H10543" i="8" s="1"/>
  <c r="C10542" i="8"/>
  <c r="C10541" i="8"/>
  <c r="C10540" i="8"/>
  <c r="H10540" i="8" s="1"/>
  <c r="C10539" i="8"/>
  <c r="H10539" i="8" s="1"/>
  <c r="C10538" i="8"/>
  <c r="C10537" i="8"/>
  <c r="C10536" i="8"/>
  <c r="H10536" i="8" s="1"/>
  <c r="C10535" i="8"/>
  <c r="H10535" i="8" s="1"/>
  <c r="C10534" i="8"/>
  <c r="C10533" i="8"/>
  <c r="C10532" i="8"/>
  <c r="H10532" i="8" s="1"/>
  <c r="C10531" i="8"/>
  <c r="H10531" i="8" s="1"/>
  <c r="C10530" i="8"/>
  <c r="C10529" i="8"/>
  <c r="C10528" i="8"/>
  <c r="H10528" i="8" s="1"/>
  <c r="C10527" i="8"/>
  <c r="H10527" i="8" s="1"/>
  <c r="C10526" i="8"/>
  <c r="C10525" i="8"/>
  <c r="C10524" i="8"/>
  <c r="H10524" i="8" s="1"/>
  <c r="C10523" i="8"/>
  <c r="H10523" i="8" s="1"/>
  <c r="C10522" i="8"/>
  <c r="C10521" i="8"/>
  <c r="C10520" i="8"/>
  <c r="H10520" i="8" s="1"/>
  <c r="C10519" i="8"/>
  <c r="H10519" i="8" s="1"/>
  <c r="C10518" i="8"/>
  <c r="C10517" i="8"/>
  <c r="C10516" i="8"/>
  <c r="H10516" i="8" s="1"/>
  <c r="C10515" i="8"/>
  <c r="H10515" i="8" s="1"/>
  <c r="C10514" i="8"/>
  <c r="C10513" i="8"/>
  <c r="C10512" i="8"/>
  <c r="H10512" i="8" s="1"/>
  <c r="C10511" i="8"/>
  <c r="H10511" i="8" s="1"/>
  <c r="C10510" i="8"/>
  <c r="C10509" i="8"/>
  <c r="C10508" i="8"/>
  <c r="H10508" i="8" s="1"/>
  <c r="C10507" i="8"/>
  <c r="H10507" i="8" s="1"/>
  <c r="C10506" i="8"/>
  <c r="C10505" i="8"/>
  <c r="C10504" i="8"/>
  <c r="H10504" i="8" s="1"/>
  <c r="C10503" i="8"/>
  <c r="H10503" i="8" s="1"/>
  <c r="C10502" i="8"/>
  <c r="C10501" i="8"/>
  <c r="C10500" i="8"/>
  <c r="H10500" i="8" s="1"/>
  <c r="C10499" i="8"/>
  <c r="H10499" i="8" s="1"/>
  <c r="C10498" i="8"/>
  <c r="C10497" i="8"/>
  <c r="C10496" i="8"/>
  <c r="H10496" i="8" s="1"/>
  <c r="C10495" i="8"/>
  <c r="H10495" i="8" s="1"/>
  <c r="C10494" i="8"/>
  <c r="C10493" i="8"/>
  <c r="C10492" i="8"/>
  <c r="H10492" i="8" s="1"/>
  <c r="C10491" i="8"/>
  <c r="H10491" i="8" s="1"/>
  <c r="C10490" i="8"/>
  <c r="C10489" i="8"/>
  <c r="C10488" i="8"/>
  <c r="H10488" i="8" s="1"/>
  <c r="C10487" i="8"/>
  <c r="H10487" i="8" s="1"/>
  <c r="C10486" i="8"/>
  <c r="C10485" i="8"/>
  <c r="C10484" i="8"/>
  <c r="H10484" i="8" s="1"/>
  <c r="C10483" i="8"/>
  <c r="H10483" i="8" s="1"/>
  <c r="C10482" i="8"/>
  <c r="C10481" i="8"/>
  <c r="C10480" i="8"/>
  <c r="H10480" i="8" s="1"/>
  <c r="C10479" i="8"/>
  <c r="H10479" i="8" s="1"/>
  <c r="C10478" i="8"/>
  <c r="C10477" i="8"/>
  <c r="C10476" i="8"/>
  <c r="H10476" i="8" s="1"/>
  <c r="C10475" i="8"/>
  <c r="H10475" i="8" s="1"/>
  <c r="C10474" i="8"/>
  <c r="C10473" i="8"/>
  <c r="C10472" i="8"/>
  <c r="H10472" i="8" s="1"/>
  <c r="C10471" i="8"/>
  <c r="H10471" i="8" s="1"/>
  <c r="C10470" i="8"/>
  <c r="C10469" i="8"/>
  <c r="C10468" i="8"/>
  <c r="H10468" i="8" s="1"/>
  <c r="C10467" i="8"/>
  <c r="H10467" i="8" s="1"/>
  <c r="C10466" i="8"/>
  <c r="C10465" i="8"/>
  <c r="C10464" i="8"/>
  <c r="H10464" i="8" s="1"/>
  <c r="C10463" i="8"/>
  <c r="H10463" i="8" s="1"/>
  <c r="C10462" i="8"/>
  <c r="C10461" i="8"/>
  <c r="C10460" i="8"/>
  <c r="H10460" i="8" s="1"/>
  <c r="C10459" i="8"/>
  <c r="H10459" i="8" s="1"/>
  <c r="C10458" i="8"/>
  <c r="C10457" i="8"/>
  <c r="C10456" i="8"/>
  <c r="H10456" i="8" s="1"/>
  <c r="C10455" i="8"/>
  <c r="H10455" i="8" s="1"/>
  <c r="C10454" i="8"/>
  <c r="C10453" i="8"/>
  <c r="C10452" i="8"/>
  <c r="H10452" i="8" s="1"/>
  <c r="C10451" i="8"/>
  <c r="H10451" i="8" s="1"/>
  <c r="C10450" i="8"/>
  <c r="C10449" i="8"/>
  <c r="C10448" i="8"/>
  <c r="H10448" i="8" s="1"/>
  <c r="C10447" i="8"/>
  <c r="H10447" i="8" s="1"/>
  <c r="C10446" i="8"/>
  <c r="C10445" i="8"/>
  <c r="C10444" i="8"/>
  <c r="H10444" i="8" s="1"/>
  <c r="C10443" i="8"/>
  <c r="H10443" i="8" s="1"/>
  <c r="C10442" i="8"/>
  <c r="C10441" i="8"/>
  <c r="C10440" i="8"/>
  <c r="H10440" i="8" s="1"/>
  <c r="C10439" i="8"/>
  <c r="H10439" i="8" s="1"/>
  <c r="C10438" i="8"/>
  <c r="C10437" i="8"/>
  <c r="C10436" i="8"/>
  <c r="H10436" i="8" s="1"/>
  <c r="C10435" i="8"/>
  <c r="H10435" i="8" s="1"/>
  <c r="C10434" i="8"/>
  <c r="C10433" i="8"/>
  <c r="C10432" i="8"/>
  <c r="H10432" i="8" s="1"/>
  <c r="C10431" i="8"/>
  <c r="H10431" i="8" s="1"/>
  <c r="C10430" i="8"/>
  <c r="C10429" i="8"/>
  <c r="C10428" i="8"/>
  <c r="H10428" i="8" s="1"/>
  <c r="C10427" i="8"/>
  <c r="H10427" i="8" s="1"/>
  <c r="C10426" i="8"/>
  <c r="C10425" i="8"/>
  <c r="C10424" i="8"/>
  <c r="H10424" i="8" s="1"/>
  <c r="C10423" i="8"/>
  <c r="H10423" i="8" s="1"/>
  <c r="C10422" i="8"/>
  <c r="C10421" i="8"/>
  <c r="C10420" i="8"/>
  <c r="H10420" i="8" s="1"/>
  <c r="C10419" i="8"/>
  <c r="H10419" i="8" s="1"/>
  <c r="C10418" i="8"/>
  <c r="C10417" i="8"/>
  <c r="C10416" i="8"/>
  <c r="H10416" i="8" s="1"/>
  <c r="C10415" i="8"/>
  <c r="H10415" i="8" s="1"/>
  <c r="C10414" i="8"/>
  <c r="C10413" i="8"/>
  <c r="C10412" i="8"/>
  <c r="H10412" i="8" s="1"/>
  <c r="C10411" i="8"/>
  <c r="H10411" i="8" s="1"/>
  <c r="C10410" i="8"/>
  <c r="C10409" i="8"/>
  <c r="C10408" i="8"/>
  <c r="H10408" i="8" s="1"/>
  <c r="C10407" i="8"/>
  <c r="H10407" i="8" s="1"/>
  <c r="C10406" i="8"/>
  <c r="C10405" i="8"/>
  <c r="C10404" i="8"/>
  <c r="H10404" i="8" s="1"/>
  <c r="C10403" i="8"/>
  <c r="H10403" i="8" s="1"/>
  <c r="C10402" i="8"/>
  <c r="C10401" i="8"/>
  <c r="C10400" i="8"/>
  <c r="H10400" i="8" s="1"/>
  <c r="C10399" i="8"/>
  <c r="H10399" i="8" s="1"/>
  <c r="C10398" i="8"/>
  <c r="C10397" i="8"/>
  <c r="C10396" i="8"/>
  <c r="H10396" i="8" s="1"/>
  <c r="C10395" i="8"/>
  <c r="H10395" i="8" s="1"/>
  <c r="C10394" i="8"/>
  <c r="C10393" i="8"/>
  <c r="C10392" i="8"/>
  <c r="H10392" i="8" s="1"/>
  <c r="C10391" i="8"/>
  <c r="H10391" i="8" s="1"/>
  <c r="C10390" i="8"/>
  <c r="C10389" i="8"/>
  <c r="C10388" i="8"/>
  <c r="H10388" i="8" s="1"/>
  <c r="C10387" i="8"/>
  <c r="H10387" i="8" s="1"/>
  <c r="C10386" i="8"/>
  <c r="C10385" i="8"/>
  <c r="C10384" i="8"/>
  <c r="H10384" i="8" s="1"/>
  <c r="C10383" i="8"/>
  <c r="H10383" i="8" s="1"/>
  <c r="C10382" i="8"/>
  <c r="C10381" i="8"/>
  <c r="C10380" i="8"/>
  <c r="H10380" i="8" s="1"/>
  <c r="C10379" i="8"/>
  <c r="H10379" i="8" s="1"/>
  <c r="C10378" i="8"/>
  <c r="C10377" i="8"/>
  <c r="C10376" i="8"/>
  <c r="H10376" i="8" s="1"/>
  <c r="C10375" i="8"/>
  <c r="H10375" i="8" s="1"/>
  <c r="C10374" i="8"/>
  <c r="C10373" i="8"/>
  <c r="C10372" i="8"/>
  <c r="H10372" i="8" s="1"/>
  <c r="C10371" i="8"/>
  <c r="H10371" i="8" s="1"/>
  <c r="C10370" i="8"/>
  <c r="C10369" i="8"/>
  <c r="C10368" i="8"/>
  <c r="H10368" i="8" s="1"/>
  <c r="C10367" i="8"/>
  <c r="H10367" i="8" s="1"/>
  <c r="C10366" i="8"/>
  <c r="C10365" i="8"/>
  <c r="C10364" i="8"/>
  <c r="H10364" i="8" s="1"/>
  <c r="C10363" i="8"/>
  <c r="H10363" i="8" s="1"/>
  <c r="C10362" i="8"/>
  <c r="C10361" i="8"/>
  <c r="C10360" i="8"/>
  <c r="H10360" i="8" s="1"/>
  <c r="C10359" i="8"/>
  <c r="H10359" i="8" s="1"/>
  <c r="C10358" i="8"/>
  <c r="C10357" i="8"/>
  <c r="C10356" i="8"/>
  <c r="H10356" i="8" s="1"/>
  <c r="C10355" i="8"/>
  <c r="H10355" i="8" s="1"/>
  <c r="C10354" i="8"/>
  <c r="C10353" i="8"/>
  <c r="C10352" i="8"/>
  <c r="H10352" i="8" s="1"/>
  <c r="C10351" i="8"/>
  <c r="H10351" i="8" s="1"/>
  <c r="C10350" i="8"/>
  <c r="C10349" i="8"/>
  <c r="C10348" i="8"/>
  <c r="H10348" i="8" s="1"/>
  <c r="C10347" i="8"/>
  <c r="H10347" i="8" s="1"/>
  <c r="C10346" i="8"/>
  <c r="C10345" i="8"/>
  <c r="C10344" i="8"/>
  <c r="H10344" i="8" s="1"/>
  <c r="C10343" i="8"/>
  <c r="H10343" i="8" s="1"/>
  <c r="C10342" i="8"/>
  <c r="C10341" i="8"/>
  <c r="C10340" i="8"/>
  <c r="H10340" i="8" s="1"/>
  <c r="C10339" i="8"/>
  <c r="H10339" i="8" s="1"/>
  <c r="C10338" i="8"/>
  <c r="C10337" i="8"/>
  <c r="C10336" i="8"/>
  <c r="H10336" i="8" s="1"/>
  <c r="C10335" i="8"/>
  <c r="H10335" i="8" s="1"/>
  <c r="C10334" i="8"/>
  <c r="C10333" i="8"/>
  <c r="C10332" i="8"/>
  <c r="H10332" i="8" s="1"/>
  <c r="C10331" i="8"/>
  <c r="H10331" i="8" s="1"/>
  <c r="C10330" i="8"/>
  <c r="C10329" i="8"/>
  <c r="C10328" i="8"/>
  <c r="H10328" i="8" s="1"/>
  <c r="C10327" i="8"/>
  <c r="H10327" i="8" s="1"/>
  <c r="C10326" i="8"/>
  <c r="C10325" i="8"/>
  <c r="C10324" i="8"/>
  <c r="H10324" i="8" s="1"/>
  <c r="C10323" i="8"/>
  <c r="H10323" i="8" s="1"/>
  <c r="C10322" i="8"/>
  <c r="C10321" i="8"/>
  <c r="C10320" i="8"/>
  <c r="H10320" i="8" s="1"/>
  <c r="C10319" i="8"/>
  <c r="H10319" i="8" s="1"/>
  <c r="C10318" i="8"/>
  <c r="C10317" i="8"/>
  <c r="C10316" i="8"/>
  <c r="H10316" i="8" s="1"/>
  <c r="C10315" i="8"/>
  <c r="H10315" i="8" s="1"/>
  <c r="C10314" i="8"/>
  <c r="C10313" i="8"/>
  <c r="C10312" i="8"/>
  <c r="H10312" i="8" s="1"/>
  <c r="C10311" i="8"/>
  <c r="H10311" i="8" s="1"/>
  <c r="C10310" i="8"/>
  <c r="C10309" i="8"/>
  <c r="C10308" i="8"/>
  <c r="H10308" i="8" s="1"/>
  <c r="C10307" i="8"/>
  <c r="H10307" i="8" s="1"/>
  <c r="C10306" i="8"/>
  <c r="C10305" i="8"/>
  <c r="C10304" i="8"/>
  <c r="H10304" i="8" s="1"/>
  <c r="C10303" i="8"/>
  <c r="H10303" i="8" s="1"/>
  <c r="C10302" i="8"/>
  <c r="C10301" i="8"/>
  <c r="C10300" i="8"/>
  <c r="H10300" i="8" s="1"/>
  <c r="C10299" i="8"/>
  <c r="H10299" i="8" s="1"/>
  <c r="C10298" i="8"/>
  <c r="C10297" i="8"/>
  <c r="C10296" i="8"/>
  <c r="H10296" i="8" s="1"/>
  <c r="C10295" i="8"/>
  <c r="H10295" i="8" s="1"/>
  <c r="C10294" i="8"/>
  <c r="C10293" i="8"/>
  <c r="C10292" i="8"/>
  <c r="H10292" i="8" s="1"/>
  <c r="C10291" i="8"/>
  <c r="H10291" i="8" s="1"/>
  <c r="C10290" i="8"/>
  <c r="C10289" i="8"/>
  <c r="C10288" i="8"/>
  <c r="H10288" i="8" s="1"/>
  <c r="C10287" i="8"/>
  <c r="H10287" i="8" s="1"/>
  <c r="C10286" i="8"/>
  <c r="C10285" i="8"/>
  <c r="C10284" i="8"/>
  <c r="H10284" i="8" s="1"/>
  <c r="C10283" i="8"/>
  <c r="H10283" i="8" s="1"/>
  <c r="C10282" i="8"/>
  <c r="C10281" i="8"/>
  <c r="C10280" i="8"/>
  <c r="H10280" i="8" s="1"/>
  <c r="C10279" i="8"/>
  <c r="H10279" i="8" s="1"/>
  <c r="C10278" i="8"/>
  <c r="C10277" i="8"/>
  <c r="C10276" i="8"/>
  <c r="H10276" i="8" s="1"/>
  <c r="C10275" i="8"/>
  <c r="H10275" i="8" s="1"/>
  <c r="C10274" i="8"/>
  <c r="C10273" i="8"/>
  <c r="C10272" i="8"/>
  <c r="H10272" i="8" s="1"/>
  <c r="C10271" i="8"/>
  <c r="H10271" i="8" s="1"/>
  <c r="C10270" i="8"/>
  <c r="C10269" i="8"/>
  <c r="C10268" i="8"/>
  <c r="H10268" i="8" s="1"/>
  <c r="C10267" i="8"/>
  <c r="H10267" i="8" s="1"/>
  <c r="C10266" i="8"/>
  <c r="C10265" i="8"/>
  <c r="C10264" i="8"/>
  <c r="H10264" i="8" s="1"/>
  <c r="C10263" i="8"/>
  <c r="H10263" i="8" s="1"/>
  <c r="C10262" i="8"/>
  <c r="C10261" i="8"/>
  <c r="C10260" i="8"/>
  <c r="H10260" i="8" s="1"/>
  <c r="C10259" i="8"/>
  <c r="H10259" i="8" s="1"/>
  <c r="C10258" i="8"/>
  <c r="C10257" i="8"/>
  <c r="C10256" i="8"/>
  <c r="H10256" i="8" s="1"/>
  <c r="C10255" i="8"/>
  <c r="H10255" i="8" s="1"/>
  <c r="C10254" i="8"/>
  <c r="C10253" i="8"/>
  <c r="C10252" i="8"/>
  <c r="H10252" i="8" s="1"/>
  <c r="C10251" i="8"/>
  <c r="H10251" i="8" s="1"/>
  <c r="C10250" i="8"/>
  <c r="C10249" i="8"/>
  <c r="C10248" i="8"/>
  <c r="H10248" i="8" s="1"/>
  <c r="C10247" i="8"/>
  <c r="H10247" i="8" s="1"/>
  <c r="C10246" i="8"/>
  <c r="C10245" i="8"/>
  <c r="C10244" i="8"/>
  <c r="H10244" i="8" s="1"/>
  <c r="C10243" i="8"/>
  <c r="H10243" i="8" s="1"/>
  <c r="C10242" i="8"/>
  <c r="C10241" i="8"/>
  <c r="C10240" i="8"/>
  <c r="H10240" i="8" s="1"/>
  <c r="C10239" i="8"/>
  <c r="H10239" i="8" s="1"/>
  <c r="C10238" i="8"/>
  <c r="C10237" i="8"/>
  <c r="C10236" i="8"/>
  <c r="H10236" i="8" s="1"/>
  <c r="C10235" i="8"/>
  <c r="H10235" i="8" s="1"/>
  <c r="C10234" i="8"/>
  <c r="C10233" i="8"/>
  <c r="C10232" i="8"/>
  <c r="H10232" i="8" s="1"/>
  <c r="C10231" i="8"/>
  <c r="H10231" i="8" s="1"/>
  <c r="C10230" i="8"/>
  <c r="C10229" i="8"/>
  <c r="C10228" i="8"/>
  <c r="H10228" i="8" s="1"/>
  <c r="C10227" i="8"/>
  <c r="H10227" i="8" s="1"/>
  <c r="C10226" i="8"/>
  <c r="C10225" i="8"/>
  <c r="C10224" i="8"/>
  <c r="H10224" i="8" s="1"/>
  <c r="C10223" i="8"/>
  <c r="H10223" i="8" s="1"/>
  <c r="C10222" i="8"/>
  <c r="C10221" i="8"/>
  <c r="C10220" i="8"/>
  <c r="H10220" i="8" s="1"/>
  <c r="C10219" i="8"/>
  <c r="H10219" i="8" s="1"/>
  <c r="C10218" i="8"/>
  <c r="C10217" i="8"/>
  <c r="C10216" i="8"/>
  <c r="H10216" i="8" s="1"/>
  <c r="C10215" i="8"/>
  <c r="H10215" i="8" s="1"/>
  <c r="C10214" i="8"/>
  <c r="C10213" i="8"/>
  <c r="C10212" i="8"/>
  <c r="H10212" i="8" s="1"/>
  <c r="C10211" i="8"/>
  <c r="H10211" i="8" s="1"/>
  <c r="C10210" i="8"/>
  <c r="C10209" i="8"/>
  <c r="C10208" i="8"/>
  <c r="H10208" i="8" s="1"/>
  <c r="C10207" i="8"/>
  <c r="H10207" i="8" s="1"/>
  <c r="C10206" i="8"/>
  <c r="C10205" i="8"/>
  <c r="C10204" i="8"/>
  <c r="H10204" i="8" s="1"/>
  <c r="C10203" i="8"/>
  <c r="H10203" i="8" s="1"/>
  <c r="C10202" i="8"/>
  <c r="C10201" i="8"/>
  <c r="C10200" i="8"/>
  <c r="H10200" i="8" s="1"/>
  <c r="C10199" i="8"/>
  <c r="H10199" i="8" s="1"/>
  <c r="C10198" i="8"/>
  <c r="C10197" i="8"/>
  <c r="C10196" i="8"/>
  <c r="H10196" i="8" s="1"/>
  <c r="C10195" i="8"/>
  <c r="H10195" i="8" s="1"/>
  <c r="C10194" i="8"/>
  <c r="C10193" i="8"/>
  <c r="C10192" i="8"/>
  <c r="H10192" i="8" s="1"/>
  <c r="C10191" i="8"/>
  <c r="H10191" i="8" s="1"/>
  <c r="C10190" i="8"/>
  <c r="C10189" i="8"/>
  <c r="C10188" i="8"/>
  <c r="H10188" i="8" s="1"/>
  <c r="C10187" i="8"/>
  <c r="H10187" i="8" s="1"/>
  <c r="C10186" i="8"/>
  <c r="C10185" i="8"/>
  <c r="C10184" i="8"/>
  <c r="H10184" i="8" s="1"/>
  <c r="C10183" i="8"/>
  <c r="H10183" i="8" s="1"/>
  <c r="C10182" i="8"/>
  <c r="C10181" i="8"/>
  <c r="C10180" i="8"/>
  <c r="H10180" i="8" s="1"/>
  <c r="C10179" i="8"/>
  <c r="H10179" i="8" s="1"/>
  <c r="C10178" i="8"/>
  <c r="C10177" i="8"/>
  <c r="C10176" i="8"/>
  <c r="H10176" i="8" s="1"/>
  <c r="C10175" i="8"/>
  <c r="H10175" i="8" s="1"/>
  <c r="C10174" i="8"/>
  <c r="C10173" i="8"/>
  <c r="C10172" i="8"/>
  <c r="H10172" i="8" s="1"/>
  <c r="C10171" i="8"/>
  <c r="H10171" i="8" s="1"/>
  <c r="C10170" i="8"/>
  <c r="C10169" i="8"/>
  <c r="C10168" i="8"/>
  <c r="H10168" i="8" s="1"/>
  <c r="C10167" i="8"/>
  <c r="H10167" i="8" s="1"/>
  <c r="C10166" i="8"/>
  <c r="C10165" i="8"/>
  <c r="C10164" i="8"/>
  <c r="H10164" i="8" s="1"/>
  <c r="C10163" i="8"/>
  <c r="H10163" i="8" s="1"/>
  <c r="C10162" i="8"/>
  <c r="C10161" i="8"/>
  <c r="C10160" i="8"/>
  <c r="H10160" i="8" s="1"/>
  <c r="C10159" i="8"/>
  <c r="H10159" i="8" s="1"/>
  <c r="C10158" i="8"/>
  <c r="C10157" i="8"/>
  <c r="C10156" i="8"/>
  <c r="H10156" i="8" s="1"/>
  <c r="C10155" i="8"/>
  <c r="H10155" i="8" s="1"/>
  <c r="C10154" i="8"/>
  <c r="C10153" i="8"/>
  <c r="C10152" i="8"/>
  <c r="H10152" i="8" s="1"/>
  <c r="C10151" i="8"/>
  <c r="H10151" i="8" s="1"/>
  <c r="C10150" i="8"/>
  <c r="C10149" i="8"/>
  <c r="C10148" i="8"/>
  <c r="H10148" i="8" s="1"/>
  <c r="C10147" i="8"/>
  <c r="H10147" i="8" s="1"/>
  <c r="C10146" i="8"/>
  <c r="C10145" i="8"/>
  <c r="C10144" i="8"/>
  <c r="H10144" i="8" s="1"/>
  <c r="C10143" i="8"/>
  <c r="H10143" i="8" s="1"/>
  <c r="C10142" i="8"/>
  <c r="C10141" i="8"/>
  <c r="C10140" i="8"/>
  <c r="H10140" i="8" s="1"/>
  <c r="C10139" i="8"/>
  <c r="H10139" i="8" s="1"/>
  <c r="C10138" i="8"/>
  <c r="C10137" i="8"/>
  <c r="C10136" i="8"/>
  <c r="H10136" i="8" s="1"/>
  <c r="C10135" i="8"/>
  <c r="H10135" i="8" s="1"/>
  <c r="C10134" i="8"/>
  <c r="C10133" i="8"/>
  <c r="C10132" i="8"/>
  <c r="H10132" i="8" s="1"/>
  <c r="C10131" i="8"/>
  <c r="H10131" i="8" s="1"/>
  <c r="C10130" i="8"/>
  <c r="C10129" i="8"/>
  <c r="C10128" i="8"/>
  <c r="H10128" i="8" s="1"/>
  <c r="C10127" i="8"/>
  <c r="H10127" i="8" s="1"/>
  <c r="C10126" i="8"/>
  <c r="C10125" i="8"/>
  <c r="C10124" i="8"/>
  <c r="H10124" i="8" s="1"/>
  <c r="C10123" i="8"/>
  <c r="H10123" i="8" s="1"/>
  <c r="C10122" i="8"/>
  <c r="C10121" i="8"/>
  <c r="C10120" i="8"/>
  <c r="H10120" i="8" s="1"/>
  <c r="C10119" i="8"/>
  <c r="H10119" i="8" s="1"/>
  <c r="C10118" i="8"/>
  <c r="C10117" i="8"/>
  <c r="C10116" i="8"/>
  <c r="H10116" i="8" s="1"/>
  <c r="C10115" i="8"/>
  <c r="H10115" i="8" s="1"/>
  <c r="C10114" i="8"/>
  <c r="C10113" i="8"/>
  <c r="C10112" i="8"/>
  <c r="H10112" i="8" s="1"/>
  <c r="C10111" i="8"/>
  <c r="H10111" i="8" s="1"/>
  <c r="C10110" i="8"/>
  <c r="C10109" i="8"/>
  <c r="C10108" i="8"/>
  <c r="H10108" i="8" s="1"/>
  <c r="C10107" i="8"/>
  <c r="H10107" i="8" s="1"/>
  <c r="C10106" i="8"/>
  <c r="C10105" i="8"/>
  <c r="C10104" i="8"/>
  <c r="H10104" i="8" s="1"/>
  <c r="C10103" i="8"/>
  <c r="H10103" i="8" s="1"/>
  <c r="C10102" i="8"/>
  <c r="C10101" i="8"/>
  <c r="C10100" i="8"/>
  <c r="H10100" i="8" s="1"/>
  <c r="C10099" i="8"/>
  <c r="H10099" i="8" s="1"/>
  <c r="C10098" i="8"/>
  <c r="C10097" i="8"/>
  <c r="C10096" i="8"/>
  <c r="H10096" i="8" s="1"/>
  <c r="C10095" i="8"/>
  <c r="H10095" i="8" s="1"/>
  <c r="C10094" i="8"/>
  <c r="C10093" i="8"/>
  <c r="C10092" i="8"/>
  <c r="H10092" i="8" s="1"/>
  <c r="C10091" i="8"/>
  <c r="H10091" i="8" s="1"/>
  <c r="C10090" i="8"/>
  <c r="C10089" i="8"/>
  <c r="C10088" i="8"/>
  <c r="H10088" i="8" s="1"/>
  <c r="C10087" i="8"/>
  <c r="H10087" i="8" s="1"/>
  <c r="C10086" i="8"/>
  <c r="C10085" i="8"/>
  <c r="C10084" i="8"/>
  <c r="H10084" i="8" s="1"/>
  <c r="C10083" i="8"/>
  <c r="H10083" i="8" s="1"/>
  <c r="C10082" i="8"/>
  <c r="C10081" i="8"/>
  <c r="C10080" i="8"/>
  <c r="H10080" i="8" s="1"/>
  <c r="C10079" i="8"/>
  <c r="H10079" i="8" s="1"/>
  <c r="C10078" i="8"/>
  <c r="C10077" i="8"/>
  <c r="C10076" i="8"/>
  <c r="H10076" i="8" s="1"/>
  <c r="C10075" i="8"/>
  <c r="H10075" i="8" s="1"/>
  <c r="C10074" i="8"/>
  <c r="C10073" i="8"/>
  <c r="C10072" i="8"/>
  <c r="H10072" i="8" s="1"/>
  <c r="C10071" i="8"/>
  <c r="H10071" i="8" s="1"/>
  <c r="C10070" i="8"/>
  <c r="C10069" i="8"/>
  <c r="C10068" i="8"/>
  <c r="H10068" i="8" s="1"/>
  <c r="C10067" i="8"/>
  <c r="H10067" i="8" s="1"/>
  <c r="C10066" i="8"/>
  <c r="C10065" i="8"/>
  <c r="C10064" i="8"/>
  <c r="H10064" i="8" s="1"/>
  <c r="C10063" i="8"/>
  <c r="H10063" i="8" s="1"/>
  <c r="C10062" i="8"/>
  <c r="C10061" i="8"/>
  <c r="C10060" i="8"/>
  <c r="H10060" i="8" s="1"/>
  <c r="C10059" i="8"/>
  <c r="H10059" i="8" s="1"/>
  <c r="C10058" i="8"/>
  <c r="C10057" i="8"/>
  <c r="C10056" i="8"/>
  <c r="H10056" i="8" s="1"/>
  <c r="C10055" i="8"/>
  <c r="H10055" i="8" s="1"/>
  <c r="C10054" i="8"/>
  <c r="C10053" i="8"/>
  <c r="C10052" i="8"/>
  <c r="H10052" i="8" s="1"/>
  <c r="C10051" i="8"/>
  <c r="H10051" i="8" s="1"/>
  <c r="C10050" i="8"/>
  <c r="C10049" i="8"/>
  <c r="C10048" i="8"/>
  <c r="H10048" i="8" s="1"/>
  <c r="C10047" i="8"/>
  <c r="H10047" i="8" s="1"/>
  <c r="C10046" i="8"/>
  <c r="C10045" i="8"/>
  <c r="C10044" i="8"/>
  <c r="H10044" i="8" s="1"/>
  <c r="C10043" i="8"/>
  <c r="H10043" i="8" s="1"/>
  <c r="C10042" i="8"/>
  <c r="C10041" i="8"/>
  <c r="C10040" i="8"/>
  <c r="H10040" i="8" s="1"/>
  <c r="C10039" i="8"/>
  <c r="H10039" i="8" s="1"/>
  <c r="C10038" i="8"/>
  <c r="C10037" i="8"/>
  <c r="C10036" i="8"/>
  <c r="H10036" i="8" s="1"/>
  <c r="C10035" i="8"/>
  <c r="H10035" i="8" s="1"/>
  <c r="C10034" i="8"/>
  <c r="C10033" i="8"/>
  <c r="C10032" i="8"/>
  <c r="H10032" i="8" s="1"/>
  <c r="C10031" i="8"/>
  <c r="H10031" i="8" s="1"/>
  <c r="C10030" i="8"/>
  <c r="C10029" i="8"/>
  <c r="C10028" i="8"/>
  <c r="H10028" i="8" s="1"/>
  <c r="C10027" i="8"/>
  <c r="H10027" i="8" s="1"/>
  <c r="C10026" i="8"/>
  <c r="C10025" i="8"/>
  <c r="C10024" i="8"/>
  <c r="H10024" i="8" s="1"/>
  <c r="C10023" i="8"/>
  <c r="H10023" i="8" s="1"/>
  <c r="C10022" i="8"/>
  <c r="C10021" i="8"/>
  <c r="C10020" i="8"/>
  <c r="H10020" i="8" s="1"/>
  <c r="C10019" i="8"/>
  <c r="H10019" i="8" s="1"/>
  <c r="C10018" i="8"/>
  <c r="C10017" i="8"/>
  <c r="C10016" i="8"/>
  <c r="H10016" i="8" s="1"/>
  <c r="C10015" i="8"/>
  <c r="H10015" i="8" s="1"/>
  <c r="C10014" i="8"/>
  <c r="C10013" i="8"/>
  <c r="C10012" i="8"/>
  <c r="H10012" i="8" s="1"/>
  <c r="C10011" i="8"/>
  <c r="H10011" i="8" s="1"/>
  <c r="C10010" i="8"/>
  <c r="C10009" i="8"/>
  <c r="C10008" i="8"/>
  <c r="H10008" i="8" s="1"/>
  <c r="C10007" i="8"/>
  <c r="H10007" i="8" s="1"/>
  <c r="C10006" i="8"/>
  <c r="C10005" i="8"/>
  <c r="C10004" i="8"/>
  <c r="H10004" i="8" s="1"/>
  <c r="C10003" i="8"/>
  <c r="H10003" i="8" s="1"/>
  <c r="C10002" i="8"/>
  <c r="C10001" i="8"/>
  <c r="C10000" i="8"/>
  <c r="H10000" i="8" s="1"/>
  <c r="C9999" i="8"/>
  <c r="H9999" i="8" s="1"/>
  <c r="C9998" i="8"/>
  <c r="C9997" i="8"/>
  <c r="C9996" i="8"/>
  <c r="H9996" i="8" s="1"/>
  <c r="C9995" i="8"/>
  <c r="H9995" i="8" s="1"/>
  <c r="C9994" i="8"/>
  <c r="C9993" i="8"/>
  <c r="C9992" i="8"/>
  <c r="H9992" i="8" s="1"/>
  <c r="C9991" i="8"/>
  <c r="H9991" i="8" s="1"/>
  <c r="C9990" i="8"/>
  <c r="C9989" i="8"/>
  <c r="C9988" i="8"/>
  <c r="H9988" i="8" s="1"/>
  <c r="C9987" i="8"/>
  <c r="H9987" i="8" s="1"/>
  <c r="C9986" i="8"/>
  <c r="C9985" i="8"/>
  <c r="C9984" i="8"/>
  <c r="H9984" i="8" s="1"/>
  <c r="C9983" i="8"/>
  <c r="H9983" i="8" s="1"/>
  <c r="C9982" i="8"/>
  <c r="C9981" i="8"/>
  <c r="C9980" i="8"/>
  <c r="H9980" i="8" s="1"/>
  <c r="C9979" i="8"/>
  <c r="H9979" i="8" s="1"/>
  <c r="C9978" i="8"/>
  <c r="C9977" i="8"/>
  <c r="C9976" i="8"/>
  <c r="H9976" i="8" s="1"/>
  <c r="C9975" i="8"/>
  <c r="H9975" i="8" s="1"/>
  <c r="C9974" i="8"/>
  <c r="C9973" i="8"/>
  <c r="C9972" i="8"/>
  <c r="H9972" i="8" s="1"/>
  <c r="C9971" i="8"/>
  <c r="H9971" i="8" s="1"/>
  <c r="C9970" i="8"/>
  <c r="C9969" i="8"/>
  <c r="C9968" i="8"/>
  <c r="H9968" i="8" s="1"/>
  <c r="C9967" i="8"/>
  <c r="H9967" i="8" s="1"/>
  <c r="C9966" i="8"/>
  <c r="C9965" i="8"/>
  <c r="C9964" i="8"/>
  <c r="H9964" i="8" s="1"/>
  <c r="C9963" i="8"/>
  <c r="H9963" i="8" s="1"/>
  <c r="C9962" i="8"/>
  <c r="C9961" i="8"/>
  <c r="C9960" i="8"/>
  <c r="H9960" i="8" s="1"/>
  <c r="C9959" i="8"/>
  <c r="H9959" i="8" s="1"/>
  <c r="C9958" i="8"/>
  <c r="C9957" i="8"/>
  <c r="C9956" i="8"/>
  <c r="H9956" i="8" s="1"/>
  <c r="C9955" i="8"/>
  <c r="H9955" i="8" s="1"/>
  <c r="C9954" i="8"/>
  <c r="C9953" i="8"/>
  <c r="C9952" i="8"/>
  <c r="H9952" i="8" s="1"/>
  <c r="C9951" i="8"/>
  <c r="H9951" i="8" s="1"/>
  <c r="C9950" i="8"/>
  <c r="C9949" i="8"/>
  <c r="C9948" i="8"/>
  <c r="H9948" i="8" s="1"/>
  <c r="C9947" i="8"/>
  <c r="H9947" i="8" s="1"/>
  <c r="C9946" i="8"/>
  <c r="C9945" i="8"/>
  <c r="C9944" i="8"/>
  <c r="H9944" i="8" s="1"/>
  <c r="C9943" i="8"/>
  <c r="H9943" i="8" s="1"/>
  <c r="C9942" i="8"/>
  <c r="C9941" i="8"/>
  <c r="C9940" i="8"/>
  <c r="H9940" i="8" s="1"/>
  <c r="C9939" i="8"/>
  <c r="H9939" i="8" s="1"/>
  <c r="C9938" i="8"/>
  <c r="C9937" i="8"/>
  <c r="C9936" i="8"/>
  <c r="H9936" i="8" s="1"/>
  <c r="C9935" i="8"/>
  <c r="H9935" i="8" s="1"/>
  <c r="C9934" i="8"/>
  <c r="C9933" i="8"/>
  <c r="C9932" i="8"/>
  <c r="H9932" i="8" s="1"/>
  <c r="C9931" i="8"/>
  <c r="H9931" i="8" s="1"/>
  <c r="C9930" i="8"/>
  <c r="C9929" i="8"/>
  <c r="C9928" i="8"/>
  <c r="H9928" i="8" s="1"/>
  <c r="C9927" i="8"/>
  <c r="H9927" i="8" s="1"/>
  <c r="C9926" i="8"/>
  <c r="C9925" i="8"/>
  <c r="C9924" i="8"/>
  <c r="H9924" i="8" s="1"/>
  <c r="C9923" i="8"/>
  <c r="H9923" i="8" s="1"/>
  <c r="C9922" i="8"/>
  <c r="C9921" i="8"/>
  <c r="C9920" i="8"/>
  <c r="H9920" i="8" s="1"/>
  <c r="C9919" i="8"/>
  <c r="H9919" i="8" s="1"/>
  <c r="C9918" i="8"/>
  <c r="C9917" i="8"/>
  <c r="C9916" i="8"/>
  <c r="H9916" i="8" s="1"/>
  <c r="C9915" i="8"/>
  <c r="H9915" i="8" s="1"/>
  <c r="C9914" i="8"/>
  <c r="C9913" i="8"/>
  <c r="C9912" i="8"/>
  <c r="H9912" i="8" s="1"/>
  <c r="C9911" i="8"/>
  <c r="H9911" i="8" s="1"/>
  <c r="C9910" i="8"/>
  <c r="C9909" i="8"/>
  <c r="C9908" i="8"/>
  <c r="H9908" i="8" s="1"/>
  <c r="C9907" i="8"/>
  <c r="H9907" i="8" s="1"/>
  <c r="C9906" i="8"/>
  <c r="C9905" i="8"/>
  <c r="C9904" i="8"/>
  <c r="H9904" i="8" s="1"/>
  <c r="C9903" i="8"/>
  <c r="H9903" i="8" s="1"/>
  <c r="C9902" i="8"/>
  <c r="C9901" i="8"/>
  <c r="C9900" i="8"/>
  <c r="H9900" i="8" s="1"/>
  <c r="C9899" i="8"/>
  <c r="H9899" i="8" s="1"/>
  <c r="C9898" i="8"/>
  <c r="C9897" i="8"/>
  <c r="C9896" i="8"/>
  <c r="H9896" i="8" s="1"/>
  <c r="C9895" i="8"/>
  <c r="H9895" i="8" s="1"/>
  <c r="C9894" i="8"/>
  <c r="C9893" i="8"/>
  <c r="C9892" i="8"/>
  <c r="H9892" i="8" s="1"/>
  <c r="C9891" i="8"/>
  <c r="H9891" i="8" s="1"/>
  <c r="C9890" i="8"/>
  <c r="C9889" i="8"/>
  <c r="C9888" i="8"/>
  <c r="H9888" i="8" s="1"/>
  <c r="C9887" i="8"/>
  <c r="H9887" i="8" s="1"/>
  <c r="C9886" i="8"/>
  <c r="C9885" i="8"/>
  <c r="C9884" i="8"/>
  <c r="H9884" i="8" s="1"/>
  <c r="C9883" i="8"/>
  <c r="H9883" i="8" s="1"/>
  <c r="C9882" i="8"/>
  <c r="C9881" i="8"/>
  <c r="C9880" i="8"/>
  <c r="H9880" i="8" s="1"/>
  <c r="C9879" i="8"/>
  <c r="H9879" i="8" s="1"/>
  <c r="C9878" i="8"/>
  <c r="C9877" i="8"/>
  <c r="C9876" i="8"/>
  <c r="H9876" i="8" s="1"/>
  <c r="C9875" i="8"/>
  <c r="H9875" i="8" s="1"/>
  <c r="C9874" i="8"/>
  <c r="C9873" i="8"/>
  <c r="C9872" i="8"/>
  <c r="H9872" i="8" s="1"/>
  <c r="C9871" i="8"/>
  <c r="H9871" i="8" s="1"/>
  <c r="C9870" i="8"/>
  <c r="C9869" i="8"/>
  <c r="C9868" i="8"/>
  <c r="H9868" i="8" s="1"/>
  <c r="C9867" i="8"/>
  <c r="H9867" i="8" s="1"/>
  <c r="C9866" i="8"/>
  <c r="C9865" i="8"/>
  <c r="C9864" i="8"/>
  <c r="H9864" i="8" s="1"/>
  <c r="C9863" i="8"/>
  <c r="H9863" i="8" s="1"/>
  <c r="C9862" i="8"/>
  <c r="C9861" i="8"/>
  <c r="C9860" i="8"/>
  <c r="H9860" i="8" s="1"/>
  <c r="C9859" i="8"/>
  <c r="H9859" i="8" s="1"/>
  <c r="C9858" i="8"/>
  <c r="C9857" i="8"/>
  <c r="C9856" i="8"/>
  <c r="H9856" i="8" s="1"/>
  <c r="C9855" i="8"/>
  <c r="H9855" i="8" s="1"/>
  <c r="C9854" i="8"/>
  <c r="C9853" i="8"/>
  <c r="C9852" i="8"/>
  <c r="H9852" i="8" s="1"/>
  <c r="C9851" i="8"/>
  <c r="H9851" i="8" s="1"/>
  <c r="C9850" i="8"/>
  <c r="C9849" i="8"/>
  <c r="C9848" i="8"/>
  <c r="H9848" i="8" s="1"/>
  <c r="C9847" i="8"/>
  <c r="H9847" i="8" s="1"/>
  <c r="C9846" i="8"/>
  <c r="C9845" i="8"/>
  <c r="C9844" i="8"/>
  <c r="H9844" i="8" s="1"/>
  <c r="C9843" i="8"/>
  <c r="H9843" i="8" s="1"/>
  <c r="C9842" i="8"/>
  <c r="C9841" i="8"/>
  <c r="C9840" i="8"/>
  <c r="H9840" i="8" s="1"/>
  <c r="C9839" i="8"/>
  <c r="H9839" i="8" s="1"/>
  <c r="C9838" i="8"/>
  <c r="C9837" i="8"/>
  <c r="C9836" i="8"/>
  <c r="H9836" i="8" s="1"/>
  <c r="C9835" i="8"/>
  <c r="H9835" i="8" s="1"/>
  <c r="C9834" i="8"/>
  <c r="C9833" i="8"/>
  <c r="C9832" i="8"/>
  <c r="H9832" i="8" s="1"/>
  <c r="C9831" i="8"/>
  <c r="H9831" i="8" s="1"/>
  <c r="C9830" i="8"/>
  <c r="C9829" i="8"/>
  <c r="C9828" i="8"/>
  <c r="H9828" i="8" s="1"/>
  <c r="C9827" i="8"/>
  <c r="H9827" i="8" s="1"/>
  <c r="C9826" i="8"/>
  <c r="C9825" i="8"/>
  <c r="C9824" i="8"/>
  <c r="H9824" i="8" s="1"/>
  <c r="C9823" i="8"/>
  <c r="H9823" i="8" s="1"/>
  <c r="C9822" i="8"/>
  <c r="C9821" i="8"/>
  <c r="C9820" i="8"/>
  <c r="H9820" i="8" s="1"/>
  <c r="C9819" i="8"/>
  <c r="H9819" i="8" s="1"/>
  <c r="C9818" i="8"/>
  <c r="C9817" i="8"/>
  <c r="C9816" i="8"/>
  <c r="H9816" i="8" s="1"/>
  <c r="C9815" i="8"/>
  <c r="H9815" i="8" s="1"/>
  <c r="C9814" i="8"/>
  <c r="C9813" i="8"/>
  <c r="C9812" i="8"/>
  <c r="H9812" i="8" s="1"/>
  <c r="C9811" i="8"/>
  <c r="H9811" i="8" s="1"/>
  <c r="C9810" i="8"/>
  <c r="C9809" i="8"/>
  <c r="C9808" i="8"/>
  <c r="H9808" i="8" s="1"/>
  <c r="C9807" i="8"/>
  <c r="H9807" i="8" s="1"/>
  <c r="C9806" i="8"/>
  <c r="C9805" i="8"/>
  <c r="C9804" i="8"/>
  <c r="H9804" i="8" s="1"/>
  <c r="C9803" i="8"/>
  <c r="H9803" i="8" s="1"/>
  <c r="C9802" i="8"/>
  <c r="C9801" i="8"/>
  <c r="C9800" i="8"/>
  <c r="H9800" i="8" s="1"/>
  <c r="C9799" i="8"/>
  <c r="H9799" i="8" s="1"/>
  <c r="C9798" i="8"/>
  <c r="C9797" i="8"/>
  <c r="C9796" i="8"/>
  <c r="H9796" i="8" s="1"/>
  <c r="C9795" i="8"/>
  <c r="H9795" i="8" s="1"/>
  <c r="C9794" i="8"/>
  <c r="C9793" i="8"/>
  <c r="C9792" i="8"/>
  <c r="H9792" i="8" s="1"/>
  <c r="C9791" i="8"/>
  <c r="H9791" i="8" s="1"/>
  <c r="C9790" i="8"/>
  <c r="C9789" i="8"/>
  <c r="C9788" i="8"/>
  <c r="H9788" i="8" s="1"/>
  <c r="C9787" i="8"/>
  <c r="H9787" i="8" s="1"/>
  <c r="C9786" i="8"/>
  <c r="C9785" i="8"/>
  <c r="C9784" i="8"/>
  <c r="H9784" i="8" s="1"/>
  <c r="C9783" i="8"/>
  <c r="H9783" i="8" s="1"/>
  <c r="C9782" i="8"/>
  <c r="C9781" i="8"/>
  <c r="C9780" i="8"/>
  <c r="H9780" i="8" s="1"/>
  <c r="C9779" i="8"/>
  <c r="H9779" i="8" s="1"/>
  <c r="C9778" i="8"/>
  <c r="C9777" i="8"/>
  <c r="C9776" i="8"/>
  <c r="H9776" i="8" s="1"/>
  <c r="C9775" i="8"/>
  <c r="H9775" i="8" s="1"/>
  <c r="C9774" i="8"/>
  <c r="C9773" i="8"/>
  <c r="C9772" i="8"/>
  <c r="H9772" i="8" s="1"/>
  <c r="C9771" i="8"/>
  <c r="H9771" i="8" s="1"/>
  <c r="C9770" i="8"/>
  <c r="C9769" i="8"/>
  <c r="C9768" i="8"/>
  <c r="H9768" i="8" s="1"/>
  <c r="C9767" i="8"/>
  <c r="H9767" i="8" s="1"/>
  <c r="C9766" i="8"/>
  <c r="C9765" i="8"/>
  <c r="C9764" i="8"/>
  <c r="H9764" i="8" s="1"/>
  <c r="C9763" i="8"/>
  <c r="H9763" i="8" s="1"/>
  <c r="C9762" i="8"/>
  <c r="C9761" i="8"/>
  <c r="C9760" i="8"/>
  <c r="H9760" i="8" s="1"/>
  <c r="C9759" i="8"/>
  <c r="H9759" i="8" s="1"/>
  <c r="C9758" i="8"/>
  <c r="C9757" i="8"/>
  <c r="C9756" i="8"/>
  <c r="H9756" i="8" s="1"/>
  <c r="C9755" i="8"/>
  <c r="H9755" i="8" s="1"/>
  <c r="C9754" i="8"/>
  <c r="C9753" i="8"/>
  <c r="C9752" i="8"/>
  <c r="H9752" i="8" s="1"/>
  <c r="C9751" i="8"/>
  <c r="H9751" i="8" s="1"/>
  <c r="C9750" i="8"/>
  <c r="C9749" i="8"/>
  <c r="C9748" i="8"/>
  <c r="H9748" i="8" s="1"/>
  <c r="C9747" i="8"/>
  <c r="H9747" i="8" s="1"/>
  <c r="C9746" i="8"/>
  <c r="C9745" i="8"/>
  <c r="C9744" i="8"/>
  <c r="H9744" i="8" s="1"/>
  <c r="C9743" i="8"/>
  <c r="H9743" i="8" s="1"/>
  <c r="C9742" i="8"/>
  <c r="C9741" i="8"/>
  <c r="C9740" i="8"/>
  <c r="H9740" i="8" s="1"/>
  <c r="C9739" i="8"/>
  <c r="H9739" i="8" s="1"/>
  <c r="C9738" i="8"/>
  <c r="C9737" i="8"/>
  <c r="C9736" i="8"/>
  <c r="H9736" i="8" s="1"/>
  <c r="C9735" i="8"/>
  <c r="H9735" i="8" s="1"/>
  <c r="C9734" i="8"/>
  <c r="C9733" i="8"/>
  <c r="C9732" i="8"/>
  <c r="H9732" i="8" s="1"/>
  <c r="C9731" i="8"/>
  <c r="H9731" i="8" s="1"/>
  <c r="C9730" i="8"/>
  <c r="C9729" i="8"/>
  <c r="C9728" i="8"/>
  <c r="H9728" i="8" s="1"/>
  <c r="C9727" i="8"/>
  <c r="H9727" i="8" s="1"/>
  <c r="C9726" i="8"/>
  <c r="C9725" i="8"/>
  <c r="C9724" i="8"/>
  <c r="H9724" i="8" s="1"/>
  <c r="C9723" i="8"/>
  <c r="H9723" i="8" s="1"/>
  <c r="C9722" i="8"/>
  <c r="C9721" i="8"/>
  <c r="C9720" i="8"/>
  <c r="H9720" i="8" s="1"/>
  <c r="C9719" i="8"/>
  <c r="H9719" i="8" s="1"/>
  <c r="C9718" i="8"/>
  <c r="C9717" i="8"/>
  <c r="C9716" i="8"/>
  <c r="H9716" i="8" s="1"/>
  <c r="C9715" i="8"/>
  <c r="H9715" i="8" s="1"/>
  <c r="C9714" i="8"/>
  <c r="C9713" i="8"/>
  <c r="C9712" i="8"/>
  <c r="H9712" i="8" s="1"/>
  <c r="C9711" i="8"/>
  <c r="H9711" i="8" s="1"/>
  <c r="C9710" i="8"/>
  <c r="C9709" i="8"/>
  <c r="C9708" i="8"/>
  <c r="H9708" i="8" s="1"/>
  <c r="C9707" i="8"/>
  <c r="H9707" i="8" s="1"/>
  <c r="C9706" i="8"/>
  <c r="C9705" i="8"/>
  <c r="C9704" i="8"/>
  <c r="H9704" i="8" s="1"/>
  <c r="C9703" i="8"/>
  <c r="H9703" i="8" s="1"/>
  <c r="C9702" i="8"/>
  <c r="C9701" i="8"/>
  <c r="C9700" i="8"/>
  <c r="H9700" i="8" s="1"/>
  <c r="C9699" i="8"/>
  <c r="H9699" i="8" s="1"/>
  <c r="C9698" i="8"/>
  <c r="C9697" i="8"/>
  <c r="C9696" i="8"/>
  <c r="H9696" i="8" s="1"/>
  <c r="C9695" i="8"/>
  <c r="H9695" i="8" s="1"/>
  <c r="C9694" i="8"/>
  <c r="C9693" i="8"/>
  <c r="C9692" i="8"/>
  <c r="H9692" i="8" s="1"/>
  <c r="C9691" i="8"/>
  <c r="H9691" i="8" s="1"/>
  <c r="C9690" i="8"/>
  <c r="C9689" i="8"/>
  <c r="C9688" i="8"/>
  <c r="H9688" i="8" s="1"/>
  <c r="C9687" i="8"/>
  <c r="H9687" i="8" s="1"/>
  <c r="C9686" i="8"/>
  <c r="C9685" i="8"/>
  <c r="C9684" i="8"/>
  <c r="H9684" i="8" s="1"/>
  <c r="C9683" i="8"/>
  <c r="H9683" i="8" s="1"/>
  <c r="C9682" i="8"/>
  <c r="C9681" i="8"/>
  <c r="C9680" i="8"/>
  <c r="H9680" i="8" s="1"/>
  <c r="C9679" i="8"/>
  <c r="H9679" i="8" s="1"/>
  <c r="C9678" i="8"/>
  <c r="C9677" i="8"/>
  <c r="C9676" i="8"/>
  <c r="H9676" i="8" s="1"/>
  <c r="C9675" i="8"/>
  <c r="H9675" i="8" s="1"/>
  <c r="C9674" i="8"/>
  <c r="C9673" i="8"/>
  <c r="C9672" i="8"/>
  <c r="H9672" i="8" s="1"/>
  <c r="C9671" i="8"/>
  <c r="H9671" i="8" s="1"/>
  <c r="C9670" i="8"/>
  <c r="C9669" i="8"/>
  <c r="C9668" i="8"/>
  <c r="H9668" i="8" s="1"/>
  <c r="C9667" i="8"/>
  <c r="H9667" i="8" s="1"/>
  <c r="C9666" i="8"/>
  <c r="C9665" i="8"/>
  <c r="C9664" i="8"/>
  <c r="H9664" i="8" s="1"/>
  <c r="C9663" i="8"/>
  <c r="H9663" i="8" s="1"/>
  <c r="C9662" i="8"/>
  <c r="C9661" i="8"/>
  <c r="C9660" i="8"/>
  <c r="H9660" i="8" s="1"/>
  <c r="C9659" i="8"/>
  <c r="H9659" i="8" s="1"/>
  <c r="C9658" i="8"/>
  <c r="C9657" i="8"/>
  <c r="C9656" i="8"/>
  <c r="H9656" i="8" s="1"/>
  <c r="C9655" i="8"/>
  <c r="H9655" i="8" s="1"/>
  <c r="C9654" i="8"/>
  <c r="C9653" i="8"/>
  <c r="C9652" i="8"/>
  <c r="H9652" i="8" s="1"/>
  <c r="C9651" i="8"/>
  <c r="H9651" i="8" s="1"/>
  <c r="C9650" i="8"/>
  <c r="C9649" i="8"/>
  <c r="C9648" i="8"/>
  <c r="H9648" i="8" s="1"/>
  <c r="C9647" i="8"/>
  <c r="H9647" i="8" s="1"/>
  <c r="C9646" i="8"/>
  <c r="C9645" i="8"/>
  <c r="C9644" i="8"/>
  <c r="H9644" i="8" s="1"/>
  <c r="C9643" i="8"/>
  <c r="H9643" i="8" s="1"/>
  <c r="C9642" i="8"/>
  <c r="C9641" i="8"/>
  <c r="C9640" i="8"/>
  <c r="H9640" i="8" s="1"/>
  <c r="C9639" i="8"/>
  <c r="H9639" i="8" s="1"/>
  <c r="C9638" i="8"/>
  <c r="C9637" i="8"/>
  <c r="C9636" i="8"/>
  <c r="H9636" i="8" s="1"/>
  <c r="C9635" i="8"/>
  <c r="H9635" i="8" s="1"/>
  <c r="C9634" i="8"/>
  <c r="C9633" i="8"/>
  <c r="C9632" i="8"/>
  <c r="H9632" i="8" s="1"/>
  <c r="C9631" i="8"/>
  <c r="H9631" i="8" s="1"/>
  <c r="C9630" i="8"/>
  <c r="C9629" i="8"/>
  <c r="C9628" i="8"/>
  <c r="H9628" i="8" s="1"/>
  <c r="C9627" i="8"/>
  <c r="H9627" i="8" s="1"/>
  <c r="C9626" i="8"/>
  <c r="C9625" i="8"/>
  <c r="C9624" i="8"/>
  <c r="H9624" i="8" s="1"/>
  <c r="C9623" i="8"/>
  <c r="C9622" i="8"/>
  <c r="C9621" i="8"/>
  <c r="C9620" i="8"/>
  <c r="H9620" i="8" s="1"/>
  <c r="C9619" i="8"/>
  <c r="H9619" i="8" s="1"/>
  <c r="C9618" i="8"/>
  <c r="C9617" i="8"/>
  <c r="C9616" i="8"/>
  <c r="H9616" i="8" s="1"/>
  <c r="C9615" i="8"/>
  <c r="H9615" i="8" s="1"/>
  <c r="C9614" i="8"/>
  <c r="C9613" i="8"/>
  <c r="C9612" i="8"/>
  <c r="H9612" i="8" s="1"/>
  <c r="C9611" i="8"/>
  <c r="H9611" i="8" s="1"/>
  <c r="C9610" i="8"/>
  <c r="C9609" i="8"/>
  <c r="C9608" i="8"/>
  <c r="H9608" i="8" s="1"/>
  <c r="C9607" i="8"/>
  <c r="H9607" i="8" s="1"/>
  <c r="C9606" i="8"/>
  <c r="C9605" i="8"/>
  <c r="C9604" i="8"/>
  <c r="H9604" i="8" s="1"/>
  <c r="C9603" i="8"/>
  <c r="H9603" i="8" s="1"/>
  <c r="C9602" i="8"/>
  <c r="C9601" i="8"/>
  <c r="C9600" i="8"/>
  <c r="H9600" i="8" s="1"/>
  <c r="C9599" i="8"/>
  <c r="H9599" i="8" s="1"/>
  <c r="C9598" i="8"/>
  <c r="C9597" i="8"/>
  <c r="C9596" i="8"/>
  <c r="H9596" i="8" s="1"/>
  <c r="C9595" i="8"/>
  <c r="H9595" i="8" s="1"/>
  <c r="C9594" i="8"/>
  <c r="C9593" i="8"/>
  <c r="C9592" i="8"/>
  <c r="H9592" i="8" s="1"/>
  <c r="C9591" i="8"/>
  <c r="H9591" i="8" s="1"/>
  <c r="C9590" i="8"/>
  <c r="C9589" i="8"/>
  <c r="C9588" i="8"/>
  <c r="H9588" i="8" s="1"/>
  <c r="C9587" i="8"/>
  <c r="H9587" i="8" s="1"/>
  <c r="C9586" i="8"/>
  <c r="C9585" i="8"/>
  <c r="C9584" i="8"/>
  <c r="H9584" i="8" s="1"/>
  <c r="C9583" i="8"/>
  <c r="H9583" i="8" s="1"/>
  <c r="C9582" i="8"/>
  <c r="C9581" i="8"/>
  <c r="C9580" i="8"/>
  <c r="H9580" i="8" s="1"/>
  <c r="C9579" i="8"/>
  <c r="H9579" i="8" s="1"/>
  <c r="C9578" i="8"/>
  <c r="C9577" i="8"/>
  <c r="C9576" i="8"/>
  <c r="H9576" i="8" s="1"/>
  <c r="C9575" i="8"/>
  <c r="H9575" i="8" s="1"/>
  <c r="C9574" i="8"/>
  <c r="C9573" i="8"/>
  <c r="C9572" i="8"/>
  <c r="H9572" i="8" s="1"/>
  <c r="C9571" i="8"/>
  <c r="H9571" i="8" s="1"/>
  <c r="C9570" i="8"/>
  <c r="C9569" i="8"/>
  <c r="C9568" i="8"/>
  <c r="H9568" i="8" s="1"/>
  <c r="C9567" i="8"/>
  <c r="H9567" i="8" s="1"/>
  <c r="C9566" i="8"/>
  <c r="C9565" i="8"/>
  <c r="C9564" i="8"/>
  <c r="H9564" i="8" s="1"/>
  <c r="C9563" i="8"/>
  <c r="H9563" i="8" s="1"/>
  <c r="C9562" i="8"/>
  <c r="C9561" i="8"/>
  <c r="C9560" i="8"/>
  <c r="H9560" i="8" s="1"/>
  <c r="C9559" i="8"/>
  <c r="H9559" i="8" s="1"/>
  <c r="C9558" i="8"/>
  <c r="C9557" i="8"/>
  <c r="C9556" i="8"/>
  <c r="H9556" i="8" s="1"/>
  <c r="C9555" i="8"/>
  <c r="H9555" i="8" s="1"/>
  <c r="C9554" i="8"/>
  <c r="C9553" i="8"/>
  <c r="C9552" i="8"/>
  <c r="H9552" i="8" s="1"/>
  <c r="C9551" i="8"/>
  <c r="H9551" i="8" s="1"/>
  <c r="C9550" i="8"/>
  <c r="C9549" i="8"/>
  <c r="C9548" i="8"/>
  <c r="H9548" i="8" s="1"/>
  <c r="C9547" i="8"/>
  <c r="H9547" i="8" s="1"/>
  <c r="C9546" i="8"/>
  <c r="C9545" i="8"/>
  <c r="C9544" i="8"/>
  <c r="H9544" i="8" s="1"/>
  <c r="C9543" i="8"/>
  <c r="H9543" i="8" s="1"/>
  <c r="C9542" i="8"/>
  <c r="C9541" i="8"/>
  <c r="C9540" i="8"/>
  <c r="H9540" i="8" s="1"/>
  <c r="C9539" i="8"/>
  <c r="H9539" i="8" s="1"/>
  <c r="C9538" i="8"/>
  <c r="C9537" i="8"/>
  <c r="C9536" i="8"/>
  <c r="H9536" i="8" s="1"/>
  <c r="C9535" i="8"/>
  <c r="H9535" i="8" s="1"/>
  <c r="C9534" i="8"/>
  <c r="C9533" i="8"/>
  <c r="C9532" i="8"/>
  <c r="H9532" i="8" s="1"/>
  <c r="C9531" i="8"/>
  <c r="H9531" i="8" s="1"/>
  <c r="C9530" i="8"/>
  <c r="C9529" i="8"/>
  <c r="C9528" i="8"/>
  <c r="H9528" i="8" s="1"/>
  <c r="C9527" i="8"/>
  <c r="H9527" i="8" s="1"/>
  <c r="C9526" i="8"/>
  <c r="C9525" i="8"/>
  <c r="C9524" i="8"/>
  <c r="H9524" i="8" s="1"/>
  <c r="C9523" i="8"/>
  <c r="H9523" i="8" s="1"/>
  <c r="C9522" i="8"/>
  <c r="C9521" i="8"/>
  <c r="C9520" i="8"/>
  <c r="H9520" i="8" s="1"/>
  <c r="C9519" i="8"/>
  <c r="H9519" i="8" s="1"/>
  <c r="C9518" i="8"/>
  <c r="C9517" i="8"/>
  <c r="C9516" i="8"/>
  <c r="H9516" i="8" s="1"/>
  <c r="C9515" i="8"/>
  <c r="H9515" i="8" s="1"/>
  <c r="C9514" i="8"/>
  <c r="C9513" i="8"/>
  <c r="C9512" i="8"/>
  <c r="H9512" i="8" s="1"/>
  <c r="C9511" i="8"/>
  <c r="H9511" i="8" s="1"/>
  <c r="C9510" i="8"/>
  <c r="C9509" i="8"/>
  <c r="C9508" i="8"/>
  <c r="H9508" i="8" s="1"/>
  <c r="C9507" i="8"/>
  <c r="H9507" i="8" s="1"/>
  <c r="C9506" i="8"/>
  <c r="C9505" i="8"/>
  <c r="C9504" i="8"/>
  <c r="H9504" i="8" s="1"/>
  <c r="C9503" i="8"/>
  <c r="H9503" i="8" s="1"/>
  <c r="C9502" i="8"/>
  <c r="C9501" i="8"/>
  <c r="C9500" i="8"/>
  <c r="H9500" i="8" s="1"/>
  <c r="C9499" i="8"/>
  <c r="H9499" i="8" s="1"/>
  <c r="C9498" i="8"/>
  <c r="C9497" i="8"/>
  <c r="C9496" i="8"/>
  <c r="H9496" i="8" s="1"/>
  <c r="C9495" i="8"/>
  <c r="H9495" i="8" s="1"/>
  <c r="C9494" i="8"/>
  <c r="C9493" i="8"/>
  <c r="C9492" i="8"/>
  <c r="H9492" i="8" s="1"/>
  <c r="C9491" i="8"/>
  <c r="H9491" i="8" s="1"/>
  <c r="C9490" i="8"/>
  <c r="C9489" i="8"/>
  <c r="C9488" i="8"/>
  <c r="H9488" i="8" s="1"/>
  <c r="C9487" i="8"/>
  <c r="H9487" i="8" s="1"/>
  <c r="C9486" i="8"/>
  <c r="C9485" i="8"/>
  <c r="C9484" i="8"/>
  <c r="H9484" i="8" s="1"/>
  <c r="C9483" i="8"/>
  <c r="H9483" i="8" s="1"/>
  <c r="C9482" i="8"/>
  <c r="C9481" i="8"/>
  <c r="C9480" i="8"/>
  <c r="H9480" i="8" s="1"/>
  <c r="C9479" i="8"/>
  <c r="H9479" i="8" s="1"/>
  <c r="C9478" i="8"/>
  <c r="C9477" i="8"/>
  <c r="C9476" i="8"/>
  <c r="H9476" i="8" s="1"/>
  <c r="C9475" i="8"/>
  <c r="H9475" i="8" s="1"/>
  <c r="C9474" i="8"/>
  <c r="C9473" i="8"/>
  <c r="C9472" i="8"/>
  <c r="H9472" i="8" s="1"/>
  <c r="C9471" i="8"/>
  <c r="H9471" i="8" s="1"/>
  <c r="C9470" i="8"/>
  <c r="C9469" i="8"/>
  <c r="C9468" i="8"/>
  <c r="H9468" i="8" s="1"/>
  <c r="C9467" i="8"/>
  <c r="H9467" i="8" s="1"/>
  <c r="C9466" i="8"/>
  <c r="C9465" i="8"/>
  <c r="C9464" i="8"/>
  <c r="H9464" i="8" s="1"/>
  <c r="C9463" i="8"/>
  <c r="H9463" i="8" s="1"/>
  <c r="C9462" i="8"/>
  <c r="C9461" i="8"/>
  <c r="C9460" i="8"/>
  <c r="H9460" i="8" s="1"/>
  <c r="C9459" i="8"/>
  <c r="H9459" i="8" s="1"/>
  <c r="C9458" i="8"/>
  <c r="C9457" i="8"/>
  <c r="C9456" i="8"/>
  <c r="H9456" i="8" s="1"/>
  <c r="C9455" i="8"/>
  <c r="H9455" i="8" s="1"/>
  <c r="C9454" i="8"/>
  <c r="C9453" i="8"/>
  <c r="C9452" i="8"/>
  <c r="H9452" i="8" s="1"/>
  <c r="C9451" i="8"/>
  <c r="H9451" i="8" s="1"/>
  <c r="C9450" i="8"/>
  <c r="C9449" i="8"/>
  <c r="C9448" i="8"/>
  <c r="H9448" i="8" s="1"/>
  <c r="C9447" i="8"/>
  <c r="H9447" i="8" s="1"/>
  <c r="C9446" i="8"/>
  <c r="C9445" i="8"/>
  <c r="C9444" i="8"/>
  <c r="H9444" i="8" s="1"/>
  <c r="C9443" i="8"/>
  <c r="H9443" i="8" s="1"/>
  <c r="C9442" i="8"/>
  <c r="C9441" i="8"/>
  <c r="C9440" i="8"/>
  <c r="H9440" i="8" s="1"/>
  <c r="C9439" i="8"/>
  <c r="H9439" i="8" s="1"/>
  <c r="C9438" i="8"/>
  <c r="C9437" i="8"/>
  <c r="C9436" i="8"/>
  <c r="H9436" i="8" s="1"/>
  <c r="C9435" i="8"/>
  <c r="H9435" i="8" s="1"/>
  <c r="C9434" i="8"/>
  <c r="C9433" i="8"/>
  <c r="C9432" i="8"/>
  <c r="H9432" i="8" s="1"/>
  <c r="C9431" i="8"/>
  <c r="H9431" i="8" s="1"/>
  <c r="C9430" i="8"/>
  <c r="C9429" i="8"/>
  <c r="C9428" i="8"/>
  <c r="H9428" i="8" s="1"/>
  <c r="C9427" i="8"/>
  <c r="H9427" i="8" s="1"/>
  <c r="C9426" i="8"/>
  <c r="C9425" i="8"/>
  <c r="C9424" i="8"/>
  <c r="H9424" i="8" s="1"/>
  <c r="C9423" i="8"/>
  <c r="H9423" i="8" s="1"/>
  <c r="C9422" i="8"/>
  <c r="C9421" i="8"/>
  <c r="C9420" i="8"/>
  <c r="H9420" i="8" s="1"/>
  <c r="C9419" i="8"/>
  <c r="H9419" i="8" s="1"/>
  <c r="C9418" i="8"/>
  <c r="C9417" i="8"/>
  <c r="C9416" i="8"/>
  <c r="H9416" i="8" s="1"/>
  <c r="C9415" i="8"/>
  <c r="H9415" i="8" s="1"/>
  <c r="C9414" i="8"/>
  <c r="C9413" i="8"/>
  <c r="C9412" i="8"/>
  <c r="H9412" i="8" s="1"/>
  <c r="C9411" i="8"/>
  <c r="H9411" i="8" s="1"/>
  <c r="C9410" i="8"/>
  <c r="C9409" i="8"/>
  <c r="C9408" i="8"/>
  <c r="H9408" i="8" s="1"/>
  <c r="C9407" i="8"/>
  <c r="H9407" i="8" s="1"/>
  <c r="C9406" i="8"/>
  <c r="C9405" i="8"/>
  <c r="C9404" i="8"/>
  <c r="H9404" i="8" s="1"/>
  <c r="C9403" i="8"/>
  <c r="H9403" i="8" s="1"/>
  <c r="C9402" i="8"/>
  <c r="C9401" i="8"/>
  <c r="C9400" i="8"/>
  <c r="H9400" i="8" s="1"/>
  <c r="C9399" i="8"/>
  <c r="H9399" i="8" s="1"/>
  <c r="C9398" i="8"/>
  <c r="C9397" i="8"/>
  <c r="C9396" i="8"/>
  <c r="H9396" i="8" s="1"/>
  <c r="C9395" i="8"/>
  <c r="H9395" i="8" s="1"/>
  <c r="C9394" i="8"/>
  <c r="C9393" i="8"/>
  <c r="C9392" i="8"/>
  <c r="H9392" i="8" s="1"/>
  <c r="C9391" i="8"/>
  <c r="H9391" i="8" s="1"/>
  <c r="C9390" i="8"/>
  <c r="C9389" i="8"/>
  <c r="C9388" i="8"/>
  <c r="H9388" i="8" s="1"/>
  <c r="C9387" i="8"/>
  <c r="H9387" i="8" s="1"/>
  <c r="C9386" i="8"/>
  <c r="C9385" i="8"/>
  <c r="C9384" i="8"/>
  <c r="H9384" i="8" s="1"/>
  <c r="C9383" i="8"/>
  <c r="H9383" i="8" s="1"/>
  <c r="C9382" i="8"/>
  <c r="C9381" i="8"/>
  <c r="C9380" i="8"/>
  <c r="H9380" i="8" s="1"/>
  <c r="C9379" i="8"/>
  <c r="H9379" i="8" s="1"/>
  <c r="C9378" i="8"/>
  <c r="C9377" i="8"/>
  <c r="C9376" i="8"/>
  <c r="H9376" i="8" s="1"/>
  <c r="C9375" i="8"/>
  <c r="H9375" i="8" s="1"/>
  <c r="C9374" i="8"/>
  <c r="C9373" i="8"/>
  <c r="C9372" i="8"/>
  <c r="H9372" i="8" s="1"/>
  <c r="C9371" i="8"/>
  <c r="H9371" i="8" s="1"/>
  <c r="C9370" i="8"/>
  <c r="C9369" i="8"/>
  <c r="C9368" i="8"/>
  <c r="H9368" i="8" s="1"/>
  <c r="C9367" i="8"/>
  <c r="H9367" i="8" s="1"/>
  <c r="C9366" i="8"/>
  <c r="C9365" i="8"/>
  <c r="C9364" i="8"/>
  <c r="H9364" i="8" s="1"/>
  <c r="C9363" i="8"/>
  <c r="H9363" i="8" s="1"/>
  <c r="C9362" i="8"/>
  <c r="C9361" i="8"/>
  <c r="C9360" i="8"/>
  <c r="H9360" i="8" s="1"/>
  <c r="C9359" i="8"/>
  <c r="H9359" i="8" s="1"/>
  <c r="C9358" i="8"/>
  <c r="C9357" i="8"/>
  <c r="C9356" i="8"/>
  <c r="H9356" i="8" s="1"/>
  <c r="C9355" i="8"/>
  <c r="H9355" i="8" s="1"/>
  <c r="C9354" i="8"/>
  <c r="C9353" i="8"/>
  <c r="C9352" i="8"/>
  <c r="H9352" i="8" s="1"/>
  <c r="C9351" i="8"/>
  <c r="H9351" i="8" s="1"/>
  <c r="C9350" i="8"/>
  <c r="C9349" i="8"/>
  <c r="C9348" i="8"/>
  <c r="H9348" i="8" s="1"/>
  <c r="C9347" i="8"/>
  <c r="H9347" i="8" s="1"/>
  <c r="C9346" i="8"/>
  <c r="C9345" i="8"/>
  <c r="C9344" i="8"/>
  <c r="H9344" i="8" s="1"/>
  <c r="C9343" i="8"/>
  <c r="H9343" i="8" s="1"/>
  <c r="C9342" i="8"/>
  <c r="C9341" i="8"/>
  <c r="C9340" i="8"/>
  <c r="H9340" i="8" s="1"/>
  <c r="C9339" i="8"/>
  <c r="H9339" i="8" s="1"/>
  <c r="C9338" i="8"/>
  <c r="C9337" i="8"/>
  <c r="C9336" i="8"/>
  <c r="H9336" i="8" s="1"/>
  <c r="C9335" i="8"/>
  <c r="H9335" i="8" s="1"/>
  <c r="C9334" i="8"/>
  <c r="C9333" i="8"/>
  <c r="C9332" i="8"/>
  <c r="H9332" i="8" s="1"/>
  <c r="C9331" i="8"/>
  <c r="H9331" i="8" s="1"/>
  <c r="C9330" i="8"/>
  <c r="C9329" i="8"/>
  <c r="C9328" i="8"/>
  <c r="H9328" i="8" s="1"/>
  <c r="C9327" i="8"/>
  <c r="H9327" i="8" s="1"/>
  <c r="C9326" i="8"/>
  <c r="C9325" i="8"/>
  <c r="C9324" i="8"/>
  <c r="H9324" i="8" s="1"/>
  <c r="C9323" i="8"/>
  <c r="H9323" i="8" s="1"/>
  <c r="C9322" i="8"/>
  <c r="C9321" i="8"/>
  <c r="C9320" i="8"/>
  <c r="H9320" i="8" s="1"/>
  <c r="C9319" i="8"/>
  <c r="H9319" i="8" s="1"/>
  <c r="C9318" i="8"/>
  <c r="C9317" i="8"/>
  <c r="C9316" i="8"/>
  <c r="H9316" i="8" s="1"/>
  <c r="C9315" i="8"/>
  <c r="H9315" i="8" s="1"/>
  <c r="C9314" i="8"/>
  <c r="C9313" i="8"/>
  <c r="C9312" i="8"/>
  <c r="H9312" i="8" s="1"/>
  <c r="C9311" i="8"/>
  <c r="H9311" i="8" s="1"/>
  <c r="C9310" i="8"/>
  <c r="C9309" i="8"/>
  <c r="C9308" i="8"/>
  <c r="H9308" i="8" s="1"/>
  <c r="C9307" i="8"/>
  <c r="H9307" i="8" s="1"/>
  <c r="C9306" i="8"/>
  <c r="C9305" i="8"/>
  <c r="C9304" i="8"/>
  <c r="H9304" i="8" s="1"/>
  <c r="C9303" i="8"/>
  <c r="H9303" i="8" s="1"/>
  <c r="C9302" i="8"/>
  <c r="C9301" i="8"/>
  <c r="C9300" i="8"/>
  <c r="H9300" i="8" s="1"/>
  <c r="C9299" i="8"/>
  <c r="H9299" i="8" s="1"/>
  <c r="C9298" i="8"/>
  <c r="C9297" i="8"/>
  <c r="C9296" i="8"/>
  <c r="H9296" i="8" s="1"/>
  <c r="C9295" i="8"/>
  <c r="H9295" i="8" s="1"/>
  <c r="C9294" i="8"/>
  <c r="C9293" i="8"/>
  <c r="C9292" i="8"/>
  <c r="H9292" i="8" s="1"/>
  <c r="C9291" i="8"/>
  <c r="H9291" i="8" s="1"/>
  <c r="C9290" i="8"/>
  <c r="C9289" i="8"/>
  <c r="C9288" i="8"/>
  <c r="H9288" i="8" s="1"/>
  <c r="C9287" i="8"/>
  <c r="H9287" i="8" s="1"/>
  <c r="C9286" i="8"/>
  <c r="C9285" i="8"/>
  <c r="C9284" i="8"/>
  <c r="H9284" i="8" s="1"/>
  <c r="C9283" i="8"/>
  <c r="H9283" i="8" s="1"/>
  <c r="C9282" i="8"/>
  <c r="C9281" i="8"/>
  <c r="C9280" i="8"/>
  <c r="H9280" i="8" s="1"/>
  <c r="C9279" i="8"/>
  <c r="H9279" i="8" s="1"/>
  <c r="C9278" i="8"/>
  <c r="C9277" i="8"/>
  <c r="C9276" i="8"/>
  <c r="H9276" i="8" s="1"/>
  <c r="C9275" i="8"/>
  <c r="H9275" i="8" s="1"/>
  <c r="C9274" i="8"/>
  <c r="C9273" i="8"/>
  <c r="C9272" i="8"/>
  <c r="H9272" i="8" s="1"/>
  <c r="C9271" i="8"/>
  <c r="H9271" i="8" s="1"/>
  <c r="C9270" i="8"/>
  <c r="C9269" i="8"/>
  <c r="C9268" i="8"/>
  <c r="H9268" i="8" s="1"/>
  <c r="C9267" i="8"/>
  <c r="H9267" i="8" s="1"/>
  <c r="C9266" i="8"/>
  <c r="C9265" i="8"/>
  <c r="C9264" i="8"/>
  <c r="H9264" i="8" s="1"/>
  <c r="C9263" i="8"/>
  <c r="H9263" i="8" s="1"/>
  <c r="C9262" i="8"/>
  <c r="C9261" i="8"/>
  <c r="C9260" i="8"/>
  <c r="H9260" i="8" s="1"/>
  <c r="C9259" i="8"/>
  <c r="H9259" i="8" s="1"/>
  <c r="C9258" i="8"/>
  <c r="C9257" i="8"/>
  <c r="C9256" i="8"/>
  <c r="H9256" i="8" s="1"/>
  <c r="C9255" i="8"/>
  <c r="H9255" i="8" s="1"/>
  <c r="C9254" i="8"/>
  <c r="C9253" i="8"/>
  <c r="C9252" i="8"/>
  <c r="H9252" i="8" s="1"/>
  <c r="C9251" i="8"/>
  <c r="H9251" i="8" s="1"/>
  <c r="C9250" i="8"/>
  <c r="C9249" i="8"/>
  <c r="C9248" i="8"/>
  <c r="H9248" i="8" s="1"/>
  <c r="C9247" i="8"/>
  <c r="H9247" i="8" s="1"/>
  <c r="C9246" i="8"/>
  <c r="C9245" i="8"/>
  <c r="C9244" i="8"/>
  <c r="H9244" i="8" s="1"/>
  <c r="C9243" i="8"/>
  <c r="H9243" i="8" s="1"/>
  <c r="C9242" i="8"/>
  <c r="C9241" i="8"/>
  <c r="C9240" i="8"/>
  <c r="H9240" i="8" s="1"/>
  <c r="C9239" i="8"/>
  <c r="H9239" i="8" s="1"/>
  <c r="C9238" i="8"/>
  <c r="C9237" i="8"/>
  <c r="C9236" i="8"/>
  <c r="H9236" i="8" s="1"/>
  <c r="C9235" i="8"/>
  <c r="H9235" i="8" s="1"/>
  <c r="C9234" i="8"/>
  <c r="C9233" i="8"/>
  <c r="C9232" i="8"/>
  <c r="H9232" i="8" s="1"/>
  <c r="C9231" i="8"/>
  <c r="H9231" i="8" s="1"/>
  <c r="C9230" i="8"/>
  <c r="C9229" i="8"/>
  <c r="C9228" i="8"/>
  <c r="H9228" i="8" s="1"/>
  <c r="C9227" i="8"/>
  <c r="H9227" i="8" s="1"/>
  <c r="C9226" i="8"/>
  <c r="C9225" i="8"/>
  <c r="C9224" i="8"/>
  <c r="H9224" i="8" s="1"/>
  <c r="C9223" i="8"/>
  <c r="H9223" i="8" s="1"/>
  <c r="C9222" i="8"/>
  <c r="C9221" i="8"/>
  <c r="C9220" i="8"/>
  <c r="H9220" i="8" s="1"/>
  <c r="C9219" i="8"/>
  <c r="H9219" i="8" s="1"/>
  <c r="C9218" i="8"/>
  <c r="C9217" i="8"/>
  <c r="C9216" i="8"/>
  <c r="H9216" i="8" s="1"/>
  <c r="C9215" i="8"/>
  <c r="H9215" i="8" s="1"/>
  <c r="C9214" i="8"/>
  <c r="C9213" i="8"/>
  <c r="C9212" i="8"/>
  <c r="H9212" i="8" s="1"/>
  <c r="C9211" i="8"/>
  <c r="H9211" i="8" s="1"/>
  <c r="C9210" i="8"/>
  <c r="C9209" i="8"/>
  <c r="C9208" i="8"/>
  <c r="H9208" i="8" s="1"/>
  <c r="C9207" i="8"/>
  <c r="H9207" i="8" s="1"/>
  <c r="C9206" i="8"/>
  <c r="C9205" i="8"/>
  <c r="C9204" i="8"/>
  <c r="H9204" i="8" s="1"/>
  <c r="C9203" i="8"/>
  <c r="H9203" i="8" s="1"/>
  <c r="C9202" i="8"/>
  <c r="C9201" i="8"/>
  <c r="C9200" i="8"/>
  <c r="H9200" i="8" s="1"/>
  <c r="C9199" i="8"/>
  <c r="H9199" i="8" s="1"/>
  <c r="C9198" i="8"/>
  <c r="C9197" i="8"/>
  <c r="C9196" i="8"/>
  <c r="H9196" i="8" s="1"/>
  <c r="C9195" i="8"/>
  <c r="H9195" i="8" s="1"/>
  <c r="C9194" i="8"/>
  <c r="C9193" i="8"/>
  <c r="C9192" i="8"/>
  <c r="H9192" i="8" s="1"/>
  <c r="C9191" i="8"/>
  <c r="H9191" i="8" s="1"/>
  <c r="C9190" i="8"/>
  <c r="C9189" i="8"/>
  <c r="C9188" i="8"/>
  <c r="H9188" i="8" s="1"/>
  <c r="C9187" i="8"/>
  <c r="H9187" i="8" s="1"/>
  <c r="C9186" i="8"/>
  <c r="C9185" i="8"/>
  <c r="C9184" i="8"/>
  <c r="H9184" i="8" s="1"/>
  <c r="C9183" i="8"/>
  <c r="H9183" i="8" s="1"/>
  <c r="C9182" i="8"/>
  <c r="C9181" i="8"/>
  <c r="C9180" i="8"/>
  <c r="H9180" i="8" s="1"/>
  <c r="C9179" i="8"/>
  <c r="H9179" i="8" s="1"/>
  <c r="C9178" i="8"/>
  <c r="C9177" i="8"/>
  <c r="C9176" i="8"/>
  <c r="H9176" i="8" s="1"/>
  <c r="C9175" i="8"/>
  <c r="H9175" i="8" s="1"/>
  <c r="C9174" i="8"/>
  <c r="C9173" i="8"/>
  <c r="C9172" i="8"/>
  <c r="H9172" i="8" s="1"/>
  <c r="C9171" i="8"/>
  <c r="H9171" i="8" s="1"/>
  <c r="C9170" i="8"/>
  <c r="C9169" i="8"/>
  <c r="C9168" i="8"/>
  <c r="H9168" i="8" s="1"/>
  <c r="C9167" i="8"/>
  <c r="H9167" i="8" s="1"/>
  <c r="C9166" i="8"/>
  <c r="C9165" i="8"/>
  <c r="C9164" i="8"/>
  <c r="H9164" i="8" s="1"/>
  <c r="C9163" i="8"/>
  <c r="H9163" i="8" s="1"/>
  <c r="C9162" i="8"/>
  <c r="C9161" i="8"/>
  <c r="C9160" i="8"/>
  <c r="H9160" i="8" s="1"/>
  <c r="C9159" i="8"/>
  <c r="H9159" i="8" s="1"/>
  <c r="C9158" i="8"/>
  <c r="C9157" i="8"/>
  <c r="C9156" i="8"/>
  <c r="H9156" i="8" s="1"/>
  <c r="C9155" i="8"/>
  <c r="H9155" i="8" s="1"/>
  <c r="C9154" i="8"/>
  <c r="C9153" i="8"/>
  <c r="C9152" i="8"/>
  <c r="H9152" i="8" s="1"/>
  <c r="C9151" i="8"/>
  <c r="H9151" i="8" s="1"/>
  <c r="C9150" i="8"/>
  <c r="C9149" i="8"/>
  <c r="C9148" i="8"/>
  <c r="H9148" i="8" s="1"/>
  <c r="C9147" i="8"/>
  <c r="H9147" i="8" s="1"/>
  <c r="C9146" i="8"/>
  <c r="C9145" i="8"/>
  <c r="C9144" i="8"/>
  <c r="H9144" i="8" s="1"/>
  <c r="C9143" i="8"/>
  <c r="H9143" i="8" s="1"/>
  <c r="C9142" i="8"/>
  <c r="C9141" i="8"/>
  <c r="C9140" i="8"/>
  <c r="H9140" i="8" s="1"/>
  <c r="C9139" i="8"/>
  <c r="H9139" i="8" s="1"/>
  <c r="C9138" i="8"/>
  <c r="C9137" i="8"/>
  <c r="C9136" i="8"/>
  <c r="H9136" i="8" s="1"/>
  <c r="C9135" i="8"/>
  <c r="H9135" i="8" s="1"/>
  <c r="C9134" i="8"/>
  <c r="C9133" i="8"/>
  <c r="C9132" i="8"/>
  <c r="H9132" i="8" s="1"/>
  <c r="C9131" i="8"/>
  <c r="H9131" i="8" s="1"/>
  <c r="C9130" i="8"/>
  <c r="C9129" i="8"/>
  <c r="C9128" i="8"/>
  <c r="H9128" i="8" s="1"/>
  <c r="C9127" i="8"/>
  <c r="H9127" i="8" s="1"/>
  <c r="C9126" i="8"/>
  <c r="C9125" i="8"/>
  <c r="C9124" i="8"/>
  <c r="H9124" i="8" s="1"/>
  <c r="C9123" i="8"/>
  <c r="H9123" i="8" s="1"/>
  <c r="C9122" i="8"/>
  <c r="C9121" i="8"/>
  <c r="C9120" i="8"/>
  <c r="H9120" i="8" s="1"/>
  <c r="C9119" i="8"/>
  <c r="H9119" i="8" s="1"/>
  <c r="C9118" i="8"/>
  <c r="C9117" i="8"/>
  <c r="C9116" i="8"/>
  <c r="H9116" i="8" s="1"/>
  <c r="C9115" i="8"/>
  <c r="H9115" i="8" s="1"/>
  <c r="C9114" i="8"/>
  <c r="C9113" i="8"/>
  <c r="C9112" i="8"/>
  <c r="H9112" i="8" s="1"/>
  <c r="C9111" i="8"/>
  <c r="H9111" i="8" s="1"/>
  <c r="C9110" i="8"/>
  <c r="C9109" i="8"/>
  <c r="C9108" i="8"/>
  <c r="H9108" i="8" s="1"/>
  <c r="C9107" i="8"/>
  <c r="H9107" i="8" s="1"/>
  <c r="C9106" i="8"/>
  <c r="C9105" i="8"/>
  <c r="C9104" i="8"/>
  <c r="H9104" i="8" s="1"/>
  <c r="C9103" i="8"/>
  <c r="H9103" i="8" s="1"/>
  <c r="C9102" i="8"/>
  <c r="C9101" i="8"/>
  <c r="C9100" i="8"/>
  <c r="H9100" i="8" s="1"/>
  <c r="C9099" i="8"/>
  <c r="H9099" i="8" s="1"/>
  <c r="C9098" i="8"/>
  <c r="C9097" i="8"/>
  <c r="C9096" i="8"/>
  <c r="H9096" i="8" s="1"/>
  <c r="C9095" i="8"/>
  <c r="H9095" i="8" s="1"/>
  <c r="C9094" i="8"/>
  <c r="C9093" i="8"/>
  <c r="C9092" i="8"/>
  <c r="H9092" i="8" s="1"/>
  <c r="C9091" i="8"/>
  <c r="H9091" i="8" s="1"/>
  <c r="C9090" i="8"/>
  <c r="C9089" i="8"/>
  <c r="C9088" i="8"/>
  <c r="H9088" i="8" s="1"/>
  <c r="C9087" i="8"/>
  <c r="H9087" i="8" s="1"/>
  <c r="C9086" i="8"/>
  <c r="C9085" i="8"/>
  <c r="C9084" i="8"/>
  <c r="H9084" i="8" s="1"/>
  <c r="C9083" i="8"/>
  <c r="H9083" i="8" s="1"/>
  <c r="C9082" i="8"/>
  <c r="C9081" i="8"/>
  <c r="C9080" i="8"/>
  <c r="H9080" i="8" s="1"/>
  <c r="C9079" i="8"/>
  <c r="H9079" i="8" s="1"/>
  <c r="C9078" i="8"/>
  <c r="C9077" i="8"/>
  <c r="C9076" i="8"/>
  <c r="H9076" i="8" s="1"/>
  <c r="C9075" i="8"/>
  <c r="H9075" i="8" s="1"/>
  <c r="C9074" i="8"/>
  <c r="C9073" i="8"/>
  <c r="C9072" i="8"/>
  <c r="H9072" i="8" s="1"/>
  <c r="C9071" i="8"/>
  <c r="H9071" i="8" s="1"/>
  <c r="C9070" i="8"/>
  <c r="C9069" i="8"/>
  <c r="C9068" i="8"/>
  <c r="H9068" i="8" s="1"/>
  <c r="C9067" i="8"/>
  <c r="H9067" i="8" s="1"/>
  <c r="C9066" i="8"/>
  <c r="C9065" i="8"/>
  <c r="C9064" i="8"/>
  <c r="H9064" i="8" s="1"/>
  <c r="C9063" i="8"/>
  <c r="H9063" i="8" s="1"/>
  <c r="C9062" i="8"/>
  <c r="C9061" i="8"/>
  <c r="C9060" i="8"/>
  <c r="H9060" i="8" s="1"/>
  <c r="C9059" i="8"/>
  <c r="H9059" i="8" s="1"/>
  <c r="C9058" i="8"/>
  <c r="C9057" i="8"/>
  <c r="C9056" i="8"/>
  <c r="H9056" i="8" s="1"/>
  <c r="C9055" i="8"/>
  <c r="H9055" i="8" s="1"/>
  <c r="C9054" i="8"/>
  <c r="C9053" i="8"/>
  <c r="C9052" i="8"/>
  <c r="H9052" i="8" s="1"/>
  <c r="C9051" i="8"/>
  <c r="H9051" i="8" s="1"/>
  <c r="C9050" i="8"/>
  <c r="C9049" i="8"/>
  <c r="C9048" i="8"/>
  <c r="H9048" i="8" s="1"/>
  <c r="C9047" i="8"/>
  <c r="H9047" i="8" s="1"/>
  <c r="C9046" i="8"/>
  <c r="C9045" i="8"/>
  <c r="C9044" i="8"/>
  <c r="H9044" i="8" s="1"/>
  <c r="C9043" i="8"/>
  <c r="H9043" i="8" s="1"/>
  <c r="C9042" i="8"/>
  <c r="C9041" i="8"/>
  <c r="C9040" i="8"/>
  <c r="H9040" i="8" s="1"/>
  <c r="C9039" i="8"/>
  <c r="H9039" i="8" s="1"/>
  <c r="C9038" i="8"/>
  <c r="C9037" i="8"/>
  <c r="C9036" i="8"/>
  <c r="H9036" i="8" s="1"/>
  <c r="C9035" i="8"/>
  <c r="H9035" i="8" s="1"/>
  <c r="C9034" i="8"/>
  <c r="C9033" i="8"/>
  <c r="C9032" i="8"/>
  <c r="H9032" i="8" s="1"/>
  <c r="C9031" i="8"/>
  <c r="H9031" i="8" s="1"/>
  <c r="C9030" i="8"/>
  <c r="C9029" i="8"/>
  <c r="C9028" i="8"/>
  <c r="H9028" i="8" s="1"/>
  <c r="C9027" i="8"/>
  <c r="H9027" i="8" s="1"/>
  <c r="C9026" i="8"/>
  <c r="C9025" i="8"/>
  <c r="C9024" i="8"/>
  <c r="H9024" i="8" s="1"/>
  <c r="C9023" i="8"/>
  <c r="H9023" i="8" s="1"/>
  <c r="C9022" i="8"/>
  <c r="C9021" i="8"/>
  <c r="C9020" i="8"/>
  <c r="H9020" i="8" s="1"/>
  <c r="C9019" i="8"/>
  <c r="H9019" i="8" s="1"/>
  <c r="C9018" i="8"/>
  <c r="C9017" i="8"/>
  <c r="C9016" i="8"/>
  <c r="H9016" i="8" s="1"/>
  <c r="C9015" i="8"/>
  <c r="H9015" i="8" s="1"/>
  <c r="C9014" i="8"/>
  <c r="C9013" i="8"/>
  <c r="C9012" i="8"/>
  <c r="H9012" i="8" s="1"/>
  <c r="C9011" i="8"/>
  <c r="H9011" i="8" s="1"/>
  <c r="C9010" i="8"/>
  <c r="C9009" i="8"/>
  <c r="C9008" i="8"/>
  <c r="H9008" i="8" s="1"/>
  <c r="C9007" i="8"/>
  <c r="H9007" i="8" s="1"/>
  <c r="C9006" i="8"/>
  <c r="C9005" i="8"/>
  <c r="C9004" i="8"/>
  <c r="H9004" i="8" s="1"/>
  <c r="C9003" i="8"/>
  <c r="H9003" i="8" s="1"/>
  <c r="C9002" i="8"/>
  <c r="C9001" i="8"/>
  <c r="C9000" i="8"/>
  <c r="H9000" i="8" s="1"/>
  <c r="C8999" i="8"/>
  <c r="H8999" i="8" s="1"/>
  <c r="C8998" i="8"/>
  <c r="C8997" i="8"/>
  <c r="C8996" i="8"/>
  <c r="H8996" i="8" s="1"/>
  <c r="C8995" i="8"/>
  <c r="H8995" i="8" s="1"/>
  <c r="C8994" i="8"/>
  <c r="C8993" i="8"/>
  <c r="C8992" i="8"/>
  <c r="H8992" i="8" s="1"/>
  <c r="C8991" i="8"/>
  <c r="H8991" i="8" s="1"/>
  <c r="C8990" i="8"/>
  <c r="C8989" i="8"/>
  <c r="C8988" i="8"/>
  <c r="H8988" i="8" s="1"/>
  <c r="C8987" i="8"/>
  <c r="H8987" i="8" s="1"/>
  <c r="C8986" i="8"/>
  <c r="C8985" i="8"/>
  <c r="C8984" i="8"/>
  <c r="H8984" i="8" s="1"/>
  <c r="C8983" i="8"/>
  <c r="H8983" i="8" s="1"/>
  <c r="C8982" i="8"/>
  <c r="C8981" i="8"/>
  <c r="C8980" i="8"/>
  <c r="H8980" i="8" s="1"/>
  <c r="C8979" i="8"/>
  <c r="H8979" i="8" s="1"/>
  <c r="C8978" i="8"/>
  <c r="C8977" i="8"/>
  <c r="C8976" i="8"/>
  <c r="H8976" i="8" s="1"/>
  <c r="C8975" i="8"/>
  <c r="H8975" i="8" s="1"/>
  <c r="C8974" i="8"/>
  <c r="C8973" i="8"/>
  <c r="C8972" i="8"/>
  <c r="H8972" i="8" s="1"/>
  <c r="C8971" i="8"/>
  <c r="H8971" i="8" s="1"/>
  <c r="C8970" i="8"/>
  <c r="C8969" i="8"/>
  <c r="C8968" i="8"/>
  <c r="H8968" i="8" s="1"/>
  <c r="C8967" i="8"/>
  <c r="H8967" i="8" s="1"/>
  <c r="C8966" i="8"/>
  <c r="C8965" i="8"/>
  <c r="C8964" i="8"/>
  <c r="H8964" i="8" s="1"/>
  <c r="C8963" i="8"/>
  <c r="H8963" i="8" s="1"/>
  <c r="C8962" i="8"/>
  <c r="C8961" i="8"/>
  <c r="C8960" i="8"/>
  <c r="H8960" i="8" s="1"/>
  <c r="C8959" i="8"/>
  <c r="H8959" i="8" s="1"/>
  <c r="C8958" i="8"/>
  <c r="C8957" i="8"/>
  <c r="C8956" i="8"/>
  <c r="H8956" i="8" s="1"/>
  <c r="C8955" i="8"/>
  <c r="H8955" i="8" s="1"/>
  <c r="C8954" i="8"/>
  <c r="C8953" i="8"/>
  <c r="C8952" i="8"/>
  <c r="H8952" i="8" s="1"/>
  <c r="C8951" i="8"/>
  <c r="H8951" i="8" s="1"/>
  <c r="C8950" i="8"/>
  <c r="C8949" i="8"/>
  <c r="C8948" i="8"/>
  <c r="H8948" i="8" s="1"/>
  <c r="C8947" i="8"/>
  <c r="H8947" i="8" s="1"/>
  <c r="C8946" i="8"/>
  <c r="C8945" i="8"/>
  <c r="C8944" i="8"/>
  <c r="H8944" i="8" s="1"/>
  <c r="C8943" i="8"/>
  <c r="H8943" i="8" s="1"/>
  <c r="C8942" i="8"/>
  <c r="C8941" i="8"/>
  <c r="C8940" i="8"/>
  <c r="H8940" i="8" s="1"/>
  <c r="C8939" i="8"/>
  <c r="H8939" i="8" s="1"/>
  <c r="C8938" i="8"/>
  <c r="C8937" i="8"/>
  <c r="C8936" i="8"/>
  <c r="H8936" i="8" s="1"/>
  <c r="C8935" i="8"/>
  <c r="H8935" i="8" s="1"/>
  <c r="C8934" i="8"/>
  <c r="C8933" i="8"/>
  <c r="C8932" i="8"/>
  <c r="H8932" i="8" s="1"/>
  <c r="C8931" i="8"/>
  <c r="H8931" i="8" s="1"/>
  <c r="C8930" i="8"/>
  <c r="C8929" i="8"/>
  <c r="C8928" i="8"/>
  <c r="H8928" i="8" s="1"/>
  <c r="C8927" i="8"/>
  <c r="H8927" i="8" s="1"/>
  <c r="C8926" i="8"/>
  <c r="C8925" i="8"/>
  <c r="C8924" i="8"/>
  <c r="H8924" i="8" s="1"/>
  <c r="C8923" i="8"/>
  <c r="H8923" i="8" s="1"/>
  <c r="C8922" i="8"/>
  <c r="C8921" i="8"/>
  <c r="C8920" i="8"/>
  <c r="H8920" i="8" s="1"/>
  <c r="C8919" i="8"/>
  <c r="H8919" i="8" s="1"/>
  <c r="C8918" i="8"/>
  <c r="C8917" i="8"/>
  <c r="C8916" i="8"/>
  <c r="H8916" i="8" s="1"/>
  <c r="C8915" i="8"/>
  <c r="H8915" i="8" s="1"/>
  <c r="C8914" i="8"/>
  <c r="C8913" i="8"/>
  <c r="C8912" i="8"/>
  <c r="H8912" i="8" s="1"/>
  <c r="C8911" i="8"/>
  <c r="H8911" i="8" s="1"/>
  <c r="C8910" i="8"/>
  <c r="C8909" i="8"/>
  <c r="C8908" i="8"/>
  <c r="H8908" i="8" s="1"/>
  <c r="C8907" i="8"/>
  <c r="H8907" i="8" s="1"/>
  <c r="C8906" i="8"/>
  <c r="C8905" i="8"/>
  <c r="C8904" i="8"/>
  <c r="H8904" i="8" s="1"/>
  <c r="C8903" i="8"/>
  <c r="H8903" i="8" s="1"/>
  <c r="C8902" i="8"/>
  <c r="C8901" i="8"/>
  <c r="C8900" i="8"/>
  <c r="H8900" i="8" s="1"/>
  <c r="C8899" i="8"/>
  <c r="H8899" i="8" s="1"/>
  <c r="C8898" i="8"/>
  <c r="C8897" i="8"/>
  <c r="C8896" i="8"/>
  <c r="H8896" i="8" s="1"/>
  <c r="C8895" i="8"/>
  <c r="H8895" i="8" s="1"/>
  <c r="C8894" i="8"/>
  <c r="C8893" i="8"/>
  <c r="C8892" i="8"/>
  <c r="H8892" i="8" s="1"/>
  <c r="C8891" i="8"/>
  <c r="H8891" i="8" s="1"/>
  <c r="C8890" i="8"/>
  <c r="C8889" i="8"/>
  <c r="C8888" i="8"/>
  <c r="H8888" i="8" s="1"/>
  <c r="C8887" i="8"/>
  <c r="H8887" i="8" s="1"/>
  <c r="C8886" i="8"/>
  <c r="C8885" i="8"/>
  <c r="C8884" i="8"/>
  <c r="H8884" i="8" s="1"/>
  <c r="C8883" i="8"/>
  <c r="H8883" i="8" s="1"/>
  <c r="C8882" i="8"/>
  <c r="C8881" i="8"/>
  <c r="C8880" i="8"/>
  <c r="H8880" i="8" s="1"/>
  <c r="C8879" i="8"/>
  <c r="H8879" i="8" s="1"/>
  <c r="C8878" i="8"/>
  <c r="C8877" i="8"/>
  <c r="C8876" i="8"/>
  <c r="H8876" i="8" s="1"/>
  <c r="C8875" i="8"/>
  <c r="H8875" i="8" s="1"/>
  <c r="C8874" i="8"/>
  <c r="C8873" i="8"/>
  <c r="C8872" i="8"/>
  <c r="H8872" i="8" s="1"/>
  <c r="C8871" i="8"/>
  <c r="H8871" i="8" s="1"/>
  <c r="C8870" i="8"/>
  <c r="C8869" i="8"/>
  <c r="C8868" i="8"/>
  <c r="H8868" i="8" s="1"/>
  <c r="C8867" i="8"/>
  <c r="H8867" i="8" s="1"/>
  <c r="C8866" i="8"/>
  <c r="C8865" i="8"/>
  <c r="C8864" i="8"/>
  <c r="H8864" i="8" s="1"/>
  <c r="C8863" i="8"/>
  <c r="H8863" i="8" s="1"/>
  <c r="C8862" i="8"/>
  <c r="C8861" i="8"/>
  <c r="C8860" i="8"/>
  <c r="H8860" i="8" s="1"/>
  <c r="C8859" i="8"/>
  <c r="H8859" i="8" s="1"/>
  <c r="C8858" i="8"/>
  <c r="C8857" i="8"/>
  <c r="C8856" i="8"/>
  <c r="H8856" i="8" s="1"/>
  <c r="C8855" i="8"/>
  <c r="H8855" i="8" s="1"/>
  <c r="C8854" i="8"/>
  <c r="C8853" i="8"/>
  <c r="C8852" i="8"/>
  <c r="H8852" i="8" s="1"/>
  <c r="C8851" i="8"/>
  <c r="H8851" i="8" s="1"/>
  <c r="C8850" i="8"/>
  <c r="C8849" i="8"/>
  <c r="C8848" i="8"/>
  <c r="H8848" i="8" s="1"/>
  <c r="C8847" i="8"/>
  <c r="H8847" i="8" s="1"/>
  <c r="C8846" i="8"/>
  <c r="C8845" i="8"/>
  <c r="C8844" i="8"/>
  <c r="H8844" i="8" s="1"/>
  <c r="C8843" i="8"/>
  <c r="H8843" i="8" s="1"/>
  <c r="C8842" i="8"/>
  <c r="C8841" i="8"/>
  <c r="C8840" i="8"/>
  <c r="H8840" i="8" s="1"/>
  <c r="C8839" i="8"/>
  <c r="H8839" i="8" s="1"/>
  <c r="C8838" i="8"/>
  <c r="C8837" i="8"/>
  <c r="C8836" i="8"/>
  <c r="H8836" i="8" s="1"/>
  <c r="C8835" i="8"/>
  <c r="H8835" i="8" s="1"/>
  <c r="C8834" i="8"/>
  <c r="C8833" i="8"/>
  <c r="C8832" i="8"/>
  <c r="H8832" i="8" s="1"/>
  <c r="C8831" i="8"/>
  <c r="H8831" i="8" s="1"/>
  <c r="C8830" i="8"/>
  <c r="C8829" i="8"/>
  <c r="C8828" i="8"/>
  <c r="H8828" i="8" s="1"/>
  <c r="C8827" i="8"/>
  <c r="H8827" i="8" s="1"/>
  <c r="C8826" i="8"/>
  <c r="C8825" i="8"/>
  <c r="C8824" i="8"/>
  <c r="H8824" i="8" s="1"/>
  <c r="C8823" i="8"/>
  <c r="H8823" i="8" s="1"/>
  <c r="C8822" i="8"/>
  <c r="C8821" i="8"/>
  <c r="C8820" i="8"/>
  <c r="H8820" i="8" s="1"/>
  <c r="C8819" i="8"/>
  <c r="H8819" i="8" s="1"/>
  <c r="C8818" i="8"/>
  <c r="C8817" i="8"/>
  <c r="C8816" i="8"/>
  <c r="H8816" i="8" s="1"/>
  <c r="C8815" i="8"/>
  <c r="H8815" i="8" s="1"/>
  <c r="C8814" i="8"/>
  <c r="C8813" i="8"/>
  <c r="C8812" i="8"/>
  <c r="H8812" i="8" s="1"/>
  <c r="C8811" i="8"/>
  <c r="H8811" i="8" s="1"/>
  <c r="C8810" i="8"/>
  <c r="C8809" i="8"/>
  <c r="C8808" i="8"/>
  <c r="H8808" i="8" s="1"/>
  <c r="C8807" i="8"/>
  <c r="H8807" i="8" s="1"/>
  <c r="C8806" i="8"/>
  <c r="C8805" i="8"/>
  <c r="C8804" i="8"/>
  <c r="H8804" i="8" s="1"/>
  <c r="C8803" i="8"/>
  <c r="H8803" i="8" s="1"/>
  <c r="C8802" i="8"/>
  <c r="C8801" i="8"/>
  <c r="C8800" i="8"/>
  <c r="H8800" i="8" s="1"/>
  <c r="C8799" i="8"/>
  <c r="H8799" i="8" s="1"/>
  <c r="C8798" i="8"/>
  <c r="C8797" i="8"/>
  <c r="C8796" i="8"/>
  <c r="H8796" i="8" s="1"/>
  <c r="C8795" i="8"/>
  <c r="H8795" i="8" s="1"/>
  <c r="C8794" i="8"/>
  <c r="C8793" i="8"/>
  <c r="C8792" i="8"/>
  <c r="H8792" i="8" s="1"/>
  <c r="C8791" i="8"/>
  <c r="H8791" i="8" s="1"/>
  <c r="C8790" i="8"/>
  <c r="C8789" i="8"/>
  <c r="C8788" i="8"/>
  <c r="H8788" i="8" s="1"/>
  <c r="C8787" i="8"/>
  <c r="H8787" i="8" s="1"/>
  <c r="C8786" i="8"/>
  <c r="C8785" i="8"/>
  <c r="C8784" i="8"/>
  <c r="H8784" i="8" s="1"/>
  <c r="C8783" i="8"/>
  <c r="H8783" i="8" s="1"/>
  <c r="C8782" i="8"/>
  <c r="C8781" i="8"/>
  <c r="C8780" i="8"/>
  <c r="H8780" i="8" s="1"/>
  <c r="C8779" i="8"/>
  <c r="H8779" i="8" s="1"/>
  <c r="C8778" i="8"/>
  <c r="C8777" i="8"/>
  <c r="C8776" i="8"/>
  <c r="H8776" i="8" s="1"/>
  <c r="C8775" i="8"/>
  <c r="H8775" i="8" s="1"/>
  <c r="C8774" i="8"/>
  <c r="C8773" i="8"/>
  <c r="C8772" i="8"/>
  <c r="H8772" i="8" s="1"/>
  <c r="C8771" i="8"/>
  <c r="H8771" i="8" s="1"/>
  <c r="C8770" i="8"/>
  <c r="C8769" i="8"/>
  <c r="C8768" i="8"/>
  <c r="H8768" i="8" s="1"/>
  <c r="C8767" i="8"/>
  <c r="H8767" i="8" s="1"/>
  <c r="C8766" i="8"/>
  <c r="C8765" i="8"/>
  <c r="C8764" i="8"/>
  <c r="H8764" i="8" s="1"/>
  <c r="C8763" i="8"/>
  <c r="H8763" i="8" s="1"/>
  <c r="C8762" i="8"/>
  <c r="C8761" i="8"/>
  <c r="C8760" i="8"/>
  <c r="H8760" i="8" s="1"/>
  <c r="C8759" i="8"/>
  <c r="H8759" i="8" s="1"/>
  <c r="C8758" i="8"/>
  <c r="C8757" i="8"/>
  <c r="C8756" i="8"/>
  <c r="H8756" i="8" s="1"/>
  <c r="C8755" i="8"/>
  <c r="H8755" i="8" s="1"/>
  <c r="C8754" i="8"/>
  <c r="C8753" i="8"/>
  <c r="C8752" i="8"/>
  <c r="H8752" i="8" s="1"/>
  <c r="C8751" i="8"/>
  <c r="H8751" i="8" s="1"/>
  <c r="C8750" i="8"/>
  <c r="C8749" i="8"/>
  <c r="C8748" i="8"/>
  <c r="H8748" i="8" s="1"/>
  <c r="C8747" i="8"/>
  <c r="H8747" i="8" s="1"/>
  <c r="C8746" i="8"/>
  <c r="C8745" i="8"/>
  <c r="C8744" i="8"/>
  <c r="H8744" i="8" s="1"/>
  <c r="C8743" i="8"/>
  <c r="H8743" i="8" s="1"/>
  <c r="C8742" i="8"/>
  <c r="C8741" i="8"/>
  <c r="C8740" i="8"/>
  <c r="H8740" i="8" s="1"/>
  <c r="C8739" i="8"/>
  <c r="H8739" i="8" s="1"/>
  <c r="C8738" i="8"/>
  <c r="C8737" i="8"/>
  <c r="C8736" i="8"/>
  <c r="H8736" i="8" s="1"/>
  <c r="C8735" i="8"/>
  <c r="H8735" i="8" s="1"/>
  <c r="C8734" i="8"/>
  <c r="C8733" i="8"/>
  <c r="C8732" i="8"/>
  <c r="H8732" i="8" s="1"/>
  <c r="C8731" i="8"/>
  <c r="H8731" i="8" s="1"/>
  <c r="C8730" i="8"/>
  <c r="C8729" i="8"/>
  <c r="C8728" i="8"/>
  <c r="H8728" i="8" s="1"/>
  <c r="C8727" i="8"/>
  <c r="H8727" i="8" s="1"/>
  <c r="C8726" i="8"/>
  <c r="C8725" i="8"/>
  <c r="C8724" i="8"/>
  <c r="H8724" i="8" s="1"/>
  <c r="C8723" i="8"/>
  <c r="H8723" i="8" s="1"/>
  <c r="C8722" i="8"/>
  <c r="C8721" i="8"/>
  <c r="C8720" i="8"/>
  <c r="H8720" i="8" s="1"/>
  <c r="C8719" i="8"/>
  <c r="H8719" i="8" s="1"/>
  <c r="C8718" i="8"/>
  <c r="C8717" i="8"/>
  <c r="C8716" i="8"/>
  <c r="H8716" i="8" s="1"/>
  <c r="C8715" i="8"/>
  <c r="H8715" i="8" s="1"/>
  <c r="C8714" i="8"/>
  <c r="C8713" i="8"/>
  <c r="C8712" i="8"/>
  <c r="H8712" i="8" s="1"/>
  <c r="C8711" i="8"/>
  <c r="H8711" i="8" s="1"/>
  <c r="C8710" i="8"/>
  <c r="C8709" i="8"/>
  <c r="C8708" i="8"/>
  <c r="H8708" i="8" s="1"/>
  <c r="C8707" i="8"/>
  <c r="H8707" i="8" s="1"/>
  <c r="C8706" i="8"/>
  <c r="C8705" i="8"/>
  <c r="C8704" i="8"/>
  <c r="H8704" i="8" s="1"/>
  <c r="C8703" i="8"/>
  <c r="H8703" i="8" s="1"/>
  <c r="C8702" i="8"/>
  <c r="C8701" i="8"/>
  <c r="C8700" i="8"/>
  <c r="H8700" i="8" s="1"/>
  <c r="C8699" i="8"/>
  <c r="H8699" i="8" s="1"/>
  <c r="C8698" i="8"/>
  <c r="C8697" i="8"/>
  <c r="C8696" i="8"/>
  <c r="H8696" i="8" s="1"/>
  <c r="C8695" i="8"/>
  <c r="H8695" i="8" s="1"/>
  <c r="C8694" i="8"/>
  <c r="C8693" i="8"/>
  <c r="C8692" i="8"/>
  <c r="H8692" i="8" s="1"/>
  <c r="C8691" i="8"/>
  <c r="H8691" i="8" s="1"/>
  <c r="C8690" i="8"/>
  <c r="C8689" i="8"/>
  <c r="C8688" i="8"/>
  <c r="H8688" i="8" s="1"/>
  <c r="C8687" i="8"/>
  <c r="H8687" i="8" s="1"/>
  <c r="C8686" i="8"/>
  <c r="C8685" i="8"/>
  <c r="C8684" i="8"/>
  <c r="H8684" i="8" s="1"/>
  <c r="C8683" i="8"/>
  <c r="H8683" i="8" s="1"/>
  <c r="C8682" i="8"/>
  <c r="C8681" i="8"/>
  <c r="C8680" i="8"/>
  <c r="H8680" i="8" s="1"/>
  <c r="C8679" i="8"/>
  <c r="H8679" i="8" s="1"/>
  <c r="C8678" i="8"/>
  <c r="C8677" i="8"/>
  <c r="C8676" i="8"/>
  <c r="H8676" i="8" s="1"/>
  <c r="C8675" i="8"/>
  <c r="H8675" i="8" s="1"/>
  <c r="C8674" i="8"/>
  <c r="C8673" i="8"/>
  <c r="C8672" i="8"/>
  <c r="H8672" i="8" s="1"/>
  <c r="C8671" i="8"/>
  <c r="H8671" i="8" s="1"/>
  <c r="C8670" i="8"/>
  <c r="C8669" i="8"/>
  <c r="C8668" i="8"/>
  <c r="H8668" i="8" s="1"/>
  <c r="C8667" i="8"/>
  <c r="H8667" i="8" s="1"/>
  <c r="C8666" i="8"/>
  <c r="C8665" i="8"/>
  <c r="C8664" i="8"/>
  <c r="H8664" i="8" s="1"/>
  <c r="C8663" i="8"/>
  <c r="H8663" i="8" s="1"/>
  <c r="C8662" i="8"/>
  <c r="C8661" i="8"/>
  <c r="C8660" i="8"/>
  <c r="H8660" i="8" s="1"/>
  <c r="C8659" i="8"/>
  <c r="H8659" i="8" s="1"/>
  <c r="C8658" i="8"/>
  <c r="C8657" i="8"/>
  <c r="C8656" i="8"/>
  <c r="H8656" i="8" s="1"/>
  <c r="C8655" i="8"/>
  <c r="H8655" i="8" s="1"/>
  <c r="C8654" i="8"/>
  <c r="C8653" i="8"/>
  <c r="C8652" i="8"/>
  <c r="H8652" i="8" s="1"/>
  <c r="C8651" i="8"/>
  <c r="H8651" i="8" s="1"/>
  <c r="C8650" i="8"/>
  <c r="C8649" i="8"/>
  <c r="C8648" i="8"/>
  <c r="H8648" i="8" s="1"/>
  <c r="C8647" i="8"/>
  <c r="H8647" i="8" s="1"/>
  <c r="C8646" i="8"/>
  <c r="C8645" i="8"/>
  <c r="C8644" i="8"/>
  <c r="H8644" i="8" s="1"/>
  <c r="C8643" i="8"/>
  <c r="H8643" i="8" s="1"/>
  <c r="C8642" i="8"/>
  <c r="C8641" i="8"/>
  <c r="C8640" i="8"/>
  <c r="H8640" i="8" s="1"/>
  <c r="C8639" i="8"/>
  <c r="H8639" i="8" s="1"/>
  <c r="C8638" i="8"/>
  <c r="C8637" i="8"/>
  <c r="C8636" i="8"/>
  <c r="H8636" i="8" s="1"/>
  <c r="C8635" i="8"/>
  <c r="H8635" i="8" s="1"/>
  <c r="C8634" i="8"/>
  <c r="C8633" i="8"/>
  <c r="C8632" i="8"/>
  <c r="H8632" i="8" s="1"/>
  <c r="C8631" i="8"/>
  <c r="H8631" i="8" s="1"/>
  <c r="C8630" i="8"/>
  <c r="C8629" i="8"/>
  <c r="C8628" i="8"/>
  <c r="H8628" i="8" s="1"/>
  <c r="C8627" i="8"/>
  <c r="H8627" i="8" s="1"/>
  <c r="C8626" i="8"/>
  <c r="C8625" i="8"/>
  <c r="C8624" i="8"/>
  <c r="H8624" i="8" s="1"/>
  <c r="C8623" i="8"/>
  <c r="H8623" i="8" s="1"/>
  <c r="C8622" i="8"/>
  <c r="C8621" i="8"/>
  <c r="C8620" i="8"/>
  <c r="H8620" i="8" s="1"/>
  <c r="C8619" i="8"/>
  <c r="H8619" i="8" s="1"/>
  <c r="C8618" i="8"/>
  <c r="C8617" i="8"/>
  <c r="C8616" i="8"/>
  <c r="H8616" i="8" s="1"/>
  <c r="C8615" i="8"/>
  <c r="H8615" i="8" s="1"/>
  <c r="C8614" i="8"/>
  <c r="C8613" i="8"/>
  <c r="C8612" i="8"/>
  <c r="H8612" i="8" s="1"/>
  <c r="C8611" i="8"/>
  <c r="H8611" i="8" s="1"/>
  <c r="C8610" i="8"/>
  <c r="C8609" i="8"/>
  <c r="C8608" i="8"/>
  <c r="H8608" i="8" s="1"/>
  <c r="C8607" i="8"/>
  <c r="H8607" i="8" s="1"/>
  <c r="C8606" i="8"/>
  <c r="C8605" i="8"/>
  <c r="C8604" i="8"/>
  <c r="H8604" i="8" s="1"/>
  <c r="C8603" i="8"/>
  <c r="H8603" i="8" s="1"/>
  <c r="C8602" i="8"/>
  <c r="C8601" i="8"/>
  <c r="C8600" i="8"/>
  <c r="H8600" i="8" s="1"/>
  <c r="C8599" i="8"/>
  <c r="H8599" i="8" s="1"/>
  <c r="C8598" i="8"/>
  <c r="C8597" i="8"/>
  <c r="C8596" i="8"/>
  <c r="H8596" i="8" s="1"/>
  <c r="C8595" i="8"/>
  <c r="H8595" i="8" s="1"/>
  <c r="C8594" i="8"/>
  <c r="C8593" i="8"/>
  <c r="C8592" i="8"/>
  <c r="H8592" i="8" s="1"/>
  <c r="C8591" i="8"/>
  <c r="H8591" i="8" s="1"/>
  <c r="C8590" i="8"/>
  <c r="C8589" i="8"/>
  <c r="C8588" i="8"/>
  <c r="H8588" i="8" s="1"/>
  <c r="C8587" i="8"/>
  <c r="H8587" i="8" s="1"/>
  <c r="C8586" i="8"/>
  <c r="C8585" i="8"/>
  <c r="C8584" i="8"/>
  <c r="H8584" i="8" s="1"/>
  <c r="C8583" i="8"/>
  <c r="H8583" i="8" s="1"/>
  <c r="C8582" i="8"/>
  <c r="C8581" i="8"/>
  <c r="C8580" i="8"/>
  <c r="H8580" i="8" s="1"/>
  <c r="C8579" i="8"/>
  <c r="H8579" i="8" s="1"/>
  <c r="C8578" i="8"/>
  <c r="C8577" i="8"/>
  <c r="C8576" i="8"/>
  <c r="H8576" i="8" s="1"/>
  <c r="C8575" i="8"/>
  <c r="H8575" i="8" s="1"/>
  <c r="C8574" i="8"/>
  <c r="C8573" i="8"/>
  <c r="C8572" i="8"/>
  <c r="H8572" i="8" s="1"/>
  <c r="C8571" i="8"/>
  <c r="H8571" i="8" s="1"/>
  <c r="C8570" i="8"/>
  <c r="C8569" i="8"/>
  <c r="C8568" i="8"/>
  <c r="H8568" i="8" s="1"/>
  <c r="C8567" i="8"/>
  <c r="H8567" i="8" s="1"/>
  <c r="C8566" i="8"/>
  <c r="C8565" i="8"/>
  <c r="C8564" i="8"/>
  <c r="H8564" i="8" s="1"/>
  <c r="C8563" i="8"/>
  <c r="H8563" i="8" s="1"/>
  <c r="C8562" i="8"/>
  <c r="C8561" i="8"/>
  <c r="C8560" i="8"/>
  <c r="H8560" i="8" s="1"/>
  <c r="C8559" i="8"/>
  <c r="H8559" i="8" s="1"/>
  <c r="C8558" i="8"/>
  <c r="C8557" i="8"/>
  <c r="C8556" i="8"/>
  <c r="H8556" i="8" s="1"/>
  <c r="C8555" i="8"/>
  <c r="H8555" i="8" s="1"/>
  <c r="C8554" i="8"/>
  <c r="C8553" i="8"/>
  <c r="C8552" i="8"/>
  <c r="H8552" i="8" s="1"/>
  <c r="C8551" i="8"/>
  <c r="H8551" i="8" s="1"/>
  <c r="C8550" i="8"/>
  <c r="C8549" i="8"/>
  <c r="C8548" i="8"/>
  <c r="H8548" i="8" s="1"/>
  <c r="C8547" i="8"/>
  <c r="H8547" i="8" s="1"/>
  <c r="C8546" i="8"/>
  <c r="C8545" i="8"/>
  <c r="C8544" i="8"/>
  <c r="H8544" i="8" s="1"/>
  <c r="C8543" i="8"/>
  <c r="H8543" i="8" s="1"/>
  <c r="C8542" i="8"/>
  <c r="C8541" i="8"/>
  <c r="C8540" i="8"/>
  <c r="H8540" i="8" s="1"/>
  <c r="C8539" i="8"/>
  <c r="H8539" i="8" s="1"/>
  <c r="C8538" i="8"/>
  <c r="C8537" i="8"/>
  <c r="C8536" i="8"/>
  <c r="H8536" i="8" s="1"/>
  <c r="C8535" i="8"/>
  <c r="H8535" i="8" s="1"/>
  <c r="C8534" i="8"/>
  <c r="C8533" i="8"/>
  <c r="C8532" i="8"/>
  <c r="H8532" i="8" s="1"/>
  <c r="C8531" i="8"/>
  <c r="H8531" i="8" s="1"/>
  <c r="C8530" i="8"/>
  <c r="C8529" i="8"/>
  <c r="C8528" i="8"/>
  <c r="H8528" i="8" s="1"/>
  <c r="C8527" i="8"/>
  <c r="H8527" i="8" s="1"/>
  <c r="C8526" i="8"/>
  <c r="C8525" i="8"/>
  <c r="C8524" i="8"/>
  <c r="H8524" i="8" s="1"/>
  <c r="C8523" i="8"/>
  <c r="H8523" i="8" s="1"/>
  <c r="C8522" i="8"/>
  <c r="C8521" i="8"/>
  <c r="C8520" i="8"/>
  <c r="H8520" i="8" s="1"/>
  <c r="C8519" i="8"/>
  <c r="H8519" i="8" s="1"/>
  <c r="C8518" i="8"/>
  <c r="C8517" i="8"/>
  <c r="C8516" i="8"/>
  <c r="H8516" i="8" s="1"/>
  <c r="C8515" i="8"/>
  <c r="H8515" i="8" s="1"/>
  <c r="C8514" i="8"/>
  <c r="C8513" i="8"/>
  <c r="C8512" i="8"/>
  <c r="H8512" i="8" s="1"/>
  <c r="C8511" i="8"/>
  <c r="H8511" i="8" s="1"/>
  <c r="C8510" i="8"/>
  <c r="C8509" i="8"/>
  <c r="C8508" i="8"/>
  <c r="H8508" i="8" s="1"/>
  <c r="C8507" i="8"/>
  <c r="H8507" i="8" s="1"/>
  <c r="C8506" i="8"/>
  <c r="C8505" i="8"/>
  <c r="C8504" i="8"/>
  <c r="H8504" i="8" s="1"/>
  <c r="C8503" i="8"/>
  <c r="H8503" i="8" s="1"/>
  <c r="C8502" i="8"/>
  <c r="C8501" i="8"/>
  <c r="C8500" i="8"/>
  <c r="H8500" i="8" s="1"/>
  <c r="C8499" i="8"/>
  <c r="H8499" i="8" s="1"/>
  <c r="C8498" i="8"/>
  <c r="C8497" i="8"/>
  <c r="C8496" i="8"/>
  <c r="H8496" i="8" s="1"/>
  <c r="C8495" i="8"/>
  <c r="H8495" i="8" s="1"/>
  <c r="C8494" i="8"/>
  <c r="C8493" i="8"/>
  <c r="C8492" i="8"/>
  <c r="H8492" i="8" s="1"/>
  <c r="C8491" i="8"/>
  <c r="H8491" i="8" s="1"/>
  <c r="C8490" i="8"/>
  <c r="C8489" i="8"/>
  <c r="C8488" i="8"/>
  <c r="H8488" i="8" s="1"/>
  <c r="C8487" i="8"/>
  <c r="H8487" i="8" s="1"/>
  <c r="C8486" i="8"/>
  <c r="C8485" i="8"/>
  <c r="C8484" i="8"/>
  <c r="H8484" i="8" s="1"/>
  <c r="C8483" i="8"/>
  <c r="H8483" i="8" s="1"/>
  <c r="C8482" i="8"/>
  <c r="C8481" i="8"/>
  <c r="C8480" i="8"/>
  <c r="H8480" i="8" s="1"/>
  <c r="C8479" i="8"/>
  <c r="H8479" i="8" s="1"/>
  <c r="C8478" i="8"/>
  <c r="C8477" i="8"/>
  <c r="C8476" i="8"/>
  <c r="H8476" i="8" s="1"/>
  <c r="C8475" i="8"/>
  <c r="H8475" i="8" s="1"/>
  <c r="C8474" i="8"/>
  <c r="C8473" i="8"/>
  <c r="C8472" i="8"/>
  <c r="H8472" i="8" s="1"/>
  <c r="C8471" i="8"/>
  <c r="H8471" i="8" s="1"/>
  <c r="C8470" i="8"/>
  <c r="C8469" i="8"/>
  <c r="C8468" i="8"/>
  <c r="H8468" i="8" s="1"/>
  <c r="C8467" i="8"/>
  <c r="H8467" i="8" s="1"/>
  <c r="C8466" i="8"/>
  <c r="C8465" i="8"/>
  <c r="C8464" i="8"/>
  <c r="H8464" i="8" s="1"/>
  <c r="C8463" i="8"/>
  <c r="H8463" i="8" s="1"/>
  <c r="C8462" i="8"/>
  <c r="C8461" i="8"/>
  <c r="C8460" i="8"/>
  <c r="H8460" i="8" s="1"/>
  <c r="C8459" i="8"/>
  <c r="H8459" i="8" s="1"/>
  <c r="C8458" i="8"/>
  <c r="C8457" i="8"/>
  <c r="C8456" i="8"/>
  <c r="H8456" i="8" s="1"/>
  <c r="C8455" i="8"/>
  <c r="H8455" i="8" s="1"/>
  <c r="C8454" i="8"/>
  <c r="C8453" i="8"/>
  <c r="C8452" i="8"/>
  <c r="H8452" i="8" s="1"/>
  <c r="C8451" i="8"/>
  <c r="H8451" i="8" s="1"/>
  <c r="C8450" i="8"/>
  <c r="C8449" i="8"/>
  <c r="C8448" i="8"/>
  <c r="H8448" i="8" s="1"/>
  <c r="C8447" i="8"/>
  <c r="H8447" i="8" s="1"/>
  <c r="C8446" i="8"/>
  <c r="C8445" i="8"/>
  <c r="C8444" i="8"/>
  <c r="H8444" i="8" s="1"/>
  <c r="C8443" i="8"/>
  <c r="H8443" i="8" s="1"/>
  <c r="C8442" i="8"/>
  <c r="C8441" i="8"/>
  <c r="C8440" i="8"/>
  <c r="H8440" i="8" s="1"/>
  <c r="C8439" i="8"/>
  <c r="H8439" i="8" s="1"/>
  <c r="C8438" i="8"/>
  <c r="C8437" i="8"/>
  <c r="C8436" i="8"/>
  <c r="H8436" i="8" s="1"/>
  <c r="C8435" i="8"/>
  <c r="H8435" i="8" s="1"/>
  <c r="C8434" i="8"/>
  <c r="C8433" i="8"/>
  <c r="C8432" i="8"/>
  <c r="H8432" i="8" s="1"/>
  <c r="C8431" i="8"/>
  <c r="H8431" i="8" s="1"/>
  <c r="C8430" i="8"/>
  <c r="C8429" i="8"/>
  <c r="C8428" i="8"/>
  <c r="H8428" i="8" s="1"/>
  <c r="C8427" i="8"/>
  <c r="H8427" i="8" s="1"/>
  <c r="C8426" i="8"/>
  <c r="C8425" i="8"/>
  <c r="C8424" i="8"/>
  <c r="H8424" i="8" s="1"/>
  <c r="C8423" i="8"/>
  <c r="H8423" i="8" s="1"/>
  <c r="C8422" i="8"/>
  <c r="C8421" i="8"/>
  <c r="C8420" i="8"/>
  <c r="H8420" i="8" s="1"/>
  <c r="C8419" i="8"/>
  <c r="H8419" i="8" s="1"/>
  <c r="C8418" i="8"/>
  <c r="C8417" i="8"/>
  <c r="C8416" i="8"/>
  <c r="H8416" i="8" s="1"/>
  <c r="C8415" i="8"/>
  <c r="H8415" i="8" s="1"/>
  <c r="C8414" i="8"/>
  <c r="C8413" i="8"/>
  <c r="C8412" i="8"/>
  <c r="H8412" i="8" s="1"/>
  <c r="C8411" i="8"/>
  <c r="H8411" i="8" s="1"/>
  <c r="C8410" i="8"/>
  <c r="C8409" i="8"/>
  <c r="C8408" i="8"/>
  <c r="H8408" i="8" s="1"/>
  <c r="C8407" i="8"/>
  <c r="H8407" i="8" s="1"/>
  <c r="C8406" i="8"/>
  <c r="C8405" i="8"/>
  <c r="C8404" i="8"/>
  <c r="H8404" i="8" s="1"/>
  <c r="C8403" i="8"/>
  <c r="H8403" i="8" s="1"/>
  <c r="C8402" i="8"/>
  <c r="C8401" i="8"/>
  <c r="C8400" i="8"/>
  <c r="H8400" i="8" s="1"/>
  <c r="C8399" i="8"/>
  <c r="H8399" i="8" s="1"/>
  <c r="C8398" i="8"/>
  <c r="C8397" i="8"/>
  <c r="C8396" i="8"/>
  <c r="H8396" i="8" s="1"/>
  <c r="C8395" i="8"/>
  <c r="H8395" i="8" s="1"/>
  <c r="C8394" i="8"/>
  <c r="C8393" i="8"/>
  <c r="C8392" i="8"/>
  <c r="H8392" i="8" s="1"/>
  <c r="C8391" i="8"/>
  <c r="H8391" i="8" s="1"/>
  <c r="C8390" i="8"/>
  <c r="C8389" i="8"/>
  <c r="C8388" i="8"/>
  <c r="H8388" i="8" s="1"/>
  <c r="C8387" i="8"/>
  <c r="H8387" i="8" s="1"/>
  <c r="C8386" i="8"/>
  <c r="C8385" i="8"/>
  <c r="C8384" i="8"/>
  <c r="H8384" i="8" s="1"/>
  <c r="C8383" i="8"/>
  <c r="H8383" i="8" s="1"/>
  <c r="C8382" i="8"/>
  <c r="C8381" i="8"/>
  <c r="C8380" i="8"/>
  <c r="H8380" i="8" s="1"/>
  <c r="C8379" i="8"/>
  <c r="H8379" i="8" s="1"/>
  <c r="C8378" i="8"/>
  <c r="C8377" i="8"/>
  <c r="C8376" i="8"/>
  <c r="H8376" i="8" s="1"/>
  <c r="C8375" i="8"/>
  <c r="H8375" i="8" s="1"/>
  <c r="C8374" i="8"/>
  <c r="C8373" i="8"/>
  <c r="C8372" i="8"/>
  <c r="H8372" i="8" s="1"/>
  <c r="C8371" i="8"/>
  <c r="H8371" i="8" s="1"/>
  <c r="C8370" i="8"/>
  <c r="C8369" i="8"/>
  <c r="C8368" i="8"/>
  <c r="H8368" i="8" s="1"/>
  <c r="C8367" i="8"/>
  <c r="H8367" i="8" s="1"/>
  <c r="C8366" i="8"/>
  <c r="C8365" i="8"/>
  <c r="C8364" i="8"/>
  <c r="H8364" i="8" s="1"/>
  <c r="C8363" i="8"/>
  <c r="H8363" i="8" s="1"/>
  <c r="C8362" i="8"/>
  <c r="C8361" i="8"/>
  <c r="C8360" i="8"/>
  <c r="H8360" i="8" s="1"/>
  <c r="C8359" i="8"/>
  <c r="H8359" i="8" s="1"/>
  <c r="C8358" i="8"/>
  <c r="C8357" i="8"/>
  <c r="C8356" i="8"/>
  <c r="H8356" i="8" s="1"/>
  <c r="C8355" i="8"/>
  <c r="H8355" i="8" s="1"/>
  <c r="C8354" i="8"/>
  <c r="C8353" i="8"/>
  <c r="C8352" i="8"/>
  <c r="H8352" i="8" s="1"/>
  <c r="C8351" i="8"/>
  <c r="H8351" i="8" s="1"/>
  <c r="C8350" i="8"/>
  <c r="C8349" i="8"/>
  <c r="C8348" i="8"/>
  <c r="H8348" i="8" s="1"/>
  <c r="C8347" i="8"/>
  <c r="H8347" i="8" s="1"/>
  <c r="C8346" i="8"/>
  <c r="C8345" i="8"/>
  <c r="C8344" i="8"/>
  <c r="H8344" i="8" s="1"/>
  <c r="C8343" i="8"/>
  <c r="H8343" i="8" s="1"/>
  <c r="C8342" i="8"/>
  <c r="C8341" i="8"/>
  <c r="C8340" i="8"/>
  <c r="H8340" i="8" s="1"/>
  <c r="C8339" i="8"/>
  <c r="H8339" i="8" s="1"/>
  <c r="C8338" i="8"/>
  <c r="C8337" i="8"/>
  <c r="C8336" i="8"/>
  <c r="H8336" i="8" s="1"/>
  <c r="C8335" i="8"/>
  <c r="H8335" i="8" s="1"/>
  <c r="C8334" i="8"/>
  <c r="C8333" i="8"/>
  <c r="C8332" i="8"/>
  <c r="H8332" i="8" s="1"/>
  <c r="C8331" i="8"/>
  <c r="H8331" i="8" s="1"/>
  <c r="C8330" i="8"/>
  <c r="C8329" i="8"/>
  <c r="C8328" i="8"/>
  <c r="H8328" i="8" s="1"/>
  <c r="C8327" i="8"/>
  <c r="H8327" i="8" s="1"/>
  <c r="C8326" i="8"/>
  <c r="C8325" i="8"/>
  <c r="C8324" i="8"/>
  <c r="H8324" i="8" s="1"/>
  <c r="C8323" i="8"/>
  <c r="H8323" i="8" s="1"/>
  <c r="C8322" i="8"/>
  <c r="C8321" i="8"/>
  <c r="C8320" i="8"/>
  <c r="H8320" i="8" s="1"/>
  <c r="C8319" i="8"/>
  <c r="H8319" i="8" s="1"/>
  <c r="C8318" i="8"/>
  <c r="C8317" i="8"/>
  <c r="C8316" i="8"/>
  <c r="H8316" i="8" s="1"/>
  <c r="C8315" i="8"/>
  <c r="H8315" i="8" s="1"/>
  <c r="C8314" i="8"/>
  <c r="C8313" i="8"/>
  <c r="C8312" i="8"/>
  <c r="H8312" i="8" s="1"/>
  <c r="C8311" i="8"/>
  <c r="H8311" i="8" s="1"/>
  <c r="C8310" i="8"/>
  <c r="C8309" i="8"/>
  <c r="C8308" i="8"/>
  <c r="H8308" i="8" s="1"/>
  <c r="C8307" i="8"/>
  <c r="H8307" i="8" s="1"/>
  <c r="C8306" i="8"/>
  <c r="C8305" i="8"/>
  <c r="C8304" i="8"/>
  <c r="H8304" i="8" s="1"/>
  <c r="C8303" i="8"/>
  <c r="H8303" i="8" s="1"/>
  <c r="C8302" i="8"/>
  <c r="C8301" i="8"/>
  <c r="C8300" i="8"/>
  <c r="H8300" i="8" s="1"/>
  <c r="C8299" i="8"/>
  <c r="H8299" i="8" s="1"/>
  <c r="C8298" i="8"/>
  <c r="C8297" i="8"/>
  <c r="C8296" i="8"/>
  <c r="H8296" i="8" s="1"/>
  <c r="C8295" i="8"/>
  <c r="H8295" i="8" s="1"/>
  <c r="C8294" i="8"/>
  <c r="C8293" i="8"/>
  <c r="C8292" i="8"/>
  <c r="H8292" i="8" s="1"/>
  <c r="C8291" i="8"/>
  <c r="H8291" i="8" s="1"/>
  <c r="C8290" i="8"/>
  <c r="C8289" i="8"/>
  <c r="C8288" i="8"/>
  <c r="H8288" i="8" s="1"/>
  <c r="C8287" i="8"/>
  <c r="H8287" i="8" s="1"/>
  <c r="C8286" i="8"/>
  <c r="C8285" i="8"/>
  <c r="C8284" i="8"/>
  <c r="H8284" i="8" s="1"/>
  <c r="C8283" i="8"/>
  <c r="H8283" i="8" s="1"/>
  <c r="C8282" i="8"/>
  <c r="C8281" i="8"/>
  <c r="C8280" i="8"/>
  <c r="H8280" i="8" s="1"/>
  <c r="C8279" i="8"/>
  <c r="H8279" i="8" s="1"/>
  <c r="C8278" i="8"/>
  <c r="C8277" i="8"/>
  <c r="C8276" i="8"/>
  <c r="H8276" i="8" s="1"/>
  <c r="C8275" i="8"/>
  <c r="H8275" i="8" s="1"/>
  <c r="C8274" i="8"/>
  <c r="C8273" i="8"/>
  <c r="C8272" i="8"/>
  <c r="H8272" i="8" s="1"/>
  <c r="C8271" i="8"/>
  <c r="H8271" i="8" s="1"/>
  <c r="C8270" i="8"/>
  <c r="C8269" i="8"/>
  <c r="C8268" i="8"/>
  <c r="H8268" i="8" s="1"/>
  <c r="C8267" i="8"/>
  <c r="H8267" i="8" s="1"/>
  <c r="C8266" i="8"/>
  <c r="C8265" i="8"/>
  <c r="C8264" i="8"/>
  <c r="H8264" i="8" s="1"/>
  <c r="C8263" i="8"/>
  <c r="H8263" i="8" s="1"/>
  <c r="C8262" i="8"/>
  <c r="C8261" i="8"/>
  <c r="C8260" i="8"/>
  <c r="H8260" i="8" s="1"/>
  <c r="C8259" i="8"/>
  <c r="H8259" i="8" s="1"/>
  <c r="C8258" i="8"/>
  <c r="C8257" i="8"/>
  <c r="C8256" i="8"/>
  <c r="H8256" i="8" s="1"/>
  <c r="C8255" i="8"/>
  <c r="H8255" i="8" s="1"/>
  <c r="C8254" i="8"/>
  <c r="C8253" i="8"/>
  <c r="C8252" i="8"/>
  <c r="H8252" i="8" s="1"/>
  <c r="C8251" i="8"/>
  <c r="H8251" i="8" s="1"/>
  <c r="C8250" i="8"/>
  <c r="C8249" i="8"/>
  <c r="C8248" i="8"/>
  <c r="H8248" i="8" s="1"/>
  <c r="C8247" i="8"/>
  <c r="H8247" i="8" s="1"/>
  <c r="C8246" i="8"/>
  <c r="C8245" i="8"/>
  <c r="C8244" i="8"/>
  <c r="H8244" i="8" s="1"/>
  <c r="C8243" i="8"/>
  <c r="H8243" i="8" s="1"/>
  <c r="C8242" i="8"/>
  <c r="C8241" i="8"/>
  <c r="C8240" i="8"/>
  <c r="H8240" i="8" s="1"/>
  <c r="C8239" i="8"/>
  <c r="H8239" i="8" s="1"/>
  <c r="C8238" i="8"/>
  <c r="C8237" i="8"/>
  <c r="C8236" i="8"/>
  <c r="H8236" i="8" s="1"/>
  <c r="C8235" i="8"/>
  <c r="H8235" i="8" s="1"/>
  <c r="C8234" i="8"/>
  <c r="C8233" i="8"/>
  <c r="C8232" i="8"/>
  <c r="H8232" i="8" s="1"/>
  <c r="C8231" i="8"/>
  <c r="H8231" i="8" s="1"/>
  <c r="C8230" i="8"/>
  <c r="C8229" i="8"/>
  <c r="C8228" i="8"/>
  <c r="H8228" i="8" s="1"/>
  <c r="C8227" i="8"/>
  <c r="H8227" i="8" s="1"/>
  <c r="C8226" i="8"/>
  <c r="C8225" i="8"/>
  <c r="C8224" i="8"/>
  <c r="H8224" i="8" s="1"/>
  <c r="C8223" i="8"/>
  <c r="H8223" i="8" s="1"/>
  <c r="C8222" i="8"/>
  <c r="C8221" i="8"/>
  <c r="C8220" i="8"/>
  <c r="H8220" i="8" s="1"/>
  <c r="C8219" i="8"/>
  <c r="H8219" i="8" s="1"/>
  <c r="C8218" i="8"/>
  <c r="C8217" i="8"/>
  <c r="C8216" i="8"/>
  <c r="H8216" i="8" s="1"/>
  <c r="C8215" i="8"/>
  <c r="H8215" i="8" s="1"/>
  <c r="C8214" i="8"/>
  <c r="C8213" i="8"/>
  <c r="C8212" i="8"/>
  <c r="H8212" i="8" s="1"/>
  <c r="C8211" i="8"/>
  <c r="H8211" i="8" s="1"/>
  <c r="C8210" i="8"/>
  <c r="C8209" i="8"/>
  <c r="C8208" i="8"/>
  <c r="H8208" i="8" s="1"/>
  <c r="C8207" i="8"/>
  <c r="H8207" i="8" s="1"/>
  <c r="C8206" i="8"/>
  <c r="C8205" i="8"/>
  <c r="C8204" i="8"/>
  <c r="H8204" i="8" s="1"/>
  <c r="C8203" i="8"/>
  <c r="H8203" i="8" s="1"/>
  <c r="C8202" i="8"/>
  <c r="C8201" i="8"/>
  <c r="C8200" i="8"/>
  <c r="H8200" i="8" s="1"/>
  <c r="C8199" i="8"/>
  <c r="H8199" i="8" s="1"/>
  <c r="C8198" i="8"/>
  <c r="C8197" i="8"/>
  <c r="C8196" i="8"/>
  <c r="H8196" i="8" s="1"/>
  <c r="C8195" i="8"/>
  <c r="H8195" i="8" s="1"/>
  <c r="C8194" i="8"/>
  <c r="C8193" i="8"/>
  <c r="C8192" i="8"/>
  <c r="H8192" i="8" s="1"/>
  <c r="C8191" i="8"/>
  <c r="H8191" i="8" s="1"/>
  <c r="C8190" i="8"/>
  <c r="C8189" i="8"/>
  <c r="C8188" i="8"/>
  <c r="H8188" i="8" s="1"/>
  <c r="C8187" i="8"/>
  <c r="H8187" i="8" s="1"/>
  <c r="C8186" i="8"/>
  <c r="C8185" i="8"/>
  <c r="C8184" i="8"/>
  <c r="H8184" i="8" s="1"/>
  <c r="C8183" i="8"/>
  <c r="H8183" i="8" s="1"/>
  <c r="C8182" i="8"/>
  <c r="C8181" i="8"/>
  <c r="C8180" i="8"/>
  <c r="H8180" i="8" s="1"/>
  <c r="C8179" i="8"/>
  <c r="H8179" i="8" s="1"/>
  <c r="C8178" i="8"/>
  <c r="C8177" i="8"/>
  <c r="C8176" i="8"/>
  <c r="H8176" i="8" s="1"/>
  <c r="C8175" i="8"/>
  <c r="H8175" i="8" s="1"/>
  <c r="C8174" i="8"/>
  <c r="C8173" i="8"/>
  <c r="C8172" i="8"/>
  <c r="H8172" i="8" s="1"/>
  <c r="C8171" i="8"/>
  <c r="H8171" i="8" s="1"/>
  <c r="C8170" i="8"/>
  <c r="C8169" i="8"/>
  <c r="C8168" i="8"/>
  <c r="H8168" i="8" s="1"/>
  <c r="C8167" i="8"/>
  <c r="H8167" i="8" s="1"/>
  <c r="C8166" i="8"/>
  <c r="C8165" i="8"/>
  <c r="C8164" i="8"/>
  <c r="H8164" i="8" s="1"/>
  <c r="C8163" i="8"/>
  <c r="H8163" i="8" s="1"/>
  <c r="C8162" i="8"/>
  <c r="C8161" i="8"/>
  <c r="C8160" i="8"/>
  <c r="H8160" i="8" s="1"/>
  <c r="C8159" i="8"/>
  <c r="H8159" i="8" s="1"/>
  <c r="C8158" i="8"/>
  <c r="C8157" i="8"/>
  <c r="C8156" i="8"/>
  <c r="H8156" i="8" s="1"/>
  <c r="C8155" i="8"/>
  <c r="H8155" i="8" s="1"/>
  <c r="C8154" i="8"/>
  <c r="C8153" i="8"/>
  <c r="C8152" i="8"/>
  <c r="H8152" i="8" s="1"/>
  <c r="C8151" i="8"/>
  <c r="H8151" i="8" s="1"/>
  <c r="C8150" i="8"/>
  <c r="C8149" i="8"/>
  <c r="C8148" i="8"/>
  <c r="H8148" i="8" s="1"/>
  <c r="C8147" i="8"/>
  <c r="H8147" i="8" s="1"/>
  <c r="C8146" i="8"/>
  <c r="C8145" i="8"/>
  <c r="C8144" i="8"/>
  <c r="H8144" i="8" s="1"/>
  <c r="C8143" i="8"/>
  <c r="H8143" i="8" s="1"/>
  <c r="C8142" i="8"/>
  <c r="C8141" i="8"/>
  <c r="C8140" i="8"/>
  <c r="H8140" i="8" s="1"/>
  <c r="C8139" i="8"/>
  <c r="H8139" i="8" s="1"/>
  <c r="C8138" i="8"/>
  <c r="C8137" i="8"/>
  <c r="C8136" i="8"/>
  <c r="H8136" i="8" s="1"/>
  <c r="C8135" i="8"/>
  <c r="H8135" i="8" s="1"/>
  <c r="C8134" i="8"/>
  <c r="C8133" i="8"/>
  <c r="C8132" i="8"/>
  <c r="H8132" i="8" s="1"/>
  <c r="C8131" i="8"/>
  <c r="H8131" i="8" s="1"/>
  <c r="C8130" i="8"/>
  <c r="C8129" i="8"/>
  <c r="C8128" i="8"/>
  <c r="H8128" i="8" s="1"/>
  <c r="C8127" i="8"/>
  <c r="H8127" i="8" s="1"/>
  <c r="C8126" i="8"/>
  <c r="C8125" i="8"/>
  <c r="C8124" i="8"/>
  <c r="H8124" i="8" s="1"/>
  <c r="C8123" i="8"/>
  <c r="H8123" i="8" s="1"/>
  <c r="C8122" i="8"/>
  <c r="C8121" i="8"/>
  <c r="C8120" i="8"/>
  <c r="H8120" i="8" s="1"/>
  <c r="C8119" i="8"/>
  <c r="H8119" i="8" s="1"/>
  <c r="C8118" i="8"/>
  <c r="C8117" i="8"/>
  <c r="C8116" i="8"/>
  <c r="H8116" i="8" s="1"/>
  <c r="C8115" i="8"/>
  <c r="H8115" i="8" s="1"/>
  <c r="C8114" i="8"/>
  <c r="C8113" i="8"/>
  <c r="C8112" i="8"/>
  <c r="H8112" i="8" s="1"/>
  <c r="C8111" i="8"/>
  <c r="H8111" i="8" s="1"/>
  <c r="C8110" i="8"/>
  <c r="C8109" i="8"/>
  <c r="C8108" i="8"/>
  <c r="H8108" i="8" s="1"/>
  <c r="C8107" i="8"/>
  <c r="H8107" i="8" s="1"/>
  <c r="C8106" i="8"/>
  <c r="C8105" i="8"/>
  <c r="C8104" i="8"/>
  <c r="H8104" i="8" s="1"/>
  <c r="C8103" i="8"/>
  <c r="H8103" i="8" s="1"/>
  <c r="C8102" i="8"/>
  <c r="C8101" i="8"/>
  <c r="C8100" i="8"/>
  <c r="H8100" i="8" s="1"/>
  <c r="C8099" i="8"/>
  <c r="H8099" i="8" s="1"/>
  <c r="C8098" i="8"/>
  <c r="C8097" i="8"/>
  <c r="C8096" i="8"/>
  <c r="H8096" i="8" s="1"/>
  <c r="C8095" i="8"/>
  <c r="H8095" i="8" s="1"/>
  <c r="C8094" i="8"/>
  <c r="C8093" i="8"/>
  <c r="C8092" i="8"/>
  <c r="H8092" i="8" s="1"/>
  <c r="C8091" i="8"/>
  <c r="H8091" i="8" s="1"/>
  <c r="C8090" i="8"/>
  <c r="C8089" i="8"/>
  <c r="C8088" i="8"/>
  <c r="H8088" i="8" s="1"/>
  <c r="C8087" i="8"/>
  <c r="H8087" i="8" s="1"/>
  <c r="C8086" i="8"/>
  <c r="C8085" i="8"/>
  <c r="C8084" i="8"/>
  <c r="H8084" i="8" s="1"/>
  <c r="C8083" i="8"/>
  <c r="H8083" i="8" s="1"/>
  <c r="C8082" i="8"/>
  <c r="C8081" i="8"/>
  <c r="C8080" i="8"/>
  <c r="H8080" i="8" s="1"/>
  <c r="C8079" i="8"/>
  <c r="H8079" i="8" s="1"/>
  <c r="C8078" i="8"/>
  <c r="C8077" i="8"/>
  <c r="C8076" i="8"/>
  <c r="H8076" i="8" s="1"/>
  <c r="C8075" i="8"/>
  <c r="H8075" i="8" s="1"/>
  <c r="C8074" i="8"/>
  <c r="C8073" i="8"/>
  <c r="C8072" i="8"/>
  <c r="H8072" i="8" s="1"/>
  <c r="C8071" i="8"/>
  <c r="H8071" i="8" s="1"/>
  <c r="C8070" i="8"/>
  <c r="C8069" i="8"/>
  <c r="C8068" i="8"/>
  <c r="H8068" i="8" s="1"/>
  <c r="C8067" i="8"/>
  <c r="H8067" i="8" s="1"/>
  <c r="C8066" i="8"/>
  <c r="C8065" i="8"/>
  <c r="C8064" i="8"/>
  <c r="H8064" i="8" s="1"/>
  <c r="C8063" i="8"/>
  <c r="H8063" i="8" s="1"/>
  <c r="C8062" i="8"/>
  <c r="C8061" i="8"/>
  <c r="C8060" i="8"/>
  <c r="H8060" i="8" s="1"/>
  <c r="C8059" i="8"/>
  <c r="H8059" i="8" s="1"/>
  <c r="C8058" i="8"/>
  <c r="C8057" i="8"/>
  <c r="C8056" i="8"/>
  <c r="H8056" i="8" s="1"/>
  <c r="C8055" i="8"/>
  <c r="H8055" i="8" s="1"/>
  <c r="C8054" i="8"/>
  <c r="C8053" i="8"/>
  <c r="C8052" i="8"/>
  <c r="H8052" i="8" s="1"/>
  <c r="C8051" i="8"/>
  <c r="H8051" i="8" s="1"/>
  <c r="C8050" i="8"/>
  <c r="C8049" i="8"/>
  <c r="C8048" i="8"/>
  <c r="H8048" i="8" s="1"/>
  <c r="C8047" i="8"/>
  <c r="H8047" i="8" s="1"/>
  <c r="C8046" i="8"/>
  <c r="C8045" i="8"/>
  <c r="C8044" i="8"/>
  <c r="H8044" i="8" s="1"/>
  <c r="C8043" i="8"/>
  <c r="H8043" i="8" s="1"/>
  <c r="C8042" i="8"/>
  <c r="C8041" i="8"/>
  <c r="C8040" i="8"/>
  <c r="H8040" i="8" s="1"/>
  <c r="C8039" i="8"/>
  <c r="H8039" i="8" s="1"/>
  <c r="C8038" i="8"/>
  <c r="C8037" i="8"/>
  <c r="C8036" i="8"/>
  <c r="H8036" i="8" s="1"/>
  <c r="C8035" i="8"/>
  <c r="H8035" i="8" s="1"/>
  <c r="C8034" i="8"/>
  <c r="C8033" i="8"/>
  <c r="C8032" i="8"/>
  <c r="H8032" i="8" s="1"/>
  <c r="C8031" i="8"/>
  <c r="H8031" i="8" s="1"/>
  <c r="C8030" i="8"/>
  <c r="C8029" i="8"/>
  <c r="C8028" i="8"/>
  <c r="H8028" i="8" s="1"/>
  <c r="C8027" i="8"/>
  <c r="H8027" i="8" s="1"/>
  <c r="C8026" i="8"/>
  <c r="C8025" i="8"/>
  <c r="C8024" i="8"/>
  <c r="H8024" i="8" s="1"/>
  <c r="C8023" i="8"/>
  <c r="H8023" i="8" s="1"/>
  <c r="C8022" i="8"/>
  <c r="C8021" i="8"/>
  <c r="C8020" i="8"/>
  <c r="H8020" i="8" s="1"/>
  <c r="C8019" i="8"/>
  <c r="H8019" i="8" s="1"/>
  <c r="C8018" i="8"/>
  <c r="C8017" i="8"/>
  <c r="C8016" i="8"/>
  <c r="H8016" i="8" s="1"/>
  <c r="C8015" i="8"/>
  <c r="H8015" i="8" s="1"/>
  <c r="C8014" i="8"/>
  <c r="C8013" i="8"/>
  <c r="C8012" i="8"/>
  <c r="H8012" i="8" s="1"/>
  <c r="C8011" i="8"/>
  <c r="H8011" i="8" s="1"/>
  <c r="C8010" i="8"/>
  <c r="C8009" i="8"/>
  <c r="C8008" i="8"/>
  <c r="H8008" i="8" s="1"/>
  <c r="C8007" i="8"/>
  <c r="H8007" i="8" s="1"/>
  <c r="C8006" i="8"/>
  <c r="C8005" i="8"/>
  <c r="C8004" i="8"/>
  <c r="H8004" i="8" s="1"/>
  <c r="C8003" i="8"/>
  <c r="H8003" i="8" s="1"/>
  <c r="C8002" i="8"/>
  <c r="C8001" i="8"/>
  <c r="C8000" i="8"/>
  <c r="H8000" i="8" s="1"/>
  <c r="C7999" i="8"/>
  <c r="H7999" i="8" s="1"/>
  <c r="C7998" i="8"/>
  <c r="C7997" i="8"/>
  <c r="C7996" i="8"/>
  <c r="H7996" i="8" s="1"/>
  <c r="C7995" i="8"/>
  <c r="H7995" i="8" s="1"/>
  <c r="C7994" i="8"/>
  <c r="C7993" i="8"/>
  <c r="C7992" i="8"/>
  <c r="H7992" i="8" s="1"/>
  <c r="C7991" i="8"/>
  <c r="H7991" i="8" s="1"/>
  <c r="C7990" i="8"/>
  <c r="C7989" i="8"/>
  <c r="C7988" i="8"/>
  <c r="H7988" i="8" s="1"/>
  <c r="C7987" i="8"/>
  <c r="H7987" i="8" s="1"/>
  <c r="C7986" i="8"/>
  <c r="C7985" i="8"/>
  <c r="C7984" i="8"/>
  <c r="H7984" i="8" s="1"/>
  <c r="C7983" i="8"/>
  <c r="H7983" i="8" s="1"/>
  <c r="C7982" i="8"/>
  <c r="C7981" i="8"/>
  <c r="C7980" i="8"/>
  <c r="H7980" i="8" s="1"/>
  <c r="C7979" i="8"/>
  <c r="H7979" i="8" s="1"/>
  <c r="C7978" i="8"/>
  <c r="C7977" i="8"/>
  <c r="C7976" i="8"/>
  <c r="H7976" i="8" s="1"/>
  <c r="C7975" i="8"/>
  <c r="H7975" i="8" s="1"/>
  <c r="C7974" i="8"/>
  <c r="C7973" i="8"/>
  <c r="C7972" i="8"/>
  <c r="H7972" i="8" s="1"/>
  <c r="C7971" i="8"/>
  <c r="H7971" i="8" s="1"/>
  <c r="C7970" i="8"/>
  <c r="C7969" i="8"/>
  <c r="C7968" i="8"/>
  <c r="H7968" i="8" s="1"/>
  <c r="C7967" i="8"/>
  <c r="H7967" i="8" s="1"/>
  <c r="C7966" i="8"/>
  <c r="C7965" i="8"/>
  <c r="C7964" i="8"/>
  <c r="H7964" i="8" s="1"/>
  <c r="C7963" i="8"/>
  <c r="H7963" i="8" s="1"/>
  <c r="C7962" i="8"/>
  <c r="C7961" i="8"/>
  <c r="C7960" i="8"/>
  <c r="H7960" i="8" s="1"/>
  <c r="C7959" i="8"/>
  <c r="H7959" i="8" s="1"/>
  <c r="C7958" i="8"/>
  <c r="C7957" i="8"/>
  <c r="C7956" i="8"/>
  <c r="H7956" i="8" s="1"/>
  <c r="C7955" i="8"/>
  <c r="H7955" i="8" s="1"/>
  <c r="C7954" i="8"/>
  <c r="C7953" i="8"/>
  <c r="C7952" i="8"/>
  <c r="H7952" i="8" s="1"/>
  <c r="C7951" i="8"/>
  <c r="H7951" i="8" s="1"/>
  <c r="C7950" i="8"/>
  <c r="C7949" i="8"/>
  <c r="C7948" i="8"/>
  <c r="H7948" i="8" s="1"/>
  <c r="C7947" i="8"/>
  <c r="H7947" i="8" s="1"/>
  <c r="C7946" i="8"/>
  <c r="C7945" i="8"/>
  <c r="C7944" i="8"/>
  <c r="H7944" i="8" s="1"/>
  <c r="C7943" i="8"/>
  <c r="H7943" i="8" s="1"/>
  <c r="C7942" i="8"/>
  <c r="C7941" i="8"/>
  <c r="C7940" i="8"/>
  <c r="H7940" i="8" s="1"/>
  <c r="C7939" i="8"/>
  <c r="H7939" i="8" s="1"/>
  <c r="C7938" i="8"/>
  <c r="C7937" i="8"/>
  <c r="C7936" i="8"/>
  <c r="H7936" i="8" s="1"/>
  <c r="C7935" i="8"/>
  <c r="H7935" i="8" s="1"/>
  <c r="C7934" i="8"/>
  <c r="C7933" i="8"/>
  <c r="C7932" i="8"/>
  <c r="H7932" i="8" s="1"/>
  <c r="C7931" i="8"/>
  <c r="H7931" i="8" s="1"/>
  <c r="C7930" i="8"/>
  <c r="C7929" i="8"/>
  <c r="C7928" i="8"/>
  <c r="H7928" i="8" s="1"/>
  <c r="C7927" i="8"/>
  <c r="H7927" i="8" s="1"/>
  <c r="C7926" i="8"/>
  <c r="C7925" i="8"/>
  <c r="C7924" i="8"/>
  <c r="H7924" i="8" s="1"/>
  <c r="C7923" i="8"/>
  <c r="H7923" i="8" s="1"/>
  <c r="C7922" i="8"/>
  <c r="C7921" i="8"/>
  <c r="C7920" i="8"/>
  <c r="H7920" i="8" s="1"/>
  <c r="C7919" i="8"/>
  <c r="H7919" i="8" s="1"/>
  <c r="C7918" i="8"/>
  <c r="C7917" i="8"/>
  <c r="C7916" i="8"/>
  <c r="H7916" i="8" s="1"/>
  <c r="C7915" i="8"/>
  <c r="H7915" i="8" s="1"/>
  <c r="C7914" i="8"/>
  <c r="C7913" i="8"/>
  <c r="C7912" i="8"/>
  <c r="H7912" i="8" s="1"/>
  <c r="C7911" i="8"/>
  <c r="H7911" i="8" s="1"/>
  <c r="C7910" i="8"/>
  <c r="C7909" i="8"/>
  <c r="C7908" i="8"/>
  <c r="H7908" i="8" s="1"/>
  <c r="C7907" i="8"/>
  <c r="H7907" i="8" s="1"/>
  <c r="C7906" i="8"/>
  <c r="C7905" i="8"/>
  <c r="C7904" i="8"/>
  <c r="H7904" i="8" s="1"/>
  <c r="C7903" i="8"/>
  <c r="H7903" i="8" s="1"/>
  <c r="C7902" i="8"/>
  <c r="C7901" i="8"/>
  <c r="C7900" i="8"/>
  <c r="H7900" i="8" s="1"/>
  <c r="C7899" i="8"/>
  <c r="H7899" i="8" s="1"/>
  <c r="C7898" i="8"/>
  <c r="C7897" i="8"/>
  <c r="C7896" i="8"/>
  <c r="H7896" i="8" s="1"/>
  <c r="C7895" i="8"/>
  <c r="H7895" i="8" s="1"/>
  <c r="C7894" i="8"/>
  <c r="C7893" i="8"/>
  <c r="C7892" i="8"/>
  <c r="H7892" i="8" s="1"/>
  <c r="C7891" i="8"/>
  <c r="H7891" i="8" s="1"/>
  <c r="C7890" i="8"/>
  <c r="C7889" i="8"/>
  <c r="C7888" i="8"/>
  <c r="H7888" i="8" s="1"/>
  <c r="C7887" i="8"/>
  <c r="H7887" i="8" s="1"/>
  <c r="C7886" i="8"/>
  <c r="C7885" i="8"/>
  <c r="C7884" i="8"/>
  <c r="H7884" i="8" s="1"/>
  <c r="C7883" i="8"/>
  <c r="H7883" i="8" s="1"/>
  <c r="C7882" i="8"/>
  <c r="C7881" i="8"/>
  <c r="C7880" i="8"/>
  <c r="H7880" i="8" s="1"/>
  <c r="C7879" i="8"/>
  <c r="H7879" i="8" s="1"/>
  <c r="C7878" i="8"/>
  <c r="C7877" i="8"/>
  <c r="C7876" i="8"/>
  <c r="H7876" i="8" s="1"/>
  <c r="C7875" i="8"/>
  <c r="H7875" i="8" s="1"/>
  <c r="C7874" i="8"/>
  <c r="C7873" i="8"/>
  <c r="C7872" i="8"/>
  <c r="H7872" i="8" s="1"/>
  <c r="C7871" i="8"/>
  <c r="H7871" i="8" s="1"/>
  <c r="C7870" i="8"/>
  <c r="C7869" i="8"/>
  <c r="C7868" i="8"/>
  <c r="H7868" i="8" s="1"/>
  <c r="C7867" i="8"/>
  <c r="H7867" i="8" s="1"/>
  <c r="C7866" i="8"/>
  <c r="C7865" i="8"/>
  <c r="C7864" i="8"/>
  <c r="H7864" i="8" s="1"/>
  <c r="C7863" i="8"/>
  <c r="H7863" i="8" s="1"/>
  <c r="C7862" i="8"/>
  <c r="C7861" i="8"/>
  <c r="C7860" i="8"/>
  <c r="H7860" i="8" s="1"/>
  <c r="C7859" i="8"/>
  <c r="H7859" i="8" s="1"/>
  <c r="C7858" i="8"/>
  <c r="C7857" i="8"/>
  <c r="C7856" i="8"/>
  <c r="H7856" i="8" s="1"/>
  <c r="C7855" i="8"/>
  <c r="H7855" i="8" s="1"/>
  <c r="C7854" i="8"/>
  <c r="C7853" i="8"/>
  <c r="C7852" i="8"/>
  <c r="H7852" i="8" s="1"/>
  <c r="C7851" i="8"/>
  <c r="H7851" i="8" s="1"/>
  <c r="C7850" i="8"/>
  <c r="C7849" i="8"/>
  <c r="C7848" i="8"/>
  <c r="H7848" i="8" s="1"/>
  <c r="C7847" i="8"/>
  <c r="H7847" i="8" s="1"/>
  <c r="C7846" i="8"/>
  <c r="C7845" i="8"/>
  <c r="C7844" i="8"/>
  <c r="H7844" i="8" s="1"/>
  <c r="C7843" i="8"/>
  <c r="H7843" i="8" s="1"/>
  <c r="C7842" i="8"/>
  <c r="C7841" i="8"/>
  <c r="C7840" i="8"/>
  <c r="H7840" i="8" s="1"/>
  <c r="C7839" i="8"/>
  <c r="H7839" i="8" s="1"/>
  <c r="C7838" i="8"/>
  <c r="C7837" i="8"/>
  <c r="C7836" i="8"/>
  <c r="H7836" i="8" s="1"/>
  <c r="C7835" i="8"/>
  <c r="H7835" i="8" s="1"/>
  <c r="C7834" i="8"/>
  <c r="C7833" i="8"/>
  <c r="C7832" i="8"/>
  <c r="H7832" i="8" s="1"/>
  <c r="C7831" i="8"/>
  <c r="H7831" i="8" s="1"/>
  <c r="C7830" i="8"/>
  <c r="C7829" i="8"/>
  <c r="C7828" i="8"/>
  <c r="H7828" i="8" s="1"/>
  <c r="C7827" i="8"/>
  <c r="H7827" i="8" s="1"/>
  <c r="C7826" i="8"/>
  <c r="C7825" i="8"/>
  <c r="C7824" i="8"/>
  <c r="H7824" i="8" s="1"/>
  <c r="C7823" i="8"/>
  <c r="H7823" i="8" s="1"/>
  <c r="C7822" i="8"/>
  <c r="C7821" i="8"/>
  <c r="C7820" i="8"/>
  <c r="H7820" i="8" s="1"/>
  <c r="C7819" i="8"/>
  <c r="H7819" i="8" s="1"/>
  <c r="C7818" i="8"/>
  <c r="C7817" i="8"/>
  <c r="C7816" i="8"/>
  <c r="H7816" i="8" s="1"/>
  <c r="C7815" i="8"/>
  <c r="H7815" i="8" s="1"/>
  <c r="C7814" i="8"/>
  <c r="C7813" i="8"/>
  <c r="C7812" i="8"/>
  <c r="H7812" i="8" s="1"/>
  <c r="C7811" i="8"/>
  <c r="H7811" i="8" s="1"/>
  <c r="C7810" i="8"/>
  <c r="C7809" i="8"/>
  <c r="C7808" i="8"/>
  <c r="H7808" i="8" s="1"/>
  <c r="C7807" i="8"/>
  <c r="H7807" i="8" s="1"/>
  <c r="C7806" i="8"/>
  <c r="C7805" i="8"/>
  <c r="C7804" i="8"/>
  <c r="H7804" i="8" s="1"/>
  <c r="C7803" i="8"/>
  <c r="H7803" i="8" s="1"/>
  <c r="C7802" i="8"/>
  <c r="C7801" i="8"/>
  <c r="C7800" i="8"/>
  <c r="H7800" i="8" s="1"/>
  <c r="C7799" i="8"/>
  <c r="H7799" i="8" s="1"/>
  <c r="C7798" i="8"/>
  <c r="C7797" i="8"/>
  <c r="C7796" i="8"/>
  <c r="H7796" i="8" s="1"/>
  <c r="C7795" i="8"/>
  <c r="H7795" i="8" s="1"/>
  <c r="C7794" i="8"/>
  <c r="C7793" i="8"/>
  <c r="C7792" i="8"/>
  <c r="H7792" i="8" s="1"/>
  <c r="C7791" i="8"/>
  <c r="H7791" i="8" s="1"/>
  <c r="C7790" i="8"/>
  <c r="C7789" i="8"/>
  <c r="C7788" i="8"/>
  <c r="H7788" i="8" s="1"/>
  <c r="C7787" i="8"/>
  <c r="H7787" i="8" s="1"/>
  <c r="C7786" i="8"/>
  <c r="C7785" i="8"/>
  <c r="C7784" i="8"/>
  <c r="H7784" i="8" s="1"/>
  <c r="C7783" i="8"/>
  <c r="H7783" i="8" s="1"/>
  <c r="C7782" i="8"/>
  <c r="C7781" i="8"/>
  <c r="C7780" i="8"/>
  <c r="H7780" i="8" s="1"/>
  <c r="C7779" i="8"/>
  <c r="H7779" i="8" s="1"/>
  <c r="C7778" i="8"/>
  <c r="C7777" i="8"/>
  <c r="C7776" i="8"/>
  <c r="H7776" i="8" s="1"/>
  <c r="C7775" i="8"/>
  <c r="H7775" i="8" s="1"/>
  <c r="C7774" i="8"/>
  <c r="C7773" i="8"/>
  <c r="C7772" i="8"/>
  <c r="H7772" i="8" s="1"/>
  <c r="C7771" i="8"/>
  <c r="H7771" i="8" s="1"/>
  <c r="C7770" i="8"/>
  <c r="C7769" i="8"/>
  <c r="C7768" i="8"/>
  <c r="H7768" i="8" s="1"/>
  <c r="C7767" i="8"/>
  <c r="H7767" i="8" s="1"/>
  <c r="C7766" i="8"/>
  <c r="C7765" i="8"/>
  <c r="C7764" i="8"/>
  <c r="H7764" i="8" s="1"/>
  <c r="C7763" i="8"/>
  <c r="H7763" i="8" s="1"/>
  <c r="C7762" i="8"/>
  <c r="C7761" i="8"/>
  <c r="C7760" i="8"/>
  <c r="H7760" i="8" s="1"/>
  <c r="C7759" i="8"/>
  <c r="H7759" i="8" s="1"/>
  <c r="C7758" i="8"/>
  <c r="C7757" i="8"/>
  <c r="C7756" i="8"/>
  <c r="H7756" i="8" s="1"/>
  <c r="C7755" i="8"/>
  <c r="H7755" i="8" s="1"/>
  <c r="C7754" i="8"/>
  <c r="C7753" i="8"/>
  <c r="C7752" i="8"/>
  <c r="H7752" i="8" s="1"/>
  <c r="C7751" i="8"/>
  <c r="H7751" i="8" s="1"/>
  <c r="C7750" i="8"/>
  <c r="C7749" i="8"/>
  <c r="C7748" i="8"/>
  <c r="H7748" i="8" s="1"/>
  <c r="C7747" i="8"/>
  <c r="C7746" i="8"/>
  <c r="C7745" i="8"/>
  <c r="C7744" i="8"/>
  <c r="H7744" i="8" s="1"/>
  <c r="C7743" i="8"/>
  <c r="C7742" i="8"/>
  <c r="C7741" i="8"/>
  <c r="C7740" i="8"/>
  <c r="H7740" i="8" s="1"/>
  <c r="C7739" i="8"/>
  <c r="C7738" i="8"/>
  <c r="C7737" i="8"/>
  <c r="C7736" i="8"/>
  <c r="H7736" i="8" s="1"/>
  <c r="C7735" i="8"/>
  <c r="C7734" i="8"/>
  <c r="C7733" i="8"/>
  <c r="C7732" i="8"/>
  <c r="H7732" i="8" s="1"/>
  <c r="C7731" i="8"/>
  <c r="C7730" i="8"/>
  <c r="C7729" i="8"/>
  <c r="C7728" i="8"/>
  <c r="H7728" i="8" s="1"/>
  <c r="C7727" i="8"/>
  <c r="C7726" i="8"/>
  <c r="C7725" i="8"/>
  <c r="C7724" i="8"/>
  <c r="H7724" i="8" s="1"/>
  <c r="C7723" i="8"/>
  <c r="C7722" i="8"/>
  <c r="C7721" i="8"/>
  <c r="C7720" i="8"/>
  <c r="H7720" i="8" s="1"/>
  <c r="C7719" i="8"/>
  <c r="C7718" i="8"/>
  <c r="C7717" i="8"/>
  <c r="C7716" i="8"/>
  <c r="H7716" i="8" s="1"/>
  <c r="C7715" i="8"/>
  <c r="C7714" i="8"/>
  <c r="C7713" i="8"/>
  <c r="C7712" i="8"/>
  <c r="H7712" i="8" s="1"/>
  <c r="C7711" i="8"/>
  <c r="C7710" i="8"/>
  <c r="C7709" i="8"/>
  <c r="C7708" i="8"/>
  <c r="H7708" i="8" s="1"/>
  <c r="C7707" i="8"/>
  <c r="C7706" i="8"/>
  <c r="C7705" i="8"/>
  <c r="C7704" i="8"/>
  <c r="H7704" i="8" s="1"/>
  <c r="C7703" i="8"/>
  <c r="C7702" i="8"/>
  <c r="C7701" i="8"/>
  <c r="C7700" i="8"/>
  <c r="H7700" i="8" s="1"/>
  <c r="C7699" i="8"/>
  <c r="C7698" i="8"/>
  <c r="C7697" i="8"/>
  <c r="C7696" i="8"/>
  <c r="H7696" i="8" s="1"/>
  <c r="C7695" i="8"/>
  <c r="C7694" i="8"/>
  <c r="C7693" i="8"/>
  <c r="C7692" i="8"/>
  <c r="H7692" i="8" s="1"/>
  <c r="C7691" i="8"/>
  <c r="C7690" i="8"/>
  <c r="C7689" i="8"/>
  <c r="C7688" i="8"/>
  <c r="H7688" i="8" s="1"/>
  <c r="C7687" i="8"/>
  <c r="C7686" i="8"/>
  <c r="C7685" i="8"/>
  <c r="C7684" i="8"/>
  <c r="H7684" i="8" s="1"/>
  <c r="C7683" i="8"/>
  <c r="C7682" i="8"/>
  <c r="C7681" i="8"/>
  <c r="C7680" i="8"/>
  <c r="H7680" i="8" s="1"/>
  <c r="C7679" i="8"/>
  <c r="C7678" i="8"/>
  <c r="C7677" i="8"/>
  <c r="C7676" i="8"/>
  <c r="H7676" i="8" s="1"/>
  <c r="C7675" i="8"/>
  <c r="C7674" i="8"/>
  <c r="C7673" i="8"/>
  <c r="C7672" i="8"/>
  <c r="H7672" i="8" s="1"/>
  <c r="C7671" i="8"/>
  <c r="C7670" i="8"/>
  <c r="C7669" i="8"/>
  <c r="C7668" i="8"/>
  <c r="H7668" i="8" s="1"/>
  <c r="C7667" i="8"/>
  <c r="C7666" i="8"/>
  <c r="C7665" i="8"/>
  <c r="C7664" i="8"/>
  <c r="H7664" i="8" s="1"/>
  <c r="C7663" i="8"/>
  <c r="C7662" i="8"/>
  <c r="C7661" i="8"/>
  <c r="C7660" i="8"/>
  <c r="H7660" i="8" s="1"/>
  <c r="C7659" i="8"/>
  <c r="C7658" i="8"/>
  <c r="C7657" i="8"/>
  <c r="C7656" i="8"/>
  <c r="H7656" i="8" s="1"/>
  <c r="C7655" i="8"/>
  <c r="C7654" i="8"/>
  <c r="C7653" i="8"/>
  <c r="C7652" i="8"/>
  <c r="H7652" i="8" s="1"/>
  <c r="C7651" i="8"/>
  <c r="C7650" i="8"/>
  <c r="C7649" i="8"/>
  <c r="C7648" i="8"/>
  <c r="H7648" i="8" s="1"/>
  <c r="C7647" i="8"/>
  <c r="C7646" i="8"/>
  <c r="C7645" i="8"/>
  <c r="C7644" i="8"/>
  <c r="H7644" i="8" s="1"/>
  <c r="C7643" i="8"/>
  <c r="C7642" i="8"/>
  <c r="C7641" i="8"/>
  <c r="C7640" i="8"/>
  <c r="H7640" i="8" s="1"/>
  <c r="C7639" i="8"/>
  <c r="C7638" i="8"/>
  <c r="C7637" i="8"/>
  <c r="C7636" i="8"/>
  <c r="H7636" i="8" s="1"/>
  <c r="C7635" i="8"/>
  <c r="C7634" i="8"/>
  <c r="C7633" i="8"/>
  <c r="C7632" i="8"/>
  <c r="H7632" i="8" s="1"/>
  <c r="C7631" i="8"/>
  <c r="C7630" i="8"/>
  <c r="C7629" i="8"/>
  <c r="C7628" i="8"/>
  <c r="H7628" i="8" s="1"/>
  <c r="C7627" i="8"/>
  <c r="C7626" i="8"/>
  <c r="C7625" i="8"/>
  <c r="C7624" i="8"/>
  <c r="H7624" i="8" s="1"/>
  <c r="C7623" i="8"/>
  <c r="C7622" i="8"/>
  <c r="C7621" i="8"/>
  <c r="C7620" i="8"/>
  <c r="H7620" i="8" s="1"/>
  <c r="C7619" i="8"/>
  <c r="C7618" i="8"/>
  <c r="C7617" i="8"/>
  <c r="C7616" i="8"/>
  <c r="H7616" i="8" s="1"/>
  <c r="C7615" i="8"/>
  <c r="C7614" i="8"/>
  <c r="C7613" i="8"/>
  <c r="C7612" i="8"/>
  <c r="H7612" i="8" s="1"/>
  <c r="C7611" i="8"/>
  <c r="C7610" i="8"/>
  <c r="C7609" i="8"/>
  <c r="C7608" i="8"/>
  <c r="H7608" i="8" s="1"/>
  <c r="C7607" i="8"/>
  <c r="C7606" i="8"/>
  <c r="C7605" i="8"/>
  <c r="C7604" i="8"/>
  <c r="H7604" i="8" s="1"/>
  <c r="C7603" i="8"/>
  <c r="C7602" i="8"/>
  <c r="C7601" i="8"/>
  <c r="C7600" i="8"/>
  <c r="H7600" i="8" s="1"/>
  <c r="C7599" i="8"/>
  <c r="C7598" i="8"/>
  <c r="C7597" i="8"/>
  <c r="C7596" i="8"/>
  <c r="H7596" i="8" s="1"/>
  <c r="C7595" i="8"/>
  <c r="C7594" i="8"/>
  <c r="C7593" i="8"/>
  <c r="C7592" i="8"/>
  <c r="H7592" i="8" s="1"/>
  <c r="C7591" i="8"/>
  <c r="C7590" i="8"/>
  <c r="C7589" i="8"/>
  <c r="C7588" i="8"/>
  <c r="H7588" i="8" s="1"/>
  <c r="C7587" i="8"/>
  <c r="C7586" i="8"/>
  <c r="C7585" i="8"/>
  <c r="C7584" i="8"/>
  <c r="H7584" i="8" s="1"/>
  <c r="C7583" i="8"/>
  <c r="H7583" i="8" s="1"/>
  <c r="C7582" i="8"/>
  <c r="C7581" i="8"/>
  <c r="C7580" i="8"/>
  <c r="H7580" i="8" s="1"/>
  <c r="C7579" i="8"/>
  <c r="H7579" i="8" s="1"/>
  <c r="C7578" i="8"/>
  <c r="C7577" i="8"/>
  <c r="C7576" i="8"/>
  <c r="H7576" i="8" s="1"/>
  <c r="C7575" i="8"/>
  <c r="H7575" i="8" s="1"/>
  <c r="C7574" i="8"/>
  <c r="C7573" i="8"/>
  <c r="C7572" i="8"/>
  <c r="H7572" i="8" s="1"/>
  <c r="C7571" i="8"/>
  <c r="H7571" i="8" s="1"/>
  <c r="C7570" i="8"/>
  <c r="C7569" i="8"/>
  <c r="C7568" i="8"/>
  <c r="H7568" i="8" s="1"/>
  <c r="C7567" i="8"/>
  <c r="H7567" i="8" s="1"/>
  <c r="C7566" i="8"/>
  <c r="C7565" i="8"/>
  <c r="C7564" i="8"/>
  <c r="H7564" i="8" s="1"/>
  <c r="C7563" i="8"/>
  <c r="H7563" i="8" s="1"/>
  <c r="C7562" i="8"/>
  <c r="C7561" i="8"/>
  <c r="C7560" i="8"/>
  <c r="H7560" i="8" s="1"/>
  <c r="C7559" i="8"/>
  <c r="H7559" i="8" s="1"/>
  <c r="C7558" i="8"/>
  <c r="C7557" i="8"/>
  <c r="C7556" i="8"/>
  <c r="H7556" i="8" s="1"/>
  <c r="C7555" i="8"/>
  <c r="H7555" i="8" s="1"/>
  <c r="C7554" i="8"/>
  <c r="C7553" i="8"/>
  <c r="C7552" i="8"/>
  <c r="H7552" i="8" s="1"/>
  <c r="C7551" i="8"/>
  <c r="H7551" i="8" s="1"/>
  <c r="C7550" i="8"/>
  <c r="C7549" i="8"/>
  <c r="C7548" i="8"/>
  <c r="H7548" i="8" s="1"/>
  <c r="C7547" i="8"/>
  <c r="H7547" i="8" s="1"/>
  <c r="C7546" i="8"/>
  <c r="C7545" i="8"/>
  <c r="C7544" i="8"/>
  <c r="H7544" i="8" s="1"/>
  <c r="C7543" i="8"/>
  <c r="H7543" i="8" s="1"/>
  <c r="C7542" i="8"/>
  <c r="C7541" i="8"/>
  <c r="C7540" i="8"/>
  <c r="H7540" i="8" s="1"/>
  <c r="C7539" i="8"/>
  <c r="H7539" i="8" s="1"/>
  <c r="C7538" i="8"/>
  <c r="C7537" i="8"/>
  <c r="C7536" i="8"/>
  <c r="H7536" i="8" s="1"/>
  <c r="C7535" i="8"/>
  <c r="H7535" i="8" s="1"/>
  <c r="C7534" i="8"/>
  <c r="C7533" i="8"/>
  <c r="C7532" i="8"/>
  <c r="H7532" i="8" s="1"/>
  <c r="C7531" i="8"/>
  <c r="H7531" i="8" s="1"/>
  <c r="C7530" i="8"/>
  <c r="C7529" i="8"/>
  <c r="C7528" i="8"/>
  <c r="H7528" i="8" s="1"/>
  <c r="C7527" i="8"/>
  <c r="H7527" i="8" s="1"/>
  <c r="C7526" i="8"/>
  <c r="C7525" i="8"/>
  <c r="C7524" i="8"/>
  <c r="H7524" i="8" s="1"/>
  <c r="C7523" i="8"/>
  <c r="H7523" i="8" s="1"/>
  <c r="C7522" i="8"/>
  <c r="C7521" i="8"/>
  <c r="C7520" i="8"/>
  <c r="H7520" i="8" s="1"/>
  <c r="C7519" i="8"/>
  <c r="H7519" i="8" s="1"/>
  <c r="C7518" i="8"/>
  <c r="C7517" i="8"/>
  <c r="C7516" i="8"/>
  <c r="H7516" i="8" s="1"/>
  <c r="C7515" i="8"/>
  <c r="H7515" i="8" s="1"/>
  <c r="C7514" i="8"/>
  <c r="C7513" i="8"/>
  <c r="C7512" i="8"/>
  <c r="H7512" i="8" s="1"/>
  <c r="C7511" i="8"/>
  <c r="H7511" i="8" s="1"/>
  <c r="C7510" i="8"/>
  <c r="C7509" i="8"/>
  <c r="C7508" i="8"/>
  <c r="H7508" i="8" s="1"/>
  <c r="C7507" i="8"/>
  <c r="H7507" i="8" s="1"/>
  <c r="C7506" i="8"/>
  <c r="C7505" i="8"/>
  <c r="C7504" i="8"/>
  <c r="H7504" i="8" s="1"/>
  <c r="C7503" i="8"/>
  <c r="H7503" i="8" s="1"/>
  <c r="C7502" i="8"/>
  <c r="C7501" i="8"/>
  <c r="C7500" i="8"/>
  <c r="H7500" i="8" s="1"/>
  <c r="C7499" i="8"/>
  <c r="H7499" i="8" s="1"/>
  <c r="C7498" i="8"/>
  <c r="C7497" i="8"/>
  <c r="C7496" i="8"/>
  <c r="H7496" i="8" s="1"/>
  <c r="C7495" i="8"/>
  <c r="H7495" i="8" s="1"/>
  <c r="C7494" i="8"/>
  <c r="C7493" i="8"/>
  <c r="C7492" i="8"/>
  <c r="H7492" i="8" s="1"/>
  <c r="C7491" i="8"/>
  <c r="H7491" i="8" s="1"/>
  <c r="C7490" i="8"/>
  <c r="C7489" i="8"/>
  <c r="C7488" i="8"/>
  <c r="H7488" i="8" s="1"/>
  <c r="C7487" i="8"/>
  <c r="H7487" i="8" s="1"/>
  <c r="C7486" i="8"/>
  <c r="C7485" i="8"/>
  <c r="C7484" i="8"/>
  <c r="H7484" i="8" s="1"/>
  <c r="C7483" i="8"/>
  <c r="H7483" i="8" s="1"/>
  <c r="C7482" i="8"/>
  <c r="C7481" i="8"/>
  <c r="C7480" i="8"/>
  <c r="H7480" i="8" s="1"/>
  <c r="C7479" i="8"/>
  <c r="H7479" i="8" s="1"/>
  <c r="C7478" i="8"/>
  <c r="C7477" i="8"/>
  <c r="C7476" i="8"/>
  <c r="H7476" i="8" s="1"/>
  <c r="C7475" i="8"/>
  <c r="H7475" i="8" s="1"/>
  <c r="C7474" i="8"/>
  <c r="C7473" i="8"/>
  <c r="C7472" i="8"/>
  <c r="H7472" i="8" s="1"/>
  <c r="C7471" i="8"/>
  <c r="H7471" i="8" s="1"/>
  <c r="C7470" i="8"/>
  <c r="C7469" i="8"/>
  <c r="C7468" i="8"/>
  <c r="H7468" i="8" s="1"/>
  <c r="C7467" i="8"/>
  <c r="H7467" i="8" s="1"/>
  <c r="C7466" i="8"/>
  <c r="C7465" i="8"/>
  <c r="C7464" i="8"/>
  <c r="H7464" i="8" s="1"/>
  <c r="C7463" i="8"/>
  <c r="H7463" i="8" s="1"/>
  <c r="C7462" i="8"/>
  <c r="C7461" i="8"/>
  <c r="C7460" i="8"/>
  <c r="H7460" i="8" s="1"/>
  <c r="C7459" i="8"/>
  <c r="H7459" i="8" s="1"/>
  <c r="C7458" i="8"/>
  <c r="C7457" i="8"/>
  <c r="C7456" i="8"/>
  <c r="H7456" i="8" s="1"/>
  <c r="C7455" i="8"/>
  <c r="H7455" i="8" s="1"/>
  <c r="C7454" i="8"/>
  <c r="C7453" i="8"/>
  <c r="C7452" i="8"/>
  <c r="H7452" i="8" s="1"/>
  <c r="C7451" i="8"/>
  <c r="H7451" i="8" s="1"/>
  <c r="C7450" i="8"/>
  <c r="C7449" i="8"/>
  <c r="C7448" i="8"/>
  <c r="H7448" i="8" s="1"/>
  <c r="C7447" i="8"/>
  <c r="H7447" i="8" s="1"/>
  <c r="C7446" i="8"/>
  <c r="C7445" i="8"/>
  <c r="C7444" i="8"/>
  <c r="H7444" i="8" s="1"/>
  <c r="C7443" i="8"/>
  <c r="H7443" i="8" s="1"/>
  <c r="C7442" i="8"/>
  <c r="C7441" i="8"/>
  <c r="C7440" i="8"/>
  <c r="H7440" i="8" s="1"/>
  <c r="C7439" i="8"/>
  <c r="H7439" i="8" s="1"/>
  <c r="C7438" i="8"/>
  <c r="C7437" i="8"/>
  <c r="C7436" i="8"/>
  <c r="H7436" i="8" s="1"/>
  <c r="C7435" i="8"/>
  <c r="H7435" i="8" s="1"/>
  <c r="C7434" i="8"/>
  <c r="C7433" i="8"/>
  <c r="C7432" i="8"/>
  <c r="H7432" i="8" s="1"/>
  <c r="C7431" i="8"/>
  <c r="H7431" i="8" s="1"/>
  <c r="C7430" i="8"/>
  <c r="C7429" i="8"/>
  <c r="C7428" i="8"/>
  <c r="H7428" i="8" s="1"/>
  <c r="C7427" i="8"/>
  <c r="H7427" i="8" s="1"/>
  <c r="C7426" i="8"/>
  <c r="C7425" i="8"/>
  <c r="C7424" i="8"/>
  <c r="H7424" i="8" s="1"/>
  <c r="C7423" i="8"/>
  <c r="H7423" i="8" s="1"/>
  <c r="C7422" i="8"/>
  <c r="C7421" i="8"/>
  <c r="C7420" i="8"/>
  <c r="H7420" i="8" s="1"/>
  <c r="C7419" i="8"/>
  <c r="H7419" i="8" s="1"/>
  <c r="C7418" i="8"/>
  <c r="C7417" i="8"/>
  <c r="C7416" i="8"/>
  <c r="H7416" i="8" s="1"/>
  <c r="C7415" i="8"/>
  <c r="H7415" i="8" s="1"/>
  <c r="C7414" i="8"/>
  <c r="C7413" i="8"/>
  <c r="C7412" i="8"/>
  <c r="H7412" i="8" s="1"/>
  <c r="C7411" i="8"/>
  <c r="H7411" i="8" s="1"/>
  <c r="C7410" i="8"/>
  <c r="C7409" i="8"/>
  <c r="C7408" i="8"/>
  <c r="H7408" i="8" s="1"/>
  <c r="C7407" i="8"/>
  <c r="H7407" i="8" s="1"/>
  <c r="C7406" i="8"/>
  <c r="C7405" i="8"/>
  <c r="C7404" i="8"/>
  <c r="H7404" i="8" s="1"/>
  <c r="C7403" i="8"/>
  <c r="H7403" i="8" s="1"/>
  <c r="C7402" i="8"/>
  <c r="C7401" i="8"/>
  <c r="C7400" i="8"/>
  <c r="H7400" i="8" s="1"/>
  <c r="C7399" i="8"/>
  <c r="H7399" i="8" s="1"/>
  <c r="C7398" i="8"/>
  <c r="C7397" i="8"/>
  <c r="C7396" i="8"/>
  <c r="H7396" i="8" s="1"/>
  <c r="C7395" i="8"/>
  <c r="H7395" i="8" s="1"/>
  <c r="C7394" i="8"/>
  <c r="C7393" i="8"/>
  <c r="C7392" i="8"/>
  <c r="H7392" i="8" s="1"/>
  <c r="C7391" i="8"/>
  <c r="H7391" i="8" s="1"/>
  <c r="C7390" i="8"/>
  <c r="C7389" i="8"/>
  <c r="C7388" i="8"/>
  <c r="H7388" i="8" s="1"/>
  <c r="C7387" i="8"/>
  <c r="H7387" i="8" s="1"/>
  <c r="C7386" i="8"/>
  <c r="C7385" i="8"/>
  <c r="C7384" i="8"/>
  <c r="H7384" i="8" s="1"/>
  <c r="C7383" i="8"/>
  <c r="H7383" i="8" s="1"/>
  <c r="C7382" i="8"/>
  <c r="C7381" i="8"/>
  <c r="C7380" i="8"/>
  <c r="H7380" i="8" s="1"/>
  <c r="C7379" i="8"/>
  <c r="H7379" i="8" s="1"/>
  <c r="C7378" i="8"/>
  <c r="C7377" i="8"/>
  <c r="C7376" i="8"/>
  <c r="H7376" i="8" s="1"/>
  <c r="C7375" i="8"/>
  <c r="H7375" i="8" s="1"/>
  <c r="C7374" i="8"/>
  <c r="C7373" i="8"/>
  <c r="C7372" i="8"/>
  <c r="H7372" i="8" s="1"/>
  <c r="C7371" i="8"/>
  <c r="H7371" i="8" s="1"/>
  <c r="C7370" i="8"/>
  <c r="C7369" i="8"/>
  <c r="C7368" i="8"/>
  <c r="H7368" i="8" s="1"/>
  <c r="C7367" i="8"/>
  <c r="H7367" i="8" s="1"/>
  <c r="C7366" i="8"/>
  <c r="C7365" i="8"/>
  <c r="C7364" i="8"/>
  <c r="H7364" i="8" s="1"/>
  <c r="C7363" i="8"/>
  <c r="H7363" i="8" s="1"/>
  <c r="C7362" i="8"/>
  <c r="C7361" i="8"/>
  <c r="C7360" i="8"/>
  <c r="H7360" i="8" s="1"/>
  <c r="C7359" i="8"/>
  <c r="H7359" i="8" s="1"/>
  <c r="C7358" i="8"/>
  <c r="C7357" i="8"/>
  <c r="C7356" i="8"/>
  <c r="H7356" i="8" s="1"/>
  <c r="C7355" i="8"/>
  <c r="H7355" i="8" s="1"/>
  <c r="C7354" i="8"/>
  <c r="C7353" i="8"/>
  <c r="C7352" i="8"/>
  <c r="H7352" i="8" s="1"/>
  <c r="C7351" i="8"/>
  <c r="H7351" i="8" s="1"/>
  <c r="C7350" i="8"/>
  <c r="C7349" i="8"/>
  <c r="C7348" i="8"/>
  <c r="H7348" i="8" s="1"/>
  <c r="C7347" i="8"/>
  <c r="H7347" i="8" s="1"/>
  <c r="C7346" i="8"/>
  <c r="C7345" i="8"/>
  <c r="C7344" i="8"/>
  <c r="H7344" i="8" s="1"/>
  <c r="C7343" i="8"/>
  <c r="H7343" i="8" s="1"/>
  <c r="C7342" i="8"/>
  <c r="C7341" i="8"/>
  <c r="C7340" i="8"/>
  <c r="H7340" i="8" s="1"/>
  <c r="C7339" i="8"/>
  <c r="H7339" i="8" s="1"/>
  <c r="C7338" i="8"/>
  <c r="C7337" i="8"/>
  <c r="C7336" i="8"/>
  <c r="H7336" i="8" s="1"/>
  <c r="C7335" i="8"/>
  <c r="H7335" i="8" s="1"/>
  <c r="C7334" i="8"/>
  <c r="C7333" i="8"/>
  <c r="C7332" i="8"/>
  <c r="H7332" i="8" s="1"/>
  <c r="C7331" i="8"/>
  <c r="H7331" i="8" s="1"/>
  <c r="C7330" i="8"/>
  <c r="C7329" i="8"/>
  <c r="C7328" i="8"/>
  <c r="H7328" i="8" s="1"/>
  <c r="C7327" i="8"/>
  <c r="H7327" i="8" s="1"/>
  <c r="C7326" i="8"/>
  <c r="C7325" i="8"/>
  <c r="C7324" i="8"/>
  <c r="H7324" i="8" s="1"/>
  <c r="C7323" i="8"/>
  <c r="H7323" i="8" s="1"/>
  <c r="C7322" i="8"/>
  <c r="C7321" i="8"/>
  <c r="C7320" i="8"/>
  <c r="H7320" i="8" s="1"/>
  <c r="C7319" i="8"/>
  <c r="H7319" i="8" s="1"/>
  <c r="C7318" i="8"/>
  <c r="C7317" i="8"/>
  <c r="C7316" i="8"/>
  <c r="H7316" i="8" s="1"/>
  <c r="C7315" i="8"/>
  <c r="H7315" i="8" s="1"/>
  <c r="C7314" i="8"/>
  <c r="C7313" i="8"/>
  <c r="C7312" i="8"/>
  <c r="H7312" i="8" s="1"/>
  <c r="C7311" i="8"/>
  <c r="H7311" i="8" s="1"/>
  <c r="C7310" i="8"/>
  <c r="C7309" i="8"/>
  <c r="C7308" i="8"/>
  <c r="H7308" i="8" s="1"/>
  <c r="C7307" i="8"/>
  <c r="H7307" i="8" s="1"/>
  <c r="C7306" i="8"/>
  <c r="C7305" i="8"/>
  <c r="C7304" i="8"/>
  <c r="H7304" i="8" s="1"/>
  <c r="C7303" i="8"/>
  <c r="H7303" i="8" s="1"/>
  <c r="C7302" i="8"/>
  <c r="C7301" i="8"/>
  <c r="C7300" i="8"/>
  <c r="H7300" i="8" s="1"/>
  <c r="C7299" i="8"/>
  <c r="H7299" i="8" s="1"/>
  <c r="C7298" i="8"/>
  <c r="C7297" i="8"/>
  <c r="C7296" i="8"/>
  <c r="H7296" i="8" s="1"/>
  <c r="C7295" i="8"/>
  <c r="H7295" i="8" s="1"/>
  <c r="C7294" i="8"/>
  <c r="C7293" i="8"/>
  <c r="C7292" i="8"/>
  <c r="H7292" i="8" s="1"/>
  <c r="C7291" i="8"/>
  <c r="H7291" i="8" s="1"/>
  <c r="C7290" i="8"/>
  <c r="C7289" i="8"/>
  <c r="C7288" i="8"/>
  <c r="H7288" i="8" s="1"/>
  <c r="C7287" i="8"/>
  <c r="H7287" i="8" s="1"/>
  <c r="C7286" i="8"/>
  <c r="C7285" i="8"/>
  <c r="C7284" i="8"/>
  <c r="H7284" i="8" s="1"/>
  <c r="C7283" i="8"/>
  <c r="H7283" i="8" s="1"/>
  <c r="C7282" i="8"/>
  <c r="C7281" i="8"/>
  <c r="C7280" i="8"/>
  <c r="H7280" i="8" s="1"/>
  <c r="C7279" i="8"/>
  <c r="H7279" i="8" s="1"/>
  <c r="C7278" i="8"/>
  <c r="C7277" i="8"/>
  <c r="C7276" i="8"/>
  <c r="H7276" i="8" s="1"/>
  <c r="C7275" i="8"/>
  <c r="H7275" i="8" s="1"/>
  <c r="C7274" i="8"/>
  <c r="C7273" i="8"/>
  <c r="C7272" i="8"/>
  <c r="H7272" i="8" s="1"/>
  <c r="C7271" i="8"/>
  <c r="H7271" i="8" s="1"/>
  <c r="C7270" i="8"/>
  <c r="C7269" i="8"/>
  <c r="C7268" i="8"/>
  <c r="H7268" i="8" s="1"/>
  <c r="C7267" i="8"/>
  <c r="H7267" i="8" s="1"/>
  <c r="C7266" i="8"/>
  <c r="C7265" i="8"/>
  <c r="C7264" i="8"/>
  <c r="H7264" i="8" s="1"/>
  <c r="C7263" i="8"/>
  <c r="H7263" i="8" s="1"/>
  <c r="C7262" i="8"/>
  <c r="C7261" i="8"/>
  <c r="C7260" i="8"/>
  <c r="H7260" i="8" s="1"/>
  <c r="C7259" i="8"/>
  <c r="H7259" i="8" s="1"/>
  <c r="C7258" i="8"/>
  <c r="C7257" i="8"/>
  <c r="C7256" i="8"/>
  <c r="H7256" i="8" s="1"/>
  <c r="C7255" i="8"/>
  <c r="H7255" i="8" s="1"/>
  <c r="C7254" i="8"/>
  <c r="C7253" i="8"/>
  <c r="C7252" i="8"/>
  <c r="H7252" i="8" s="1"/>
  <c r="C7251" i="8"/>
  <c r="H7251" i="8" s="1"/>
  <c r="C7250" i="8"/>
  <c r="C7249" i="8"/>
  <c r="C7248" i="8"/>
  <c r="H7248" i="8" s="1"/>
  <c r="C7247" i="8"/>
  <c r="H7247" i="8" s="1"/>
  <c r="C7246" i="8"/>
  <c r="C7245" i="8"/>
  <c r="C7244" i="8"/>
  <c r="H7244" i="8" s="1"/>
  <c r="C7243" i="8"/>
  <c r="H7243" i="8" s="1"/>
  <c r="C7242" i="8"/>
  <c r="C7241" i="8"/>
  <c r="C7240" i="8"/>
  <c r="H7240" i="8" s="1"/>
  <c r="C7239" i="8"/>
  <c r="H7239" i="8" s="1"/>
  <c r="C7238" i="8"/>
  <c r="C7237" i="8"/>
  <c r="C7236" i="8"/>
  <c r="H7236" i="8" s="1"/>
  <c r="C7235" i="8"/>
  <c r="H7235" i="8" s="1"/>
  <c r="C7234" i="8"/>
  <c r="C7233" i="8"/>
  <c r="C7232" i="8"/>
  <c r="H7232" i="8" s="1"/>
  <c r="C7231" i="8"/>
  <c r="H7231" i="8" s="1"/>
  <c r="C7230" i="8"/>
  <c r="C7229" i="8"/>
  <c r="C7228" i="8"/>
  <c r="H7228" i="8" s="1"/>
  <c r="C7227" i="8"/>
  <c r="H7227" i="8" s="1"/>
  <c r="C7226" i="8"/>
  <c r="C7225" i="8"/>
  <c r="C7224" i="8"/>
  <c r="H7224" i="8" s="1"/>
  <c r="C7223" i="8"/>
  <c r="H7223" i="8" s="1"/>
  <c r="C7222" i="8"/>
  <c r="C7221" i="8"/>
  <c r="C7220" i="8"/>
  <c r="H7220" i="8" s="1"/>
  <c r="C7219" i="8"/>
  <c r="H7219" i="8" s="1"/>
  <c r="C7218" i="8"/>
  <c r="C7217" i="8"/>
  <c r="C7216" i="8"/>
  <c r="H7216" i="8" s="1"/>
  <c r="C7215" i="8"/>
  <c r="H7215" i="8" s="1"/>
  <c r="C7214" i="8"/>
  <c r="C7213" i="8"/>
  <c r="C7212" i="8"/>
  <c r="H7212" i="8" s="1"/>
  <c r="C7211" i="8"/>
  <c r="H7211" i="8" s="1"/>
  <c r="C7210" i="8"/>
  <c r="C7209" i="8"/>
  <c r="C7208" i="8"/>
  <c r="H7208" i="8" s="1"/>
  <c r="C7207" i="8"/>
  <c r="H7207" i="8" s="1"/>
  <c r="C7206" i="8"/>
  <c r="C7205" i="8"/>
  <c r="C7204" i="8"/>
  <c r="H7204" i="8" s="1"/>
  <c r="C7203" i="8"/>
  <c r="H7203" i="8" s="1"/>
  <c r="C7202" i="8"/>
  <c r="C7201" i="8"/>
  <c r="C7200" i="8"/>
  <c r="H7200" i="8" s="1"/>
  <c r="C7199" i="8"/>
  <c r="H7199" i="8" s="1"/>
  <c r="C7198" i="8"/>
  <c r="C7197" i="8"/>
  <c r="C7196" i="8"/>
  <c r="H7196" i="8" s="1"/>
  <c r="C7195" i="8"/>
  <c r="H7195" i="8" s="1"/>
  <c r="C7194" i="8"/>
  <c r="C7193" i="8"/>
  <c r="C7192" i="8"/>
  <c r="H7192" i="8" s="1"/>
  <c r="C7191" i="8"/>
  <c r="H7191" i="8" s="1"/>
  <c r="C7190" i="8"/>
  <c r="C7189" i="8"/>
  <c r="C7188" i="8"/>
  <c r="H7188" i="8" s="1"/>
  <c r="C7187" i="8"/>
  <c r="H7187" i="8" s="1"/>
  <c r="C7186" i="8"/>
  <c r="C7185" i="8"/>
  <c r="C7184" i="8"/>
  <c r="H7184" i="8" s="1"/>
  <c r="C7183" i="8"/>
  <c r="H7183" i="8" s="1"/>
  <c r="C7182" i="8"/>
  <c r="C7181" i="8"/>
  <c r="C7180" i="8"/>
  <c r="H7180" i="8" s="1"/>
  <c r="C7179" i="8"/>
  <c r="H7179" i="8" s="1"/>
  <c r="C7178" i="8"/>
  <c r="C7177" i="8"/>
  <c r="C7176" i="8"/>
  <c r="H7176" i="8" s="1"/>
  <c r="C7175" i="8"/>
  <c r="H7175" i="8" s="1"/>
  <c r="C7174" i="8"/>
  <c r="C7173" i="8"/>
  <c r="C7172" i="8"/>
  <c r="H7172" i="8" s="1"/>
  <c r="C7171" i="8"/>
  <c r="H7171" i="8" s="1"/>
  <c r="C7170" i="8"/>
  <c r="C7169" i="8"/>
  <c r="C7168" i="8"/>
  <c r="H7168" i="8" s="1"/>
  <c r="C7167" i="8"/>
  <c r="H7167" i="8" s="1"/>
  <c r="C7166" i="8"/>
  <c r="C7165" i="8"/>
  <c r="C7164" i="8"/>
  <c r="H7164" i="8" s="1"/>
  <c r="C7163" i="8"/>
  <c r="H7163" i="8" s="1"/>
  <c r="C7162" i="8"/>
  <c r="C7161" i="8"/>
  <c r="C7160" i="8"/>
  <c r="H7160" i="8" s="1"/>
  <c r="C7159" i="8"/>
  <c r="H7159" i="8" s="1"/>
  <c r="C7158" i="8"/>
  <c r="C7157" i="8"/>
  <c r="C7156" i="8"/>
  <c r="H7156" i="8" s="1"/>
  <c r="C7155" i="8"/>
  <c r="H7155" i="8" s="1"/>
  <c r="C7154" i="8"/>
  <c r="C7153" i="8"/>
  <c r="C7152" i="8"/>
  <c r="H7152" i="8" s="1"/>
  <c r="C7151" i="8"/>
  <c r="H7151" i="8" s="1"/>
  <c r="C7150" i="8"/>
  <c r="C7149" i="8"/>
  <c r="C7148" i="8"/>
  <c r="H7148" i="8" s="1"/>
  <c r="C7147" i="8"/>
  <c r="H7147" i="8" s="1"/>
  <c r="C7146" i="8"/>
  <c r="C7145" i="8"/>
  <c r="C7144" i="8"/>
  <c r="H7144" i="8" s="1"/>
  <c r="C7143" i="8"/>
  <c r="H7143" i="8" s="1"/>
  <c r="C7142" i="8"/>
  <c r="C7141" i="8"/>
  <c r="C7140" i="8"/>
  <c r="H7140" i="8" s="1"/>
  <c r="C7139" i="8"/>
  <c r="H7139" i="8" s="1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F249" i="14"/>
  <c r="G249" i="14"/>
  <c r="F896" i="8" s="1"/>
  <c r="H249" i="14"/>
  <c r="F1342" i="8" s="1"/>
  <c r="I249" i="14"/>
  <c r="F1788" i="8" s="1"/>
  <c r="J249" i="14"/>
  <c r="F2234" i="8" s="1"/>
  <c r="K249" i="14"/>
  <c r="F2680" i="8" s="1"/>
  <c r="L249" i="14"/>
  <c r="F3126" i="8" s="1"/>
  <c r="M249" i="14"/>
  <c r="F3572" i="8" s="1"/>
  <c r="N249" i="14"/>
  <c r="F4018" i="8" s="1"/>
  <c r="O249" i="14"/>
  <c r="F4464" i="8" s="1"/>
  <c r="P249" i="14"/>
  <c r="F4910" i="8" s="1"/>
  <c r="Q249" i="14"/>
  <c r="F5356" i="8" s="1"/>
  <c r="R249" i="14"/>
  <c r="F5802" i="8" s="1"/>
  <c r="S249" i="14"/>
  <c r="F6248" i="8" s="1"/>
  <c r="T249" i="14"/>
  <c r="F6694" i="8" s="1"/>
  <c r="U249" i="14"/>
  <c r="V249" i="14"/>
  <c r="W249" i="14"/>
  <c r="X249" i="14"/>
  <c r="Y249" i="14"/>
  <c r="Z249" i="14"/>
  <c r="AA249" i="14"/>
  <c r="AB249" i="14"/>
  <c r="AC249" i="14"/>
  <c r="AD249" i="14"/>
  <c r="AE249" i="14"/>
  <c r="AF249" i="14"/>
  <c r="AG249" i="14"/>
  <c r="AH249" i="14"/>
  <c r="F250" i="14"/>
  <c r="G250" i="14"/>
  <c r="F897" i="8" s="1"/>
  <c r="H250" i="14"/>
  <c r="F1343" i="8" s="1"/>
  <c r="I250" i="14"/>
  <c r="F1789" i="8" s="1"/>
  <c r="J250" i="14"/>
  <c r="F2235" i="8" s="1"/>
  <c r="K250" i="14"/>
  <c r="F2681" i="8" s="1"/>
  <c r="L250" i="14"/>
  <c r="F3127" i="8" s="1"/>
  <c r="M250" i="14"/>
  <c r="F3573" i="8" s="1"/>
  <c r="N250" i="14"/>
  <c r="F4019" i="8" s="1"/>
  <c r="O250" i="14"/>
  <c r="F4465" i="8" s="1"/>
  <c r="P250" i="14"/>
  <c r="F4911" i="8" s="1"/>
  <c r="Q250" i="14"/>
  <c r="F5357" i="8" s="1"/>
  <c r="R250" i="14"/>
  <c r="F5803" i="8" s="1"/>
  <c r="S250" i="14"/>
  <c r="F6249" i="8" s="1"/>
  <c r="T250" i="14"/>
  <c r="F6695" i="8" s="1"/>
  <c r="U250" i="14"/>
  <c r="V250" i="14"/>
  <c r="W250" i="14"/>
  <c r="X250" i="14"/>
  <c r="Y250" i="14"/>
  <c r="Z250" i="14"/>
  <c r="AA250" i="14"/>
  <c r="AB250" i="14"/>
  <c r="AC250" i="14"/>
  <c r="AD250" i="14"/>
  <c r="AE250" i="14"/>
  <c r="AF250" i="14"/>
  <c r="AG250" i="14"/>
  <c r="AH250" i="14"/>
  <c r="F2" i="14"/>
  <c r="G2" i="14"/>
  <c r="F898" i="8" s="1"/>
  <c r="H2" i="14"/>
  <c r="F1344" i="8" s="1"/>
  <c r="I2" i="14"/>
  <c r="F1790" i="8" s="1"/>
  <c r="J2" i="14"/>
  <c r="F2236" i="8" s="1"/>
  <c r="K2" i="14"/>
  <c r="F2682" i="8" s="1"/>
  <c r="L2" i="14"/>
  <c r="F3128" i="8" s="1"/>
  <c r="M2" i="14"/>
  <c r="F3574" i="8" s="1"/>
  <c r="N2" i="14"/>
  <c r="F4020" i="8" s="1"/>
  <c r="O2" i="14"/>
  <c r="F4466" i="8" s="1"/>
  <c r="P2" i="14"/>
  <c r="F4912" i="8" s="1"/>
  <c r="Q2" i="14"/>
  <c r="F5358" i="8" s="1"/>
  <c r="R2" i="14"/>
  <c r="F5804" i="8" s="1"/>
  <c r="S2" i="14"/>
  <c r="F6250" i="8" s="1"/>
  <c r="T2" i="14"/>
  <c r="F6696" i="8" s="1"/>
  <c r="U2" i="14"/>
  <c r="V2" i="14"/>
  <c r="W2" i="14"/>
  <c r="X2" i="14"/>
  <c r="Y2" i="14"/>
  <c r="Z2" i="14"/>
  <c r="AA2" i="14"/>
  <c r="AB2" i="14"/>
  <c r="AC2" i="14"/>
  <c r="AD2" i="14"/>
  <c r="AE2" i="14"/>
  <c r="AF2" i="14"/>
  <c r="AG2" i="14"/>
  <c r="AH2" i="14"/>
  <c r="F251" i="14"/>
  <c r="G251" i="14"/>
  <c r="F899" i="8" s="1"/>
  <c r="H251" i="14"/>
  <c r="F1345" i="8" s="1"/>
  <c r="I251" i="14"/>
  <c r="F1791" i="8" s="1"/>
  <c r="J251" i="14"/>
  <c r="F2237" i="8" s="1"/>
  <c r="K251" i="14"/>
  <c r="F2683" i="8" s="1"/>
  <c r="L251" i="14"/>
  <c r="F3129" i="8" s="1"/>
  <c r="M251" i="14"/>
  <c r="F3575" i="8" s="1"/>
  <c r="N251" i="14"/>
  <c r="F4021" i="8" s="1"/>
  <c r="O251" i="14"/>
  <c r="F4467" i="8" s="1"/>
  <c r="P251" i="14"/>
  <c r="F4913" i="8" s="1"/>
  <c r="Q251" i="14"/>
  <c r="F5359" i="8" s="1"/>
  <c r="R251" i="14"/>
  <c r="F5805" i="8" s="1"/>
  <c r="S251" i="14"/>
  <c r="F6251" i="8" s="1"/>
  <c r="T251" i="14"/>
  <c r="F6697" i="8" s="1"/>
  <c r="U251" i="14"/>
  <c r="V251" i="14"/>
  <c r="W251" i="14"/>
  <c r="X251" i="14"/>
  <c r="Y251" i="14"/>
  <c r="Z251" i="14"/>
  <c r="AA251" i="14"/>
  <c r="AB251" i="14"/>
  <c r="AC251" i="14"/>
  <c r="AD251" i="14"/>
  <c r="AE251" i="14"/>
  <c r="AF251" i="14"/>
  <c r="AG251" i="14"/>
  <c r="AH251" i="14"/>
  <c r="F252" i="14"/>
  <c r="G252" i="14"/>
  <c r="F900" i="8" s="1"/>
  <c r="H252" i="14"/>
  <c r="F1346" i="8" s="1"/>
  <c r="I252" i="14"/>
  <c r="F1792" i="8" s="1"/>
  <c r="J252" i="14"/>
  <c r="F2238" i="8" s="1"/>
  <c r="K252" i="14"/>
  <c r="F2684" i="8" s="1"/>
  <c r="L252" i="14"/>
  <c r="F3130" i="8" s="1"/>
  <c r="M252" i="14"/>
  <c r="F3576" i="8" s="1"/>
  <c r="N252" i="14"/>
  <c r="F4022" i="8" s="1"/>
  <c r="O252" i="14"/>
  <c r="F4468" i="8" s="1"/>
  <c r="P252" i="14"/>
  <c r="F4914" i="8" s="1"/>
  <c r="Q252" i="14"/>
  <c r="F5360" i="8" s="1"/>
  <c r="R252" i="14"/>
  <c r="F5806" i="8" s="1"/>
  <c r="S252" i="14"/>
  <c r="F6252" i="8" s="1"/>
  <c r="T252" i="14"/>
  <c r="F6698" i="8" s="1"/>
  <c r="U252" i="14"/>
  <c r="V252" i="14"/>
  <c r="W252" i="14"/>
  <c r="X252" i="14"/>
  <c r="Y252" i="14"/>
  <c r="Z252" i="14"/>
  <c r="AA252" i="14"/>
  <c r="AB252" i="14"/>
  <c r="AC252" i="14"/>
  <c r="AD252" i="14"/>
  <c r="AE252" i="14"/>
  <c r="AF252" i="14"/>
  <c r="AG252" i="14"/>
  <c r="AH252" i="14"/>
  <c r="F253" i="14"/>
  <c r="G253" i="14"/>
  <c r="F901" i="8" s="1"/>
  <c r="H253" i="14"/>
  <c r="F1347" i="8" s="1"/>
  <c r="I253" i="14"/>
  <c r="F1793" i="8" s="1"/>
  <c r="J253" i="14"/>
  <c r="F2239" i="8" s="1"/>
  <c r="K253" i="14"/>
  <c r="F2685" i="8" s="1"/>
  <c r="L253" i="14"/>
  <c r="F3131" i="8" s="1"/>
  <c r="M253" i="14"/>
  <c r="F3577" i="8" s="1"/>
  <c r="N253" i="14"/>
  <c r="F4023" i="8" s="1"/>
  <c r="O253" i="14"/>
  <c r="F4469" i="8" s="1"/>
  <c r="P253" i="14"/>
  <c r="F4915" i="8" s="1"/>
  <c r="Q253" i="14"/>
  <c r="F5361" i="8" s="1"/>
  <c r="R253" i="14"/>
  <c r="F5807" i="8" s="1"/>
  <c r="S253" i="14"/>
  <c r="F6253" i="8" s="1"/>
  <c r="T253" i="14"/>
  <c r="F6699" i="8" s="1"/>
  <c r="U253" i="14"/>
  <c r="V253" i="14"/>
  <c r="W253" i="14"/>
  <c r="X253" i="14"/>
  <c r="Y253" i="14"/>
  <c r="Z253" i="14"/>
  <c r="AA253" i="14"/>
  <c r="AB253" i="14"/>
  <c r="AC253" i="14"/>
  <c r="AD253" i="14"/>
  <c r="AE253" i="14"/>
  <c r="AF253" i="14"/>
  <c r="AG253" i="14"/>
  <c r="AH253" i="14"/>
  <c r="F254" i="14"/>
  <c r="G254" i="14"/>
  <c r="F902" i="8" s="1"/>
  <c r="H254" i="14"/>
  <c r="F1348" i="8" s="1"/>
  <c r="I254" i="14"/>
  <c r="F1794" i="8" s="1"/>
  <c r="J254" i="14"/>
  <c r="F2240" i="8" s="1"/>
  <c r="K254" i="14"/>
  <c r="F2686" i="8" s="1"/>
  <c r="L254" i="14"/>
  <c r="F3132" i="8" s="1"/>
  <c r="M254" i="14"/>
  <c r="F3578" i="8" s="1"/>
  <c r="N254" i="14"/>
  <c r="F4024" i="8" s="1"/>
  <c r="O254" i="14"/>
  <c r="F4470" i="8" s="1"/>
  <c r="P254" i="14"/>
  <c r="F4916" i="8" s="1"/>
  <c r="Q254" i="14"/>
  <c r="F5362" i="8" s="1"/>
  <c r="R254" i="14"/>
  <c r="F5808" i="8" s="1"/>
  <c r="S254" i="14"/>
  <c r="F6254" i="8" s="1"/>
  <c r="T254" i="14"/>
  <c r="F6700" i="8" s="1"/>
  <c r="U254" i="14"/>
  <c r="V254" i="14"/>
  <c r="W254" i="14"/>
  <c r="X254" i="14"/>
  <c r="Y254" i="14"/>
  <c r="Z254" i="14"/>
  <c r="AA254" i="14"/>
  <c r="AB254" i="14"/>
  <c r="AC254" i="14"/>
  <c r="AD254" i="14"/>
  <c r="AE254" i="14"/>
  <c r="AF254" i="14"/>
  <c r="AG254" i="14"/>
  <c r="AH254" i="14"/>
  <c r="F255" i="14"/>
  <c r="G255" i="14"/>
  <c r="F903" i="8" s="1"/>
  <c r="H255" i="14"/>
  <c r="F1349" i="8" s="1"/>
  <c r="I255" i="14"/>
  <c r="F1795" i="8" s="1"/>
  <c r="J255" i="14"/>
  <c r="F2241" i="8" s="1"/>
  <c r="K255" i="14"/>
  <c r="F2687" i="8" s="1"/>
  <c r="L255" i="14"/>
  <c r="F3133" i="8" s="1"/>
  <c r="M255" i="14"/>
  <c r="F3579" i="8" s="1"/>
  <c r="N255" i="14"/>
  <c r="F4025" i="8" s="1"/>
  <c r="O255" i="14"/>
  <c r="F4471" i="8" s="1"/>
  <c r="P255" i="14"/>
  <c r="F4917" i="8" s="1"/>
  <c r="Q255" i="14"/>
  <c r="F5363" i="8" s="1"/>
  <c r="R255" i="14"/>
  <c r="F5809" i="8" s="1"/>
  <c r="S255" i="14"/>
  <c r="F6255" i="8" s="1"/>
  <c r="T255" i="14"/>
  <c r="F6701" i="8" s="1"/>
  <c r="U255" i="14"/>
  <c r="V255" i="14"/>
  <c r="W255" i="14"/>
  <c r="X255" i="14"/>
  <c r="Y255" i="14"/>
  <c r="Z255" i="14"/>
  <c r="AA255" i="14"/>
  <c r="AB255" i="14"/>
  <c r="AC255" i="14"/>
  <c r="AD255" i="14"/>
  <c r="AE255" i="14"/>
  <c r="AF255" i="14"/>
  <c r="AG255" i="14"/>
  <c r="AH255" i="14"/>
  <c r="F256" i="14"/>
  <c r="G256" i="14"/>
  <c r="F904" i="8" s="1"/>
  <c r="H256" i="14"/>
  <c r="F1350" i="8" s="1"/>
  <c r="I256" i="14"/>
  <c r="F1796" i="8" s="1"/>
  <c r="J256" i="14"/>
  <c r="F2242" i="8" s="1"/>
  <c r="K256" i="14"/>
  <c r="F2688" i="8" s="1"/>
  <c r="L256" i="14"/>
  <c r="F3134" i="8" s="1"/>
  <c r="M256" i="14"/>
  <c r="F3580" i="8" s="1"/>
  <c r="N256" i="14"/>
  <c r="F4026" i="8" s="1"/>
  <c r="O256" i="14"/>
  <c r="F4472" i="8" s="1"/>
  <c r="P256" i="14"/>
  <c r="F4918" i="8" s="1"/>
  <c r="Q256" i="14"/>
  <c r="F5364" i="8" s="1"/>
  <c r="R256" i="14"/>
  <c r="F5810" i="8" s="1"/>
  <c r="S256" i="14"/>
  <c r="F6256" i="8" s="1"/>
  <c r="T256" i="14"/>
  <c r="F6702" i="8" s="1"/>
  <c r="U256" i="14"/>
  <c r="V256" i="14"/>
  <c r="W256" i="14"/>
  <c r="X256" i="14"/>
  <c r="Y256" i="14"/>
  <c r="Z256" i="14"/>
  <c r="AA256" i="14"/>
  <c r="AB256" i="14"/>
  <c r="AC256" i="14"/>
  <c r="AD256" i="14"/>
  <c r="AE256" i="14"/>
  <c r="AF256" i="14"/>
  <c r="AG256" i="14"/>
  <c r="AH256" i="14"/>
  <c r="F257" i="14"/>
  <c r="G257" i="14"/>
  <c r="F905" i="8" s="1"/>
  <c r="H257" i="14"/>
  <c r="F1351" i="8" s="1"/>
  <c r="I257" i="14"/>
  <c r="F1797" i="8" s="1"/>
  <c r="J257" i="14"/>
  <c r="F2243" i="8" s="1"/>
  <c r="K257" i="14"/>
  <c r="F2689" i="8" s="1"/>
  <c r="L257" i="14"/>
  <c r="F3135" i="8" s="1"/>
  <c r="M257" i="14"/>
  <c r="F3581" i="8" s="1"/>
  <c r="N257" i="14"/>
  <c r="F4027" i="8" s="1"/>
  <c r="O257" i="14"/>
  <c r="F4473" i="8" s="1"/>
  <c r="P257" i="14"/>
  <c r="F4919" i="8" s="1"/>
  <c r="Q257" i="14"/>
  <c r="F5365" i="8" s="1"/>
  <c r="R257" i="14"/>
  <c r="F5811" i="8" s="1"/>
  <c r="S257" i="14"/>
  <c r="F6257" i="8" s="1"/>
  <c r="T257" i="14"/>
  <c r="F6703" i="8" s="1"/>
  <c r="U257" i="14"/>
  <c r="V257" i="14"/>
  <c r="W257" i="14"/>
  <c r="X257" i="14"/>
  <c r="Y257" i="14"/>
  <c r="Z257" i="14"/>
  <c r="AA257" i="14"/>
  <c r="AB257" i="14"/>
  <c r="AC257" i="14"/>
  <c r="AD257" i="14"/>
  <c r="AE257" i="14"/>
  <c r="AF257" i="14"/>
  <c r="AG257" i="14"/>
  <c r="AH257" i="14"/>
  <c r="F258" i="14"/>
  <c r="G258" i="14"/>
  <c r="F906" i="8" s="1"/>
  <c r="H258" i="14"/>
  <c r="F1352" i="8" s="1"/>
  <c r="I258" i="14"/>
  <c r="F1798" i="8" s="1"/>
  <c r="J258" i="14"/>
  <c r="F2244" i="8" s="1"/>
  <c r="K258" i="14"/>
  <c r="F2690" i="8" s="1"/>
  <c r="L258" i="14"/>
  <c r="F3136" i="8" s="1"/>
  <c r="M258" i="14"/>
  <c r="F3582" i="8" s="1"/>
  <c r="N258" i="14"/>
  <c r="F4028" i="8" s="1"/>
  <c r="O258" i="14"/>
  <c r="F4474" i="8" s="1"/>
  <c r="P258" i="14"/>
  <c r="F4920" i="8" s="1"/>
  <c r="Q258" i="14"/>
  <c r="F5366" i="8" s="1"/>
  <c r="R258" i="14"/>
  <c r="F5812" i="8" s="1"/>
  <c r="S258" i="14"/>
  <c r="F6258" i="8" s="1"/>
  <c r="T258" i="14"/>
  <c r="F6704" i="8" s="1"/>
  <c r="U258" i="14"/>
  <c r="V258" i="14"/>
  <c r="W258" i="14"/>
  <c r="X258" i="14"/>
  <c r="Y258" i="14"/>
  <c r="Z258" i="14"/>
  <c r="AA258" i="14"/>
  <c r="AB258" i="14"/>
  <c r="AC258" i="14"/>
  <c r="AD258" i="14"/>
  <c r="AE258" i="14"/>
  <c r="AF258" i="14"/>
  <c r="AG258" i="14"/>
  <c r="AH258" i="14"/>
  <c r="F259" i="14"/>
  <c r="G259" i="14"/>
  <c r="F907" i="8" s="1"/>
  <c r="H259" i="14"/>
  <c r="F1353" i="8" s="1"/>
  <c r="I259" i="14"/>
  <c r="F1799" i="8" s="1"/>
  <c r="J259" i="14"/>
  <c r="F2245" i="8" s="1"/>
  <c r="K259" i="14"/>
  <c r="F2691" i="8" s="1"/>
  <c r="L259" i="14"/>
  <c r="F3137" i="8" s="1"/>
  <c r="M259" i="14"/>
  <c r="F3583" i="8" s="1"/>
  <c r="N259" i="14"/>
  <c r="F4029" i="8" s="1"/>
  <c r="O259" i="14"/>
  <c r="F4475" i="8" s="1"/>
  <c r="P259" i="14"/>
  <c r="F4921" i="8" s="1"/>
  <c r="Q259" i="14"/>
  <c r="F5367" i="8" s="1"/>
  <c r="R259" i="14"/>
  <c r="F5813" i="8" s="1"/>
  <c r="S259" i="14"/>
  <c r="F6259" i="8" s="1"/>
  <c r="T259" i="14"/>
  <c r="F6705" i="8" s="1"/>
  <c r="U259" i="14"/>
  <c r="V259" i="14"/>
  <c r="W259" i="14"/>
  <c r="X259" i="14"/>
  <c r="Y259" i="14"/>
  <c r="Z259" i="14"/>
  <c r="AA259" i="14"/>
  <c r="AB259" i="14"/>
  <c r="AC259" i="14"/>
  <c r="AD259" i="14"/>
  <c r="AE259" i="14"/>
  <c r="AF259" i="14"/>
  <c r="AG259" i="14"/>
  <c r="AH259" i="14"/>
  <c r="F260" i="14"/>
  <c r="G260" i="14"/>
  <c r="F908" i="8" s="1"/>
  <c r="H260" i="14"/>
  <c r="F1354" i="8" s="1"/>
  <c r="I260" i="14"/>
  <c r="F1800" i="8" s="1"/>
  <c r="J260" i="14"/>
  <c r="F2246" i="8" s="1"/>
  <c r="K260" i="14"/>
  <c r="F2692" i="8" s="1"/>
  <c r="L260" i="14"/>
  <c r="F3138" i="8" s="1"/>
  <c r="M260" i="14"/>
  <c r="F3584" i="8" s="1"/>
  <c r="N260" i="14"/>
  <c r="F4030" i="8" s="1"/>
  <c r="O260" i="14"/>
  <c r="F4476" i="8" s="1"/>
  <c r="P260" i="14"/>
  <c r="F4922" i="8" s="1"/>
  <c r="Q260" i="14"/>
  <c r="F5368" i="8" s="1"/>
  <c r="R260" i="14"/>
  <c r="F5814" i="8" s="1"/>
  <c r="S260" i="14"/>
  <c r="F6260" i="8" s="1"/>
  <c r="T260" i="14"/>
  <c r="F6706" i="8" s="1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F261" i="14"/>
  <c r="G261" i="14"/>
  <c r="F909" i="8" s="1"/>
  <c r="H261" i="14"/>
  <c r="F1355" i="8" s="1"/>
  <c r="I261" i="14"/>
  <c r="F1801" i="8" s="1"/>
  <c r="J261" i="14"/>
  <c r="F2247" i="8" s="1"/>
  <c r="K261" i="14"/>
  <c r="F2693" i="8" s="1"/>
  <c r="L261" i="14"/>
  <c r="F3139" i="8" s="1"/>
  <c r="M261" i="14"/>
  <c r="F3585" i="8" s="1"/>
  <c r="N261" i="14"/>
  <c r="F4031" i="8" s="1"/>
  <c r="O261" i="14"/>
  <c r="F4477" i="8" s="1"/>
  <c r="P261" i="14"/>
  <c r="F4923" i="8" s="1"/>
  <c r="Q261" i="14"/>
  <c r="F5369" i="8" s="1"/>
  <c r="R261" i="14"/>
  <c r="F5815" i="8" s="1"/>
  <c r="S261" i="14"/>
  <c r="F6261" i="8" s="1"/>
  <c r="T261" i="14"/>
  <c r="F6707" i="8" s="1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F262" i="14"/>
  <c r="G262" i="14"/>
  <c r="F910" i="8" s="1"/>
  <c r="H262" i="14"/>
  <c r="F1356" i="8" s="1"/>
  <c r="I262" i="14"/>
  <c r="F1802" i="8" s="1"/>
  <c r="J262" i="14"/>
  <c r="F2248" i="8" s="1"/>
  <c r="K262" i="14"/>
  <c r="F2694" i="8" s="1"/>
  <c r="L262" i="14"/>
  <c r="F3140" i="8" s="1"/>
  <c r="M262" i="14"/>
  <c r="F3586" i="8" s="1"/>
  <c r="N262" i="14"/>
  <c r="F4032" i="8" s="1"/>
  <c r="O262" i="14"/>
  <c r="F4478" i="8" s="1"/>
  <c r="P262" i="14"/>
  <c r="F4924" i="8" s="1"/>
  <c r="Q262" i="14"/>
  <c r="F5370" i="8" s="1"/>
  <c r="R262" i="14"/>
  <c r="F5816" i="8" s="1"/>
  <c r="S262" i="14"/>
  <c r="F6262" i="8" s="1"/>
  <c r="T262" i="14"/>
  <c r="F6708" i="8" s="1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F10" i="14"/>
  <c r="G10" i="14"/>
  <c r="F911" i="8" s="1"/>
  <c r="H10" i="14"/>
  <c r="F1357" i="8" s="1"/>
  <c r="I10" i="14"/>
  <c r="F1803" i="8" s="1"/>
  <c r="J10" i="14"/>
  <c r="F2249" i="8" s="1"/>
  <c r="K10" i="14"/>
  <c r="F2695" i="8" s="1"/>
  <c r="L10" i="14"/>
  <c r="F3141" i="8" s="1"/>
  <c r="M10" i="14"/>
  <c r="F3587" i="8" s="1"/>
  <c r="N10" i="14"/>
  <c r="F4033" i="8" s="1"/>
  <c r="O10" i="14"/>
  <c r="F4479" i="8" s="1"/>
  <c r="P10" i="14"/>
  <c r="F4925" i="8" s="1"/>
  <c r="Q10" i="14"/>
  <c r="F5371" i="8" s="1"/>
  <c r="R10" i="14"/>
  <c r="F5817" i="8" s="1"/>
  <c r="S10" i="14"/>
  <c r="F6263" i="8" s="1"/>
  <c r="T10" i="14"/>
  <c r="F6709" i="8" s="1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F263" i="14"/>
  <c r="G263" i="14"/>
  <c r="F912" i="8" s="1"/>
  <c r="H263" i="14"/>
  <c r="F1358" i="8" s="1"/>
  <c r="I263" i="14"/>
  <c r="F1804" i="8" s="1"/>
  <c r="J263" i="14"/>
  <c r="F2250" i="8" s="1"/>
  <c r="K263" i="14"/>
  <c r="F2696" i="8" s="1"/>
  <c r="L263" i="14"/>
  <c r="F3142" i="8" s="1"/>
  <c r="M263" i="14"/>
  <c r="F3588" i="8" s="1"/>
  <c r="N263" i="14"/>
  <c r="F4034" i="8" s="1"/>
  <c r="O263" i="14"/>
  <c r="F4480" i="8" s="1"/>
  <c r="P263" i="14"/>
  <c r="F4926" i="8" s="1"/>
  <c r="Q263" i="14"/>
  <c r="F5372" i="8" s="1"/>
  <c r="R263" i="14"/>
  <c r="F5818" i="8" s="1"/>
  <c r="S263" i="14"/>
  <c r="F6264" i="8" s="1"/>
  <c r="T263" i="14"/>
  <c r="F6710" i="8" s="1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F264" i="14"/>
  <c r="G264" i="14"/>
  <c r="F913" i="8" s="1"/>
  <c r="H264" i="14"/>
  <c r="F1359" i="8" s="1"/>
  <c r="I264" i="14"/>
  <c r="F1805" i="8" s="1"/>
  <c r="J264" i="14"/>
  <c r="F2251" i="8" s="1"/>
  <c r="K264" i="14"/>
  <c r="F2697" i="8" s="1"/>
  <c r="L264" i="14"/>
  <c r="F3143" i="8" s="1"/>
  <c r="M264" i="14"/>
  <c r="F3589" i="8" s="1"/>
  <c r="N264" i="14"/>
  <c r="F4035" i="8" s="1"/>
  <c r="O264" i="14"/>
  <c r="F4481" i="8" s="1"/>
  <c r="P264" i="14"/>
  <c r="F4927" i="8" s="1"/>
  <c r="Q264" i="14"/>
  <c r="F5373" i="8" s="1"/>
  <c r="R264" i="14"/>
  <c r="F5819" i="8" s="1"/>
  <c r="S264" i="14"/>
  <c r="F6265" i="8" s="1"/>
  <c r="T264" i="14"/>
  <c r="F6711" i="8" s="1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F265" i="14"/>
  <c r="G265" i="14"/>
  <c r="F914" i="8" s="1"/>
  <c r="H265" i="14"/>
  <c r="F1360" i="8" s="1"/>
  <c r="I265" i="14"/>
  <c r="F1806" i="8" s="1"/>
  <c r="J265" i="14"/>
  <c r="F2252" i="8" s="1"/>
  <c r="K265" i="14"/>
  <c r="F2698" i="8" s="1"/>
  <c r="L265" i="14"/>
  <c r="F3144" i="8" s="1"/>
  <c r="M265" i="14"/>
  <c r="F3590" i="8" s="1"/>
  <c r="N265" i="14"/>
  <c r="F4036" i="8" s="1"/>
  <c r="O265" i="14"/>
  <c r="F4482" i="8" s="1"/>
  <c r="P265" i="14"/>
  <c r="F4928" i="8" s="1"/>
  <c r="Q265" i="14"/>
  <c r="F5374" i="8" s="1"/>
  <c r="R265" i="14"/>
  <c r="F5820" i="8" s="1"/>
  <c r="S265" i="14"/>
  <c r="F6266" i="8" s="1"/>
  <c r="T265" i="14"/>
  <c r="F6712" i="8" s="1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F266" i="14"/>
  <c r="G266" i="14"/>
  <c r="F915" i="8" s="1"/>
  <c r="H266" i="14"/>
  <c r="F1361" i="8" s="1"/>
  <c r="I266" i="14"/>
  <c r="F1807" i="8" s="1"/>
  <c r="J266" i="14"/>
  <c r="F2253" i="8" s="1"/>
  <c r="K266" i="14"/>
  <c r="F2699" i="8" s="1"/>
  <c r="L266" i="14"/>
  <c r="F3145" i="8" s="1"/>
  <c r="M266" i="14"/>
  <c r="F3591" i="8" s="1"/>
  <c r="N266" i="14"/>
  <c r="F4037" i="8" s="1"/>
  <c r="O266" i="14"/>
  <c r="F4483" i="8" s="1"/>
  <c r="P266" i="14"/>
  <c r="F4929" i="8" s="1"/>
  <c r="Q266" i="14"/>
  <c r="F5375" i="8" s="1"/>
  <c r="R266" i="14"/>
  <c r="F5821" i="8" s="1"/>
  <c r="S266" i="14"/>
  <c r="F6267" i="8" s="1"/>
  <c r="T266" i="14"/>
  <c r="F6713" i="8" s="1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F267" i="14"/>
  <c r="G267" i="14"/>
  <c r="F916" i="8" s="1"/>
  <c r="H267" i="14"/>
  <c r="F1362" i="8" s="1"/>
  <c r="I267" i="14"/>
  <c r="F1808" i="8" s="1"/>
  <c r="J267" i="14"/>
  <c r="F2254" i="8" s="1"/>
  <c r="K267" i="14"/>
  <c r="F2700" i="8" s="1"/>
  <c r="L267" i="14"/>
  <c r="F3146" i="8" s="1"/>
  <c r="M267" i="14"/>
  <c r="F3592" i="8" s="1"/>
  <c r="N267" i="14"/>
  <c r="F4038" i="8" s="1"/>
  <c r="O267" i="14"/>
  <c r="F4484" i="8" s="1"/>
  <c r="P267" i="14"/>
  <c r="F4930" i="8" s="1"/>
  <c r="Q267" i="14"/>
  <c r="F5376" i="8" s="1"/>
  <c r="R267" i="14"/>
  <c r="F5822" i="8" s="1"/>
  <c r="S267" i="14"/>
  <c r="F6268" i="8" s="1"/>
  <c r="T267" i="14"/>
  <c r="F6714" i="8" s="1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F6" i="14"/>
  <c r="G6" i="14"/>
  <c r="F921" i="8" s="1"/>
  <c r="H6" i="14"/>
  <c r="F1367" i="8" s="1"/>
  <c r="I6" i="14"/>
  <c r="F1813" i="8" s="1"/>
  <c r="J6" i="14"/>
  <c r="F2259" i="8" s="1"/>
  <c r="K6" i="14"/>
  <c r="F2705" i="8" s="1"/>
  <c r="L6" i="14"/>
  <c r="F3151" i="8" s="1"/>
  <c r="M6" i="14"/>
  <c r="F3597" i="8" s="1"/>
  <c r="N6" i="14"/>
  <c r="F4043" i="8" s="1"/>
  <c r="O6" i="14"/>
  <c r="F4489" i="8" s="1"/>
  <c r="P6" i="14"/>
  <c r="F4935" i="8" s="1"/>
  <c r="Q6" i="14"/>
  <c r="F5381" i="8" s="1"/>
  <c r="R6" i="14"/>
  <c r="F5827" i="8" s="1"/>
  <c r="S6" i="14"/>
  <c r="F6273" i="8" s="1"/>
  <c r="T6" i="14"/>
  <c r="F6719" i="8" s="1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F268" i="14"/>
  <c r="G268" i="14"/>
  <c r="F917" i="8" s="1"/>
  <c r="H268" i="14"/>
  <c r="F1363" i="8" s="1"/>
  <c r="I268" i="14"/>
  <c r="F1809" i="8" s="1"/>
  <c r="J268" i="14"/>
  <c r="F2255" i="8" s="1"/>
  <c r="K268" i="14"/>
  <c r="F2701" i="8" s="1"/>
  <c r="L268" i="14"/>
  <c r="F3147" i="8" s="1"/>
  <c r="M268" i="14"/>
  <c r="F3593" i="8" s="1"/>
  <c r="N268" i="14"/>
  <c r="F4039" i="8" s="1"/>
  <c r="O268" i="14"/>
  <c r="F4485" i="8" s="1"/>
  <c r="P268" i="14"/>
  <c r="F4931" i="8" s="1"/>
  <c r="Q268" i="14"/>
  <c r="F5377" i="8" s="1"/>
  <c r="R268" i="14"/>
  <c r="F5823" i="8" s="1"/>
  <c r="S268" i="14"/>
  <c r="F6269" i="8" s="1"/>
  <c r="T268" i="14"/>
  <c r="F6715" i="8" s="1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F269" i="14"/>
  <c r="G269" i="14"/>
  <c r="F918" i="8" s="1"/>
  <c r="H269" i="14"/>
  <c r="F1364" i="8" s="1"/>
  <c r="I269" i="14"/>
  <c r="F1810" i="8" s="1"/>
  <c r="J269" i="14"/>
  <c r="F2256" i="8" s="1"/>
  <c r="K269" i="14"/>
  <c r="F2702" i="8" s="1"/>
  <c r="L269" i="14"/>
  <c r="F3148" i="8" s="1"/>
  <c r="M269" i="14"/>
  <c r="F3594" i="8" s="1"/>
  <c r="N269" i="14"/>
  <c r="F4040" i="8" s="1"/>
  <c r="O269" i="14"/>
  <c r="F4486" i="8" s="1"/>
  <c r="P269" i="14"/>
  <c r="F4932" i="8" s="1"/>
  <c r="Q269" i="14"/>
  <c r="F5378" i="8" s="1"/>
  <c r="R269" i="14"/>
  <c r="F5824" i="8" s="1"/>
  <c r="S269" i="14"/>
  <c r="F6270" i="8" s="1"/>
  <c r="T269" i="14"/>
  <c r="F6716" i="8" s="1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F270" i="14"/>
  <c r="G270" i="14"/>
  <c r="F919" i="8" s="1"/>
  <c r="H270" i="14"/>
  <c r="F1365" i="8" s="1"/>
  <c r="I270" i="14"/>
  <c r="F1811" i="8" s="1"/>
  <c r="J270" i="14"/>
  <c r="F2257" i="8" s="1"/>
  <c r="K270" i="14"/>
  <c r="F2703" i="8" s="1"/>
  <c r="L270" i="14"/>
  <c r="F3149" i="8" s="1"/>
  <c r="M270" i="14"/>
  <c r="F3595" i="8" s="1"/>
  <c r="N270" i="14"/>
  <c r="F4041" i="8" s="1"/>
  <c r="O270" i="14"/>
  <c r="F4487" i="8" s="1"/>
  <c r="P270" i="14"/>
  <c r="F4933" i="8" s="1"/>
  <c r="Q270" i="14"/>
  <c r="F5379" i="8" s="1"/>
  <c r="R270" i="14"/>
  <c r="F5825" i="8" s="1"/>
  <c r="S270" i="14"/>
  <c r="F6271" i="8" s="1"/>
  <c r="T270" i="14"/>
  <c r="F6717" i="8" s="1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F271" i="14"/>
  <c r="G271" i="14"/>
  <c r="F920" i="8" s="1"/>
  <c r="H271" i="14"/>
  <c r="F1366" i="8" s="1"/>
  <c r="I271" i="14"/>
  <c r="F1812" i="8" s="1"/>
  <c r="J271" i="14"/>
  <c r="F2258" i="8" s="1"/>
  <c r="K271" i="14"/>
  <c r="F2704" i="8" s="1"/>
  <c r="L271" i="14"/>
  <c r="F3150" i="8" s="1"/>
  <c r="M271" i="14"/>
  <c r="F3596" i="8" s="1"/>
  <c r="N271" i="14"/>
  <c r="F4042" i="8" s="1"/>
  <c r="O271" i="14"/>
  <c r="F4488" i="8" s="1"/>
  <c r="P271" i="14"/>
  <c r="F4934" i="8" s="1"/>
  <c r="Q271" i="14"/>
  <c r="F5380" i="8" s="1"/>
  <c r="R271" i="14"/>
  <c r="F5826" i="8" s="1"/>
  <c r="S271" i="14"/>
  <c r="F6272" i="8" s="1"/>
  <c r="T271" i="14"/>
  <c r="F6718" i="8" s="1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F272" i="14"/>
  <c r="G272" i="14"/>
  <c r="F922" i="8" s="1"/>
  <c r="H272" i="14"/>
  <c r="F1368" i="8" s="1"/>
  <c r="I272" i="14"/>
  <c r="F1814" i="8" s="1"/>
  <c r="J272" i="14"/>
  <c r="F2260" i="8" s="1"/>
  <c r="K272" i="14"/>
  <c r="F2706" i="8" s="1"/>
  <c r="L272" i="14"/>
  <c r="F3152" i="8" s="1"/>
  <c r="M272" i="14"/>
  <c r="F3598" i="8" s="1"/>
  <c r="N272" i="14"/>
  <c r="F4044" i="8" s="1"/>
  <c r="O272" i="14"/>
  <c r="F4490" i="8" s="1"/>
  <c r="P272" i="14"/>
  <c r="F4936" i="8" s="1"/>
  <c r="Q272" i="14"/>
  <c r="F5382" i="8" s="1"/>
  <c r="R272" i="14"/>
  <c r="F5828" i="8" s="1"/>
  <c r="S272" i="14"/>
  <c r="F6274" i="8" s="1"/>
  <c r="T272" i="14"/>
  <c r="F6720" i="8" s="1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F273" i="14"/>
  <c r="G273" i="14"/>
  <c r="F923" i="8" s="1"/>
  <c r="H273" i="14"/>
  <c r="F1369" i="8" s="1"/>
  <c r="I273" i="14"/>
  <c r="F1815" i="8" s="1"/>
  <c r="J273" i="14"/>
  <c r="F2261" i="8" s="1"/>
  <c r="K273" i="14"/>
  <c r="F2707" i="8" s="1"/>
  <c r="L273" i="14"/>
  <c r="F3153" i="8" s="1"/>
  <c r="M273" i="14"/>
  <c r="F3599" i="8" s="1"/>
  <c r="N273" i="14"/>
  <c r="F4045" i="8" s="1"/>
  <c r="O273" i="14"/>
  <c r="F4491" i="8" s="1"/>
  <c r="P273" i="14"/>
  <c r="F4937" i="8" s="1"/>
  <c r="Q273" i="14"/>
  <c r="F5383" i="8" s="1"/>
  <c r="R273" i="14"/>
  <c r="F5829" i="8" s="1"/>
  <c r="S273" i="14"/>
  <c r="F6275" i="8" s="1"/>
  <c r="T273" i="14"/>
  <c r="F6721" i="8" s="1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F274" i="14"/>
  <c r="G274" i="14"/>
  <c r="F924" i="8" s="1"/>
  <c r="H274" i="14"/>
  <c r="F1370" i="8" s="1"/>
  <c r="I274" i="14"/>
  <c r="F1816" i="8" s="1"/>
  <c r="J274" i="14"/>
  <c r="F2262" i="8" s="1"/>
  <c r="K274" i="14"/>
  <c r="F2708" i="8" s="1"/>
  <c r="L274" i="14"/>
  <c r="F3154" i="8" s="1"/>
  <c r="M274" i="14"/>
  <c r="F3600" i="8" s="1"/>
  <c r="N274" i="14"/>
  <c r="F4046" i="8" s="1"/>
  <c r="O274" i="14"/>
  <c r="F4492" i="8" s="1"/>
  <c r="P274" i="14"/>
  <c r="F4938" i="8" s="1"/>
  <c r="Q274" i="14"/>
  <c r="F5384" i="8" s="1"/>
  <c r="R274" i="14"/>
  <c r="F5830" i="8" s="1"/>
  <c r="S274" i="14"/>
  <c r="F6276" i="8" s="1"/>
  <c r="T274" i="14"/>
  <c r="F6722" i="8" s="1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F275" i="14"/>
  <c r="G275" i="14"/>
  <c r="F925" i="8" s="1"/>
  <c r="H275" i="14"/>
  <c r="F1371" i="8" s="1"/>
  <c r="I275" i="14"/>
  <c r="F1817" i="8" s="1"/>
  <c r="J275" i="14"/>
  <c r="F2263" i="8" s="1"/>
  <c r="K275" i="14"/>
  <c r="F2709" i="8" s="1"/>
  <c r="L275" i="14"/>
  <c r="F3155" i="8" s="1"/>
  <c r="M275" i="14"/>
  <c r="F3601" i="8" s="1"/>
  <c r="N275" i="14"/>
  <c r="F4047" i="8" s="1"/>
  <c r="O275" i="14"/>
  <c r="F4493" i="8" s="1"/>
  <c r="P275" i="14"/>
  <c r="F4939" i="8" s="1"/>
  <c r="Q275" i="14"/>
  <c r="F5385" i="8" s="1"/>
  <c r="R275" i="14"/>
  <c r="F5831" i="8" s="1"/>
  <c r="S275" i="14"/>
  <c r="F6277" i="8" s="1"/>
  <c r="T275" i="14"/>
  <c r="F6723" i="8" s="1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F276" i="14"/>
  <c r="G276" i="14"/>
  <c r="F926" i="8" s="1"/>
  <c r="H276" i="14"/>
  <c r="F1372" i="8" s="1"/>
  <c r="I276" i="14"/>
  <c r="F1818" i="8" s="1"/>
  <c r="J276" i="14"/>
  <c r="F2264" i="8" s="1"/>
  <c r="K276" i="14"/>
  <c r="F2710" i="8" s="1"/>
  <c r="L276" i="14"/>
  <c r="F3156" i="8" s="1"/>
  <c r="M276" i="14"/>
  <c r="F3602" i="8" s="1"/>
  <c r="N276" i="14"/>
  <c r="F4048" i="8" s="1"/>
  <c r="O276" i="14"/>
  <c r="F4494" i="8" s="1"/>
  <c r="P276" i="14"/>
  <c r="F4940" i="8" s="1"/>
  <c r="Q276" i="14"/>
  <c r="F5386" i="8" s="1"/>
  <c r="R276" i="14"/>
  <c r="F5832" i="8" s="1"/>
  <c r="S276" i="14"/>
  <c r="F6278" i="8" s="1"/>
  <c r="T276" i="14"/>
  <c r="F6724" i="8" s="1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F277" i="14"/>
  <c r="G277" i="14"/>
  <c r="F927" i="8" s="1"/>
  <c r="H277" i="14"/>
  <c r="F1373" i="8" s="1"/>
  <c r="I277" i="14"/>
  <c r="F1819" i="8" s="1"/>
  <c r="J277" i="14"/>
  <c r="F2265" i="8" s="1"/>
  <c r="K277" i="14"/>
  <c r="F2711" i="8" s="1"/>
  <c r="L277" i="14"/>
  <c r="F3157" i="8" s="1"/>
  <c r="M277" i="14"/>
  <c r="F3603" i="8" s="1"/>
  <c r="N277" i="14"/>
  <c r="F4049" i="8" s="1"/>
  <c r="O277" i="14"/>
  <c r="F4495" i="8" s="1"/>
  <c r="P277" i="14"/>
  <c r="F4941" i="8" s="1"/>
  <c r="Q277" i="14"/>
  <c r="F5387" i="8" s="1"/>
  <c r="R277" i="14"/>
  <c r="F5833" i="8" s="1"/>
  <c r="S277" i="14"/>
  <c r="F6279" i="8" s="1"/>
  <c r="T277" i="14"/>
  <c r="F6725" i="8" s="1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F18" i="14"/>
  <c r="G18" i="14"/>
  <c r="F928" i="8" s="1"/>
  <c r="H18" i="14"/>
  <c r="F1374" i="8" s="1"/>
  <c r="I18" i="14"/>
  <c r="F1820" i="8" s="1"/>
  <c r="J18" i="14"/>
  <c r="F2266" i="8" s="1"/>
  <c r="K18" i="14"/>
  <c r="F2712" i="8" s="1"/>
  <c r="L18" i="14"/>
  <c r="F3158" i="8" s="1"/>
  <c r="M18" i="14"/>
  <c r="F3604" i="8" s="1"/>
  <c r="N18" i="14"/>
  <c r="F4050" i="8" s="1"/>
  <c r="O18" i="14"/>
  <c r="F4496" i="8" s="1"/>
  <c r="P18" i="14"/>
  <c r="F4942" i="8" s="1"/>
  <c r="Q18" i="14"/>
  <c r="F5388" i="8" s="1"/>
  <c r="R18" i="14"/>
  <c r="F5834" i="8" s="1"/>
  <c r="S18" i="14"/>
  <c r="F6280" i="8" s="1"/>
  <c r="T18" i="14"/>
  <c r="F6726" i="8" s="1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F278" i="14"/>
  <c r="G278" i="14"/>
  <c r="F929" i="8" s="1"/>
  <c r="H278" i="14"/>
  <c r="F1375" i="8" s="1"/>
  <c r="I278" i="14"/>
  <c r="F1821" i="8" s="1"/>
  <c r="J278" i="14"/>
  <c r="F2267" i="8" s="1"/>
  <c r="K278" i="14"/>
  <c r="F2713" i="8" s="1"/>
  <c r="L278" i="14"/>
  <c r="F3159" i="8" s="1"/>
  <c r="M278" i="14"/>
  <c r="F3605" i="8" s="1"/>
  <c r="N278" i="14"/>
  <c r="F4051" i="8" s="1"/>
  <c r="O278" i="14"/>
  <c r="F4497" i="8" s="1"/>
  <c r="P278" i="14"/>
  <c r="F4943" i="8" s="1"/>
  <c r="Q278" i="14"/>
  <c r="F5389" i="8" s="1"/>
  <c r="R278" i="14"/>
  <c r="F5835" i="8" s="1"/>
  <c r="S278" i="14"/>
  <c r="F6281" i="8" s="1"/>
  <c r="T278" i="14"/>
  <c r="F6727" i="8" s="1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F279" i="14"/>
  <c r="G279" i="14"/>
  <c r="F930" i="8" s="1"/>
  <c r="H279" i="14"/>
  <c r="F1376" i="8" s="1"/>
  <c r="I279" i="14"/>
  <c r="F1822" i="8" s="1"/>
  <c r="J279" i="14"/>
  <c r="F2268" i="8" s="1"/>
  <c r="K279" i="14"/>
  <c r="F2714" i="8" s="1"/>
  <c r="L279" i="14"/>
  <c r="F3160" i="8" s="1"/>
  <c r="M279" i="14"/>
  <c r="F3606" i="8" s="1"/>
  <c r="N279" i="14"/>
  <c r="F4052" i="8" s="1"/>
  <c r="O279" i="14"/>
  <c r="F4498" i="8" s="1"/>
  <c r="P279" i="14"/>
  <c r="F4944" i="8" s="1"/>
  <c r="Q279" i="14"/>
  <c r="F5390" i="8" s="1"/>
  <c r="R279" i="14"/>
  <c r="F5836" i="8" s="1"/>
  <c r="S279" i="14"/>
  <c r="F6282" i="8" s="1"/>
  <c r="T279" i="14"/>
  <c r="F6728" i="8" s="1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F280" i="14"/>
  <c r="G280" i="14"/>
  <c r="F931" i="8" s="1"/>
  <c r="H280" i="14"/>
  <c r="F1377" i="8" s="1"/>
  <c r="I280" i="14"/>
  <c r="F1823" i="8" s="1"/>
  <c r="J280" i="14"/>
  <c r="F2269" i="8" s="1"/>
  <c r="K280" i="14"/>
  <c r="F2715" i="8" s="1"/>
  <c r="L280" i="14"/>
  <c r="F3161" i="8" s="1"/>
  <c r="M280" i="14"/>
  <c r="F3607" i="8" s="1"/>
  <c r="N280" i="14"/>
  <c r="F4053" i="8" s="1"/>
  <c r="O280" i="14"/>
  <c r="F4499" i="8" s="1"/>
  <c r="P280" i="14"/>
  <c r="F4945" i="8" s="1"/>
  <c r="Q280" i="14"/>
  <c r="F5391" i="8" s="1"/>
  <c r="R280" i="14"/>
  <c r="F5837" i="8" s="1"/>
  <c r="S280" i="14"/>
  <c r="F6283" i="8" s="1"/>
  <c r="T280" i="14"/>
  <c r="F6729" i="8" s="1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F281" i="14"/>
  <c r="G281" i="14"/>
  <c r="F932" i="8" s="1"/>
  <c r="H281" i="14"/>
  <c r="F1378" i="8" s="1"/>
  <c r="I281" i="14"/>
  <c r="F1824" i="8" s="1"/>
  <c r="J281" i="14"/>
  <c r="F2270" i="8" s="1"/>
  <c r="K281" i="14"/>
  <c r="F2716" i="8" s="1"/>
  <c r="L281" i="14"/>
  <c r="F3162" i="8" s="1"/>
  <c r="M281" i="14"/>
  <c r="F3608" i="8" s="1"/>
  <c r="N281" i="14"/>
  <c r="F4054" i="8" s="1"/>
  <c r="O281" i="14"/>
  <c r="F4500" i="8" s="1"/>
  <c r="P281" i="14"/>
  <c r="F4946" i="8" s="1"/>
  <c r="Q281" i="14"/>
  <c r="F5392" i="8" s="1"/>
  <c r="R281" i="14"/>
  <c r="F5838" i="8" s="1"/>
  <c r="S281" i="14"/>
  <c r="F6284" i="8" s="1"/>
  <c r="T281" i="14"/>
  <c r="F6730" i="8" s="1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F282" i="14"/>
  <c r="G282" i="14"/>
  <c r="F933" i="8" s="1"/>
  <c r="H282" i="14"/>
  <c r="F1379" i="8" s="1"/>
  <c r="I282" i="14"/>
  <c r="F1825" i="8" s="1"/>
  <c r="J282" i="14"/>
  <c r="F2271" i="8" s="1"/>
  <c r="K282" i="14"/>
  <c r="F2717" i="8" s="1"/>
  <c r="L282" i="14"/>
  <c r="F3163" i="8" s="1"/>
  <c r="M282" i="14"/>
  <c r="F3609" i="8" s="1"/>
  <c r="N282" i="14"/>
  <c r="F4055" i="8" s="1"/>
  <c r="O282" i="14"/>
  <c r="F4501" i="8" s="1"/>
  <c r="P282" i="14"/>
  <c r="F4947" i="8" s="1"/>
  <c r="Q282" i="14"/>
  <c r="F5393" i="8" s="1"/>
  <c r="R282" i="14"/>
  <c r="F5839" i="8" s="1"/>
  <c r="S282" i="14"/>
  <c r="F6285" i="8" s="1"/>
  <c r="T282" i="14"/>
  <c r="F6731" i="8" s="1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F283" i="14"/>
  <c r="G283" i="14"/>
  <c r="F934" i="8" s="1"/>
  <c r="H283" i="14"/>
  <c r="F1380" i="8" s="1"/>
  <c r="I283" i="14"/>
  <c r="F1826" i="8" s="1"/>
  <c r="J283" i="14"/>
  <c r="F2272" i="8" s="1"/>
  <c r="K283" i="14"/>
  <c r="F2718" i="8" s="1"/>
  <c r="L283" i="14"/>
  <c r="F3164" i="8" s="1"/>
  <c r="M283" i="14"/>
  <c r="F3610" i="8" s="1"/>
  <c r="N283" i="14"/>
  <c r="F4056" i="8" s="1"/>
  <c r="O283" i="14"/>
  <c r="F4502" i="8" s="1"/>
  <c r="P283" i="14"/>
  <c r="F4948" i="8" s="1"/>
  <c r="Q283" i="14"/>
  <c r="F5394" i="8" s="1"/>
  <c r="R283" i="14"/>
  <c r="F5840" i="8" s="1"/>
  <c r="S283" i="14"/>
  <c r="F6286" i="8" s="1"/>
  <c r="T283" i="14"/>
  <c r="F6732" i="8" s="1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F14" i="14"/>
  <c r="G14" i="14"/>
  <c r="F935" i="8" s="1"/>
  <c r="H14" i="14"/>
  <c r="F1381" i="8" s="1"/>
  <c r="I14" i="14"/>
  <c r="F1827" i="8" s="1"/>
  <c r="J14" i="14"/>
  <c r="F2273" i="8" s="1"/>
  <c r="K14" i="14"/>
  <c r="F2719" i="8" s="1"/>
  <c r="L14" i="14"/>
  <c r="F3165" i="8" s="1"/>
  <c r="M14" i="14"/>
  <c r="F3611" i="8" s="1"/>
  <c r="N14" i="14"/>
  <c r="F4057" i="8" s="1"/>
  <c r="O14" i="14"/>
  <c r="F4503" i="8" s="1"/>
  <c r="P14" i="14"/>
  <c r="F4949" i="8" s="1"/>
  <c r="Q14" i="14"/>
  <c r="F5395" i="8" s="1"/>
  <c r="R14" i="14"/>
  <c r="F5841" i="8" s="1"/>
  <c r="S14" i="14"/>
  <c r="F6287" i="8" s="1"/>
  <c r="T14" i="14"/>
  <c r="F6733" i="8" s="1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F284" i="14"/>
  <c r="G284" i="14"/>
  <c r="F936" i="8" s="1"/>
  <c r="H284" i="14"/>
  <c r="F1382" i="8" s="1"/>
  <c r="I284" i="14"/>
  <c r="F1828" i="8" s="1"/>
  <c r="J284" i="14"/>
  <c r="F2274" i="8" s="1"/>
  <c r="K284" i="14"/>
  <c r="F2720" i="8" s="1"/>
  <c r="L284" i="14"/>
  <c r="F3166" i="8" s="1"/>
  <c r="M284" i="14"/>
  <c r="F3612" i="8" s="1"/>
  <c r="N284" i="14"/>
  <c r="F4058" i="8" s="1"/>
  <c r="O284" i="14"/>
  <c r="F4504" i="8" s="1"/>
  <c r="P284" i="14"/>
  <c r="F4950" i="8" s="1"/>
  <c r="Q284" i="14"/>
  <c r="F5396" i="8" s="1"/>
  <c r="R284" i="14"/>
  <c r="F5842" i="8" s="1"/>
  <c r="S284" i="14"/>
  <c r="F6288" i="8" s="1"/>
  <c r="T284" i="14"/>
  <c r="F6734" i="8" s="1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F285" i="14"/>
  <c r="G285" i="14"/>
  <c r="F937" i="8" s="1"/>
  <c r="H285" i="14"/>
  <c r="F1383" i="8" s="1"/>
  <c r="I285" i="14"/>
  <c r="F1829" i="8" s="1"/>
  <c r="J285" i="14"/>
  <c r="F2275" i="8" s="1"/>
  <c r="K285" i="14"/>
  <c r="F2721" i="8" s="1"/>
  <c r="L285" i="14"/>
  <c r="F3167" i="8" s="1"/>
  <c r="M285" i="14"/>
  <c r="F3613" i="8" s="1"/>
  <c r="N285" i="14"/>
  <c r="F4059" i="8" s="1"/>
  <c r="O285" i="14"/>
  <c r="F4505" i="8" s="1"/>
  <c r="P285" i="14"/>
  <c r="F4951" i="8" s="1"/>
  <c r="Q285" i="14"/>
  <c r="F5397" i="8" s="1"/>
  <c r="R285" i="14"/>
  <c r="F5843" i="8" s="1"/>
  <c r="S285" i="14"/>
  <c r="F6289" i="8" s="1"/>
  <c r="T285" i="14"/>
  <c r="F6735" i="8" s="1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F19" i="14"/>
  <c r="G19" i="14"/>
  <c r="F938" i="8" s="1"/>
  <c r="H19" i="14"/>
  <c r="F1384" i="8" s="1"/>
  <c r="I19" i="14"/>
  <c r="F1830" i="8" s="1"/>
  <c r="J19" i="14"/>
  <c r="F2276" i="8" s="1"/>
  <c r="K19" i="14"/>
  <c r="F2722" i="8" s="1"/>
  <c r="L19" i="14"/>
  <c r="F3168" i="8" s="1"/>
  <c r="M19" i="14"/>
  <c r="F3614" i="8" s="1"/>
  <c r="N19" i="14"/>
  <c r="F4060" i="8" s="1"/>
  <c r="O19" i="14"/>
  <c r="F4506" i="8" s="1"/>
  <c r="P19" i="14"/>
  <c r="F4952" i="8" s="1"/>
  <c r="Q19" i="14"/>
  <c r="F5398" i="8" s="1"/>
  <c r="R19" i="14"/>
  <c r="F5844" i="8" s="1"/>
  <c r="S19" i="14"/>
  <c r="F6290" i="8" s="1"/>
  <c r="T19" i="14"/>
  <c r="F6736" i="8" s="1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F286" i="14"/>
  <c r="G286" i="14"/>
  <c r="F939" i="8" s="1"/>
  <c r="H286" i="14"/>
  <c r="F1385" i="8" s="1"/>
  <c r="I286" i="14"/>
  <c r="F1831" i="8" s="1"/>
  <c r="J286" i="14"/>
  <c r="F2277" i="8" s="1"/>
  <c r="K286" i="14"/>
  <c r="F2723" i="8" s="1"/>
  <c r="L286" i="14"/>
  <c r="F3169" i="8" s="1"/>
  <c r="M286" i="14"/>
  <c r="F3615" i="8" s="1"/>
  <c r="N286" i="14"/>
  <c r="F4061" i="8" s="1"/>
  <c r="O286" i="14"/>
  <c r="F4507" i="8" s="1"/>
  <c r="P286" i="14"/>
  <c r="F4953" i="8" s="1"/>
  <c r="Q286" i="14"/>
  <c r="F5399" i="8" s="1"/>
  <c r="R286" i="14"/>
  <c r="F5845" i="8" s="1"/>
  <c r="S286" i="14"/>
  <c r="F6291" i="8" s="1"/>
  <c r="T286" i="14"/>
  <c r="F6737" i="8" s="1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F287" i="14"/>
  <c r="G287" i="14"/>
  <c r="F940" i="8" s="1"/>
  <c r="H287" i="14"/>
  <c r="F1386" i="8" s="1"/>
  <c r="I287" i="14"/>
  <c r="F1832" i="8" s="1"/>
  <c r="J287" i="14"/>
  <c r="F2278" i="8" s="1"/>
  <c r="K287" i="14"/>
  <c r="F2724" i="8" s="1"/>
  <c r="L287" i="14"/>
  <c r="F3170" i="8" s="1"/>
  <c r="M287" i="14"/>
  <c r="F3616" i="8" s="1"/>
  <c r="N287" i="14"/>
  <c r="F4062" i="8" s="1"/>
  <c r="O287" i="14"/>
  <c r="F4508" i="8" s="1"/>
  <c r="P287" i="14"/>
  <c r="F4954" i="8" s="1"/>
  <c r="Q287" i="14"/>
  <c r="F5400" i="8" s="1"/>
  <c r="R287" i="14"/>
  <c r="F5846" i="8" s="1"/>
  <c r="S287" i="14"/>
  <c r="F6292" i="8" s="1"/>
  <c r="T287" i="14"/>
  <c r="F6738" i="8" s="1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F288" i="14"/>
  <c r="G288" i="14"/>
  <c r="F941" i="8" s="1"/>
  <c r="H288" i="14"/>
  <c r="F1387" i="8" s="1"/>
  <c r="I288" i="14"/>
  <c r="F1833" i="8" s="1"/>
  <c r="J288" i="14"/>
  <c r="F2279" i="8" s="1"/>
  <c r="K288" i="14"/>
  <c r="F2725" i="8" s="1"/>
  <c r="L288" i="14"/>
  <c r="F3171" i="8" s="1"/>
  <c r="M288" i="14"/>
  <c r="F3617" i="8" s="1"/>
  <c r="N288" i="14"/>
  <c r="F4063" i="8" s="1"/>
  <c r="O288" i="14"/>
  <c r="F4509" i="8" s="1"/>
  <c r="P288" i="14"/>
  <c r="F4955" i="8" s="1"/>
  <c r="Q288" i="14"/>
  <c r="F5401" i="8" s="1"/>
  <c r="R288" i="14"/>
  <c r="F5847" i="8" s="1"/>
  <c r="S288" i="14"/>
  <c r="F6293" i="8" s="1"/>
  <c r="T288" i="14"/>
  <c r="F6739" i="8" s="1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F289" i="14"/>
  <c r="G289" i="14"/>
  <c r="F942" i="8" s="1"/>
  <c r="H289" i="14"/>
  <c r="F1388" i="8" s="1"/>
  <c r="I289" i="14"/>
  <c r="F1834" i="8" s="1"/>
  <c r="J289" i="14"/>
  <c r="F2280" i="8" s="1"/>
  <c r="K289" i="14"/>
  <c r="F2726" i="8" s="1"/>
  <c r="L289" i="14"/>
  <c r="F3172" i="8" s="1"/>
  <c r="M289" i="14"/>
  <c r="F3618" i="8" s="1"/>
  <c r="N289" i="14"/>
  <c r="F4064" i="8" s="1"/>
  <c r="O289" i="14"/>
  <c r="F4510" i="8" s="1"/>
  <c r="P289" i="14"/>
  <c r="F4956" i="8" s="1"/>
  <c r="Q289" i="14"/>
  <c r="F5402" i="8" s="1"/>
  <c r="R289" i="14"/>
  <c r="F5848" i="8" s="1"/>
  <c r="S289" i="14"/>
  <c r="F6294" i="8" s="1"/>
  <c r="T289" i="14"/>
  <c r="F6740" i="8" s="1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F290" i="14"/>
  <c r="G290" i="14"/>
  <c r="F943" i="8" s="1"/>
  <c r="H290" i="14"/>
  <c r="F1389" i="8" s="1"/>
  <c r="I290" i="14"/>
  <c r="F1835" i="8" s="1"/>
  <c r="J290" i="14"/>
  <c r="F2281" i="8" s="1"/>
  <c r="K290" i="14"/>
  <c r="F2727" i="8" s="1"/>
  <c r="L290" i="14"/>
  <c r="F3173" i="8" s="1"/>
  <c r="M290" i="14"/>
  <c r="F3619" i="8" s="1"/>
  <c r="N290" i="14"/>
  <c r="F4065" i="8" s="1"/>
  <c r="O290" i="14"/>
  <c r="F4511" i="8" s="1"/>
  <c r="P290" i="14"/>
  <c r="F4957" i="8" s="1"/>
  <c r="Q290" i="14"/>
  <c r="F5403" i="8" s="1"/>
  <c r="R290" i="14"/>
  <c r="F5849" i="8" s="1"/>
  <c r="S290" i="14"/>
  <c r="F6295" i="8" s="1"/>
  <c r="T290" i="14"/>
  <c r="F6741" i="8" s="1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F291" i="14"/>
  <c r="G291" i="14"/>
  <c r="F944" i="8" s="1"/>
  <c r="H291" i="14"/>
  <c r="F1390" i="8" s="1"/>
  <c r="I291" i="14"/>
  <c r="F1836" i="8" s="1"/>
  <c r="J291" i="14"/>
  <c r="F2282" i="8" s="1"/>
  <c r="K291" i="14"/>
  <c r="F2728" i="8" s="1"/>
  <c r="L291" i="14"/>
  <c r="F3174" i="8" s="1"/>
  <c r="M291" i="14"/>
  <c r="F3620" i="8" s="1"/>
  <c r="N291" i="14"/>
  <c r="F4066" i="8" s="1"/>
  <c r="O291" i="14"/>
  <c r="F4512" i="8" s="1"/>
  <c r="P291" i="14"/>
  <c r="F4958" i="8" s="1"/>
  <c r="Q291" i="14"/>
  <c r="F5404" i="8" s="1"/>
  <c r="R291" i="14"/>
  <c r="F5850" i="8" s="1"/>
  <c r="S291" i="14"/>
  <c r="F6296" i="8" s="1"/>
  <c r="T291" i="14"/>
  <c r="F6742" i="8" s="1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F292" i="14"/>
  <c r="G292" i="14"/>
  <c r="F945" i="8" s="1"/>
  <c r="H292" i="14"/>
  <c r="F1391" i="8" s="1"/>
  <c r="I292" i="14"/>
  <c r="F1837" i="8" s="1"/>
  <c r="J292" i="14"/>
  <c r="F2283" i="8" s="1"/>
  <c r="K292" i="14"/>
  <c r="F2729" i="8" s="1"/>
  <c r="L292" i="14"/>
  <c r="F3175" i="8" s="1"/>
  <c r="M292" i="14"/>
  <c r="F3621" i="8" s="1"/>
  <c r="N292" i="14"/>
  <c r="F4067" i="8" s="1"/>
  <c r="O292" i="14"/>
  <c r="F4513" i="8" s="1"/>
  <c r="P292" i="14"/>
  <c r="F4959" i="8" s="1"/>
  <c r="Q292" i="14"/>
  <c r="F5405" i="8" s="1"/>
  <c r="R292" i="14"/>
  <c r="F5851" i="8" s="1"/>
  <c r="S292" i="14"/>
  <c r="F6297" i="8" s="1"/>
  <c r="T292" i="14"/>
  <c r="F6743" i="8" s="1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F293" i="14"/>
  <c r="G293" i="14"/>
  <c r="F946" i="8" s="1"/>
  <c r="H293" i="14"/>
  <c r="F1392" i="8" s="1"/>
  <c r="I293" i="14"/>
  <c r="F1838" i="8" s="1"/>
  <c r="J293" i="14"/>
  <c r="F2284" i="8" s="1"/>
  <c r="K293" i="14"/>
  <c r="F2730" i="8" s="1"/>
  <c r="L293" i="14"/>
  <c r="F3176" i="8" s="1"/>
  <c r="M293" i="14"/>
  <c r="F3622" i="8" s="1"/>
  <c r="N293" i="14"/>
  <c r="F4068" i="8" s="1"/>
  <c r="O293" i="14"/>
  <c r="F4514" i="8" s="1"/>
  <c r="P293" i="14"/>
  <c r="F4960" i="8" s="1"/>
  <c r="Q293" i="14"/>
  <c r="F5406" i="8" s="1"/>
  <c r="R293" i="14"/>
  <c r="F5852" i="8" s="1"/>
  <c r="S293" i="14"/>
  <c r="F6298" i="8" s="1"/>
  <c r="T293" i="14"/>
  <c r="F6744" i="8" s="1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F22" i="14"/>
  <c r="G22" i="14"/>
  <c r="F947" i="8" s="1"/>
  <c r="H22" i="14"/>
  <c r="F1393" i="8" s="1"/>
  <c r="I22" i="14"/>
  <c r="F1839" i="8" s="1"/>
  <c r="J22" i="14"/>
  <c r="F2285" i="8" s="1"/>
  <c r="K22" i="14"/>
  <c r="F2731" i="8" s="1"/>
  <c r="L22" i="14"/>
  <c r="F3177" i="8" s="1"/>
  <c r="M22" i="14"/>
  <c r="F3623" i="8" s="1"/>
  <c r="N22" i="14"/>
  <c r="F4069" i="8" s="1"/>
  <c r="O22" i="14"/>
  <c r="F4515" i="8" s="1"/>
  <c r="P22" i="14"/>
  <c r="F4961" i="8" s="1"/>
  <c r="Q22" i="14"/>
  <c r="F5407" i="8" s="1"/>
  <c r="R22" i="14"/>
  <c r="F5853" i="8" s="1"/>
  <c r="S22" i="14"/>
  <c r="F6299" i="8" s="1"/>
  <c r="T22" i="14"/>
  <c r="F6745" i="8" s="1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F294" i="14"/>
  <c r="G294" i="14"/>
  <c r="F948" i="8" s="1"/>
  <c r="H294" i="14"/>
  <c r="F1394" i="8" s="1"/>
  <c r="I294" i="14"/>
  <c r="F1840" i="8" s="1"/>
  <c r="J294" i="14"/>
  <c r="F2286" i="8" s="1"/>
  <c r="K294" i="14"/>
  <c r="F2732" i="8" s="1"/>
  <c r="L294" i="14"/>
  <c r="F3178" i="8" s="1"/>
  <c r="M294" i="14"/>
  <c r="F3624" i="8" s="1"/>
  <c r="N294" i="14"/>
  <c r="F4070" i="8" s="1"/>
  <c r="O294" i="14"/>
  <c r="F4516" i="8" s="1"/>
  <c r="P294" i="14"/>
  <c r="F4962" i="8" s="1"/>
  <c r="Q294" i="14"/>
  <c r="F5408" i="8" s="1"/>
  <c r="R294" i="14"/>
  <c r="F5854" i="8" s="1"/>
  <c r="S294" i="14"/>
  <c r="F6300" i="8" s="1"/>
  <c r="T294" i="14"/>
  <c r="F6746" i="8" s="1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F295" i="14"/>
  <c r="G295" i="14"/>
  <c r="F950" i="8" s="1"/>
  <c r="H295" i="14"/>
  <c r="F1396" i="8" s="1"/>
  <c r="I295" i="14"/>
  <c r="F1842" i="8" s="1"/>
  <c r="J295" i="14"/>
  <c r="F2288" i="8" s="1"/>
  <c r="K295" i="14"/>
  <c r="F2734" i="8" s="1"/>
  <c r="L295" i="14"/>
  <c r="F3180" i="8" s="1"/>
  <c r="M295" i="14"/>
  <c r="F3626" i="8" s="1"/>
  <c r="N295" i="14"/>
  <c r="F4072" i="8" s="1"/>
  <c r="O295" i="14"/>
  <c r="F4518" i="8" s="1"/>
  <c r="P295" i="14"/>
  <c r="F4964" i="8" s="1"/>
  <c r="Q295" i="14"/>
  <c r="F5410" i="8" s="1"/>
  <c r="R295" i="14"/>
  <c r="F5856" i="8" s="1"/>
  <c r="S295" i="14"/>
  <c r="F6302" i="8" s="1"/>
  <c r="T295" i="14"/>
  <c r="F6748" i="8" s="1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F296" i="14"/>
  <c r="G296" i="14"/>
  <c r="F951" i="8" s="1"/>
  <c r="H296" i="14"/>
  <c r="F1397" i="8" s="1"/>
  <c r="I296" i="14"/>
  <c r="F1843" i="8" s="1"/>
  <c r="J296" i="14"/>
  <c r="F2289" i="8" s="1"/>
  <c r="K296" i="14"/>
  <c r="F2735" i="8" s="1"/>
  <c r="L296" i="14"/>
  <c r="F3181" i="8" s="1"/>
  <c r="M296" i="14"/>
  <c r="F3627" i="8" s="1"/>
  <c r="N296" i="14"/>
  <c r="F4073" i="8" s="1"/>
  <c r="O296" i="14"/>
  <c r="F4519" i="8" s="1"/>
  <c r="P296" i="14"/>
  <c r="F4965" i="8" s="1"/>
  <c r="Q296" i="14"/>
  <c r="F5411" i="8" s="1"/>
  <c r="R296" i="14"/>
  <c r="F5857" i="8" s="1"/>
  <c r="S296" i="14"/>
  <c r="F6303" i="8" s="1"/>
  <c r="T296" i="14"/>
  <c r="F6749" i="8" s="1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F297" i="14"/>
  <c r="G297" i="14"/>
  <c r="F952" i="8" s="1"/>
  <c r="H297" i="14"/>
  <c r="F1398" i="8" s="1"/>
  <c r="I297" i="14"/>
  <c r="F1844" i="8" s="1"/>
  <c r="J297" i="14"/>
  <c r="F2290" i="8" s="1"/>
  <c r="K297" i="14"/>
  <c r="F2736" i="8" s="1"/>
  <c r="L297" i="14"/>
  <c r="F3182" i="8" s="1"/>
  <c r="M297" i="14"/>
  <c r="F3628" i="8" s="1"/>
  <c r="N297" i="14"/>
  <c r="F4074" i="8" s="1"/>
  <c r="O297" i="14"/>
  <c r="F4520" i="8" s="1"/>
  <c r="P297" i="14"/>
  <c r="F4966" i="8" s="1"/>
  <c r="Q297" i="14"/>
  <c r="F5412" i="8" s="1"/>
  <c r="R297" i="14"/>
  <c r="F5858" i="8" s="1"/>
  <c r="S297" i="14"/>
  <c r="F6304" i="8" s="1"/>
  <c r="T297" i="14"/>
  <c r="F6750" i="8" s="1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F298" i="14"/>
  <c r="G298" i="14"/>
  <c r="F953" i="8" s="1"/>
  <c r="H298" i="14"/>
  <c r="F1399" i="8" s="1"/>
  <c r="I298" i="14"/>
  <c r="F1845" i="8" s="1"/>
  <c r="J298" i="14"/>
  <c r="F2291" i="8" s="1"/>
  <c r="K298" i="14"/>
  <c r="F2737" i="8" s="1"/>
  <c r="L298" i="14"/>
  <c r="F3183" i="8" s="1"/>
  <c r="M298" i="14"/>
  <c r="F3629" i="8" s="1"/>
  <c r="N298" i="14"/>
  <c r="F4075" i="8" s="1"/>
  <c r="O298" i="14"/>
  <c r="F4521" i="8" s="1"/>
  <c r="P298" i="14"/>
  <c r="F4967" i="8" s="1"/>
  <c r="Q298" i="14"/>
  <c r="F5413" i="8" s="1"/>
  <c r="R298" i="14"/>
  <c r="F5859" i="8" s="1"/>
  <c r="S298" i="14"/>
  <c r="F6305" i="8" s="1"/>
  <c r="T298" i="14"/>
  <c r="F6751" i="8" s="1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F299" i="14"/>
  <c r="G299" i="14"/>
  <c r="F954" i="8" s="1"/>
  <c r="H299" i="14"/>
  <c r="F1400" i="8" s="1"/>
  <c r="I299" i="14"/>
  <c r="F1846" i="8" s="1"/>
  <c r="J299" i="14"/>
  <c r="F2292" i="8" s="1"/>
  <c r="K299" i="14"/>
  <c r="F2738" i="8" s="1"/>
  <c r="L299" i="14"/>
  <c r="F3184" i="8" s="1"/>
  <c r="M299" i="14"/>
  <c r="F3630" i="8" s="1"/>
  <c r="N299" i="14"/>
  <c r="F4076" i="8" s="1"/>
  <c r="O299" i="14"/>
  <c r="F4522" i="8" s="1"/>
  <c r="P299" i="14"/>
  <c r="F4968" i="8" s="1"/>
  <c r="Q299" i="14"/>
  <c r="F5414" i="8" s="1"/>
  <c r="R299" i="14"/>
  <c r="F5860" i="8" s="1"/>
  <c r="S299" i="14"/>
  <c r="F6306" i="8" s="1"/>
  <c r="T299" i="14"/>
  <c r="F6752" i="8" s="1"/>
  <c r="U299" i="14"/>
  <c r="V299" i="14"/>
  <c r="W299" i="14"/>
  <c r="X299" i="14"/>
  <c r="Y299" i="14"/>
  <c r="Z299" i="14"/>
  <c r="AA299" i="14"/>
  <c r="AB299" i="14"/>
  <c r="AC299" i="14"/>
  <c r="AD299" i="14"/>
  <c r="AE299" i="14"/>
  <c r="AF299" i="14"/>
  <c r="AG299" i="14"/>
  <c r="AH299" i="14"/>
  <c r="F300" i="14"/>
  <c r="G300" i="14"/>
  <c r="F955" i="8" s="1"/>
  <c r="H300" i="14"/>
  <c r="F1401" i="8" s="1"/>
  <c r="I300" i="14"/>
  <c r="F1847" i="8" s="1"/>
  <c r="J300" i="14"/>
  <c r="F2293" i="8" s="1"/>
  <c r="K300" i="14"/>
  <c r="F2739" i="8" s="1"/>
  <c r="L300" i="14"/>
  <c r="F3185" i="8" s="1"/>
  <c r="M300" i="14"/>
  <c r="F3631" i="8" s="1"/>
  <c r="N300" i="14"/>
  <c r="F4077" i="8" s="1"/>
  <c r="O300" i="14"/>
  <c r="F4523" i="8" s="1"/>
  <c r="P300" i="14"/>
  <c r="F4969" i="8" s="1"/>
  <c r="Q300" i="14"/>
  <c r="F5415" i="8" s="1"/>
  <c r="R300" i="14"/>
  <c r="F5861" i="8" s="1"/>
  <c r="S300" i="14"/>
  <c r="F6307" i="8" s="1"/>
  <c r="T300" i="14"/>
  <c r="F6753" i="8" s="1"/>
  <c r="U300" i="14"/>
  <c r="V300" i="14"/>
  <c r="W300" i="14"/>
  <c r="X300" i="14"/>
  <c r="Y300" i="14"/>
  <c r="Z300" i="14"/>
  <c r="AA300" i="14"/>
  <c r="AB300" i="14"/>
  <c r="AC300" i="14"/>
  <c r="AD300" i="14"/>
  <c r="AE300" i="14"/>
  <c r="AF300" i="14"/>
  <c r="AG300" i="14"/>
  <c r="AH300" i="14"/>
  <c r="F301" i="14"/>
  <c r="G301" i="14"/>
  <c r="F956" i="8" s="1"/>
  <c r="H301" i="14"/>
  <c r="F1402" i="8" s="1"/>
  <c r="I301" i="14"/>
  <c r="F1848" i="8" s="1"/>
  <c r="J301" i="14"/>
  <c r="F2294" i="8" s="1"/>
  <c r="K301" i="14"/>
  <c r="F2740" i="8" s="1"/>
  <c r="L301" i="14"/>
  <c r="F3186" i="8" s="1"/>
  <c r="M301" i="14"/>
  <c r="F3632" i="8" s="1"/>
  <c r="N301" i="14"/>
  <c r="F4078" i="8" s="1"/>
  <c r="O301" i="14"/>
  <c r="F4524" i="8" s="1"/>
  <c r="P301" i="14"/>
  <c r="F4970" i="8" s="1"/>
  <c r="Q301" i="14"/>
  <c r="F5416" i="8" s="1"/>
  <c r="R301" i="14"/>
  <c r="F5862" i="8" s="1"/>
  <c r="S301" i="14"/>
  <c r="F6308" i="8" s="1"/>
  <c r="T301" i="14"/>
  <c r="F6754" i="8" s="1"/>
  <c r="U301" i="14"/>
  <c r="V301" i="14"/>
  <c r="W301" i="14"/>
  <c r="X301" i="14"/>
  <c r="Y301" i="14"/>
  <c r="Z301" i="14"/>
  <c r="AA301" i="14"/>
  <c r="AB301" i="14"/>
  <c r="AC301" i="14"/>
  <c r="AD301" i="14"/>
  <c r="AE301" i="14"/>
  <c r="AF301" i="14"/>
  <c r="AG301" i="14"/>
  <c r="AH301" i="14"/>
  <c r="F302" i="14"/>
  <c r="G302" i="14"/>
  <c r="F957" i="8" s="1"/>
  <c r="H302" i="14"/>
  <c r="F1403" i="8" s="1"/>
  <c r="I302" i="14"/>
  <c r="F1849" i="8" s="1"/>
  <c r="J302" i="14"/>
  <c r="F2295" i="8" s="1"/>
  <c r="K302" i="14"/>
  <c r="F2741" i="8" s="1"/>
  <c r="L302" i="14"/>
  <c r="F3187" i="8" s="1"/>
  <c r="M302" i="14"/>
  <c r="F3633" i="8" s="1"/>
  <c r="N302" i="14"/>
  <c r="F4079" i="8" s="1"/>
  <c r="O302" i="14"/>
  <c r="F4525" i="8" s="1"/>
  <c r="P302" i="14"/>
  <c r="F4971" i="8" s="1"/>
  <c r="Q302" i="14"/>
  <c r="F5417" i="8" s="1"/>
  <c r="R302" i="14"/>
  <c r="F5863" i="8" s="1"/>
  <c r="S302" i="14"/>
  <c r="F6309" i="8" s="1"/>
  <c r="T302" i="14"/>
  <c r="F6755" i="8" s="1"/>
  <c r="U302" i="14"/>
  <c r="V302" i="14"/>
  <c r="W302" i="14"/>
  <c r="X302" i="14"/>
  <c r="Y302" i="14"/>
  <c r="Z302" i="14"/>
  <c r="AA302" i="14"/>
  <c r="AB302" i="14"/>
  <c r="AC302" i="14"/>
  <c r="AD302" i="14"/>
  <c r="AE302" i="14"/>
  <c r="AF302" i="14"/>
  <c r="AG302" i="14"/>
  <c r="AH302" i="14"/>
  <c r="F11" i="14"/>
  <c r="G11" i="14"/>
  <c r="F958" i="8" s="1"/>
  <c r="H11" i="14"/>
  <c r="F1404" i="8" s="1"/>
  <c r="I11" i="14"/>
  <c r="F1850" i="8" s="1"/>
  <c r="J11" i="14"/>
  <c r="F2296" i="8" s="1"/>
  <c r="K11" i="14"/>
  <c r="F2742" i="8" s="1"/>
  <c r="L11" i="14"/>
  <c r="F3188" i="8" s="1"/>
  <c r="M11" i="14"/>
  <c r="F3634" i="8" s="1"/>
  <c r="N11" i="14"/>
  <c r="F4080" i="8" s="1"/>
  <c r="O11" i="14"/>
  <c r="F4526" i="8" s="1"/>
  <c r="P11" i="14"/>
  <c r="F4972" i="8" s="1"/>
  <c r="Q11" i="14"/>
  <c r="F5418" i="8" s="1"/>
  <c r="R11" i="14"/>
  <c r="F5864" i="8" s="1"/>
  <c r="S11" i="14"/>
  <c r="F6310" i="8" s="1"/>
  <c r="T11" i="14"/>
  <c r="F6756" i="8" s="1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F15" i="14"/>
  <c r="G15" i="14"/>
  <c r="F959" i="8" s="1"/>
  <c r="H15" i="14"/>
  <c r="F1405" i="8" s="1"/>
  <c r="I15" i="14"/>
  <c r="F1851" i="8" s="1"/>
  <c r="J15" i="14"/>
  <c r="F2297" i="8" s="1"/>
  <c r="K15" i="14"/>
  <c r="F2743" i="8" s="1"/>
  <c r="L15" i="14"/>
  <c r="F3189" i="8" s="1"/>
  <c r="M15" i="14"/>
  <c r="F3635" i="8" s="1"/>
  <c r="N15" i="14"/>
  <c r="F4081" i="8" s="1"/>
  <c r="O15" i="14"/>
  <c r="F4527" i="8" s="1"/>
  <c r="P15" i="14"/>
  <c r="F4973" i="8" s="1"/>
  <c r="Q15" i="14"/>
  <c r="F5419" i="8" s="1"/>
  <c r="R15" i="14"/>
  <c r="F5865" i="8" s="1"/>
  <c r="S15" i="14"/>
  <c r="F6311" i="8" s="1"/>
  <c r="T15" i="14"/>
  <c r="F6757" i="8" s="1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F303" i="14"/>
  <c r="G303" i="14"/>
  <c r="F960" i="8" s="1"/>
  <c r="H303" i="14"/>
  <c r="F1406" i="8" s="1"/>
  <c r="I303" i="14"/>
  <c r="F1852" i="8" s="1"/>
  <c r="J303" i="14"/>
  <c r="F2298" i="8" s="1"/>
  <c r="K303" i="14"/>
  <c r="F2744" i="8" s="1"/>
  <c r="L303" i="14"/>
  <c r="F3190" i="8" s="1"/>
  <c r="M303" i="14"/>
  <c r="F3636" i="8" s="1"/>
  <c r="N303" i="14"/>
  <c r="F4082" i="8" s="1"/>
  <c r="O303" i="14"/>
  <c r="F4528" i="8" s="1"/>
  <c r="P303" i="14"/>
  <c r="F4974" i="8" s="1"/>
  <c r="Q303" i="14"/>
  <c r="F5420" i="8" s="1"/>
  <c r="R303" i="14"/>
  <c r="F5866" i="8" s="1"/>
  <c r="S303" i="14"/>
  <c r="F6312" i="8" s="1"/>
  <c r="T303" i="14"/>
  <c r="F6758" i="8" s="1"/>
  <c r="U303" i="14"/>
  <c r="V303" i="14"/>
  <c r="W303" i="14"/>
  <c r="X303" i="14"/>
  <c r="Y303" i="14"/>
  <c r="Z303" i="14"/>
  <c r="AA303" i="14"/>
  <c r="AB303" i="14"/>
  <c r="AC303" i="14"/>
  <c r="AD303" i="14"/>
  <c r="AE303" i="14"/>
  <c r="AF303" i="14"/>
  <c r="AG303" i="14"/>
  <c r="AH303" i="14"/>
  <c r="F20" i="14"/>
  <c r="G20" i="14"/>
  <c r="F961" i="8" s="1"/>
  <c r="H20" i="14"/>
  <c r="F1407" i="8" s="1"/>
  <c r="I20" i="14"/>
  <c r="F1853" i="8" s="1"/>
  <c r="J20" i="14"/>
  <c r="F2299" i="8" s="1"/>
  <c r="K20" i="14"/>
  <c r="F2745" i="8" s="1"/>
  <c r="L20" i="14"/>
  <c r="F3191" i="8" s="1"/>
  <c r="M20" i="14"/>
  <c r="F3637" i="8" s="1"/>
  <c r="N20" i="14"/>
  <c r="F4083" i="8" s="1"/>
  <c r="O20" i="14"/>
  <c r="F4529" i="8" s="1"/>
  <c r="P20" i="14"/>
  <c r="F4975" i="8" s="1"/>
  <c r="Q20" i="14"/>
  <c r="F5421" i="8" s="1"/>
  <c r="R20" i="14"/>
  <c r="F5867" i="8" s="1"/>
  <c r="S20" i="14"/>
  <c r="F6313" i="8" s="1"/>
  <c r="T20" i="14"/>
  <c r="F6759" i="8" s="1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F16" i="14"/>
  <c r="G16" i="14"/>
  <c r="F962" i="8" s="1"/>
  <c r="H16" i="14"/>
  <c r="F1408" i="8" s="1"/>
  <c r="I16" i="14"/>
  <c r="F1854" i="8" s="1"/>
  <c r="J16" i="14"/>
  <c r="F2300" i="8" s="1"/>
  <c r="K16" i="14"/>
  <c r="F2746" i="8" s="1"/>
  <c r="L16" i="14"/>
  <c r="F3192" i="8" s="1"/>
  <c r="M16" i="14"/>
  <c r="F3638" i="8" s="1"/>
  <c r="N16" i="14"/>
  <c r="F4084" i="8" s="1"/>
  <c r="O16" i="14"/>
  <c r="F4530" i="8" s="1"/>
  <c r="P16" i="14"/>
  <c r="F4976" i="8" s="1"/>
  <c r="Q16" i="14"/>
  <c r="F5422" i="8" s="1"/>
  <c r="R16" i="14"/>
  <c r="F5868" i="8" s="1"/>
  <c r="S16" i="14"/>
  <c r="F6314" i="8" s="1"/>
  <c r="T16" i="14"/>
  <c r="F6760" i="8" s="1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F304" i="14"/>
  <c r="G304" i="14"/>
  <c r="F963" i="8" s="1"/>
  <c r="H304" i="14"/>
  <c r="F1409" i="8" s="1"/>
  <c r="I304" i="14"/>
  <c r="F1855" i="8" s="1"/>
  <c r="J304" i="14"/>
  <c r="F2301" i="8" s="1"/>
  <c r="K304" i="14"/>
  <c r="F2747" i="8" s="1"/>
  <c r="L304" i="14"/>
  <c r="F3193" i="8" s="1"/>
  <c r="M304" i="14"/>
  <c r="F3639" i="8" s="1"/>
  <c r="N304" i="14"/>
  <c r="F4085" i="8" s="1"/>
  <c r="O304" i="14"/>
  <c r="F4531" i="8" s="1"/>
  <c r="P304" i="14"/>
  <c r="F4977" i="8" s="1"/>
  <c r="Q304" i="14"/>
  <c r="F5423" i="8" s="1"/>
  <c r="R304" i="14"/>
  <c r="F5869" i="8" s="1"/>
  <c r="S304" i="14"/>
  <c r="F6315" i="8" s="1"/>
  <c r="T304" i="14"/>
  <c r="F6761" i="8" s="1"/>
  <c r="U304" i="14"/>
  <c r="V304" i="14"/>
  <c r="W304" i="14"/>
  <c r="X304" i="14"/>
  <c r="Y304" i="14"/>
  <c r="Z304" i="14"/>
  <c r="AA304" i="14"/>
  <c r="AB304" i="14"/>
  <c r="AC304" i="14"/>
  <c r="AD304" i="14"/>
  <c r="AE304" i="14"/>
  <c r="AF304" i="14"/>
  <c r="AG304" i="14"/>
  <c r="AH304" i="14"/>
  <c r="F305" i="14"/>
  <c r="G305" i="14"/>
  <c r="F964" i="8" s="1"/>
  <c r="H305" i="14"/>
  <c r="F1410" i="8" s="1"/>
  <c r="I305" i="14"/>
  <c r="F1856" i="8" s="1"/>
  <c r="J305" i="14"/>
  <c r="F2302" i="8" s="1"/>
  <c r="K305" i="14"/>
  <c r="F2748" i="8" s="1"/>
  <c r="L305" i="14"/>
  <c r="F3194" i="8" s="1"/>
  <c r="M305" i="14"/>
  <c r="F3640" i="8" s="1"/>
  <c r="N305" i="14"/>
  <c r="F4086" i="8" s="1"/>
  <c r="O305" i="14"/>
  <c r="F4532" i="8" s="1"/>
  <c r="P305" i="14"/>
  <c r="F4978" i="8" s="1"/>
  <c r="Q305" i="14"/>
  <c r="F5424" i="8" s="1"/>
  <c r="R305" i="14"/>
  <c r="F5870" i="8" s="1"/>
  <c r="S305" i="14"/>
  <c r="F6316" i="8" s="1"/>
  <c r="T305" i="14"/>
  <c r="F6762" i="8" s="1"/>
  <c r="U305" i="14"/>
  <c r="V305" i="14"/>
  <c r="W305" i="14"/>
  <c r="X305" i="14"/>
  <c r="Y305" i="14"/>
  <c r="Z305" i="14"/>
  <c r="AA305" i="14"/>
  <c r="AB305" i="14"/>
  <c r="AC305" i="14"/>
  <c r="AD305" i="14"/>
  <c r="AE305" i="14"/>
  <c r="AF305" i="14"/>
  <c r="AG305" i="14"/>
  <c r="AH305" i="14"/>
  <c r="F306" i="14"/>
  <c r="G306" i="14"/>
  <c r="F965" i="8" s="1"/>
  <c r="H306" i="14"/>
  <c r="F1411" i="8" s="1"/>
  <c r="I306" i="14"/>
  <c r="F1857" i="8" s="1"/>
  <c r="J306" i="14"/>
  <c r="F2303" i="8" s="1"/>
  <c r="K306" i="14"/>
  <c r="F2749" i="8" s="1"/>
  <c r="L306" i="14"/>
  <c r="F3195" i="8" s="1"/>
  <c r="M306" i="14"/>
  <c r="F3641" i="8" s="1"/>
  <c r="N306" i="14"/>
  <c r="F4087" i="8" s="1"/>
  <c r="O306" i="14"/>
  <c r="F4533" i="8" s="1"/>
  <c r="P306" i="14"/>
  <c r="F4979" i="8" s="1"/>
  <c r="Q306" i="14"/>
  <c r="F5425" i="8" s="1"/>
  <c r="R306" i="14"/>
  <c r="F5871" i="8" s="1"/>
  <c r="S306" i="14"/>
  <c r="F6317" i="8" s="1"/>
  <c r="T306" i="14"/>
  <c r="F6763" i="8" s="1"/>
  <c r="U306" i="14"/>
  <c r="V306" i="14"/>
  <c r="W306" i="14"/>
  <c r="X306" i="14"/>
  <c r="Y306" i="14"/>
  <c r="Z306" i="14"/>
  <c r="AA306" i="14"/>
  <c r="AB306" i="14"/>
  <c r="AC306" i="14"/>
  <c r="AD306" i="14"/>
  <c r="AE306" i="14"/>
  <c r="AF306" i="14"/>
  <c r="AG306" i="14"/>
  <c r="AH306" i="14"/>
  <c r="F307" i="14"/>
  <c r="G307" i="14"/>
  <c r="F966" i="8" s="1"/>
  <c r="H307" i="14"/>
  <c r="F1412" i="8" s="1"/>
  <c r="I307" i="14"/>
  <c r="F1858" i="8" s="1"/>
  <c r="J307" i="14"/>
  <c r="F2304" i="8" s="1"/>
  <c r="K307" i="14"/>
  <c r="F2750" i="8" s="1"/>
  <c r="L307" i="14"/>
  <c r="F3196" i="8" s="1"/>
  <c r="M307" i="14"/>
  <c r="F3642" i="8" s="1"/>
  <c r="N307" i="14"/>
  <c r="F4088" i="8" s="1"/>
  <c r="O307" i="14"/>
  <c r="F4534" i="8" s="1"/>
  <c r="P307" i="14"/>
  <c r="F4980" i="8" s="1"/>
  <c r="Q307" i="14"/>
  <c r="F5426" i="8" s="1"/>
  <c r="R307" i="14"/>
  <c r="F5872" i="8" s="1"/>
  <c r="S307" i="14"/>
  <c r="F6318" i="8" s="1"/>
  <c r="T307" i="14"/>
  <c r="F6764" i="8" s="1"/>
  <c r="U307" i="14"/>
  <c r="V307" i="14"/>
  <c r="W307" i="14"/>
  <c r="X307" i="14"/>
  <c r="Y307" i="14"/>
  <c r="Z307" i="14"/>
  <c r="AA307" i="14"/>
  <c r="AB307" i="14"/>
  <c r="AC307" i="14"/>
  <c r="AD307" i="14"/>
  <c r="AE307" i="14"/>
  <c r="AF307" i="14"/>
  <c r="AG307" i="14"/>
  <c r="AH307" i="14"/>
  <c r="F7" i="14"/>
  <c r="G7" i="14"/>
  <c r="F967" i="8" s="1"/>
  <c r="H7" i="14"/>
  <c r="F1413" i="8" s="1"/>
  <c r="I7" i="14"/>
  <c r="F1859" i="8" s="1"/>
  <c r="J7" i="14"/>
  <c r="F2305" i="8" s="1"/>
  <c r="K7" i="14"/>
  <c r="F2751" i="8" s="1"/>
  <c r="L7" i="14"/>
  <c r="F3197" i="8" s="1"/>
  <c r="M7" i="14"/>
  <c r="F3643" i="8" s="1"/>
  <c r="N7" i="14"/>
  <c r="F4089" i="8" s="1"/>
  <c r="O7" i="14"/>
  <c r="F4535" i="8" s="1"/>
  <c r="P7" i="14"/>
  <c r="F4981" i="8" s="1"/>
  <c r="Q7" i="14"/>
  <c r="F5427" i="8" s="1"/>
  <c r="R7" i="14"/>
  <c r="F5873" i="8" s="1"/>
  <c r="S7" i="14"/>
  <c r="F6319" i="8" s="1"/>
  <c r="T7" i="14"/>
  <c r="F6765" i="8" s="1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F3" i="14"/>
  <c r="G3" i="14"/>
  <c r="F968" i="8" s="1"/>
  <c r="H3" i="14"/>
  <c r="F1414" i="8" s="1"/>
  <c r="I3" i="14"/>
  <c r="F1860" i="8" s="1"/>
  <c r="J3" i="14"/>
  <c r="F2306" i="8" s="1"/>
  <c r="K3" i="14"/>
  <c r="F2752" i="8" s="1"/>
  <c r="L3" i="14"/>
  <c r="F3198" i="8" s="1"/>
  <c r="M3" i="14"/>
  <c r="F3644" i="8" s="1"/>
  <c r="N3" i="14"/>
  <c r="F4090" i="8" s="1"/>
  <c r="O3" i="14"/>
  <c r="F4536" i="8" s="1"/>
  <c r="P3" i="14"/>
  <c r="F4982" i="8" s="1"/>
  <c r="Q3" i="14"/>
  <c r="F5428" i="8" s="1"/>
  <c r="R3" i="14"/>
  <c r="F5874" i="8" s="1"/>
  <c r="S3" i="14"/>
  <c r="F6320" i="8" s="1"/>
  <c r="T3" i="14"/>
  <c r="F6766" i="8" s="1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F308" i="14"/>
  <c r="G308" i="14"/>
  <c r="F969" i="8" s="1"/>
  <c r="H308" i="14"/>
  <c r="F1415" i="8" s="1"/>
  <c r="I308" i="14"/>
  <c r="F1861" i="8" s="1"/>
  <c r="J308" i="14"/>
  <c r="F2307" i="8" s="1"/>
  <c r="K308" i="14"/>
  <c r="F2753" i="8" s="1"/>
  <c r="L308" i="14"/>
  <c r="F3199" i="8" s="1"/>
  <c r="M308" i="14"/>
  <c r="F3645" i="8" s="1"/>
  <c r="N308" i="14"/>
  <c r="F4091" i="8" s="1"/>
  <c r="O308" i="14"/>
  <c r="F4537" i="8" s="1"/>
  <c r="P308" i="14"/>
  <c r="F4983" i="8" s="1"/>
  <c r="Q308" i="14"/>
  <c r="F5429" i="8" s="1"/>
  <c r="R308" i="14"/>
  <c r="F5875" i="8" s="1"/>
  <c r="S308" i="14"/>
  <c r="F6321" i="8" s="1"/>
  <c r="T308" i="14"/>
  <c r="F6767" i="8" s="1"/>
  <c r="U308" i="14"/>
  <c r="V308" i="14"/>
  <c r="W308" i="14"/>
  <c r="X308" i="14"/>
  <c r="Y308" i="14"/>
  <c r="Z308" i="14"/>
  <c r="AA308" i="14"/>
  <c r="AB308" i="14"/>
  <c r="AC308" i="14"/>
  <c r="AD308" i="14"/>
  <c r="AE308" i="14"/>
  <c r="AF308" i="14"/>
  <c r="AG308" i="14"/>
  <c r="AH308" i="14"/>
  <c r="F309" i="14"/>
  <c r="G309" i="14"/>
  <c r="F970" i="8" s="1"/>
  <c r="H309" i="14"/>
  <c r="F1416" i="8" s="1"/>
  <c r="I309" i="14"/>
  <c r="F1862" i="8" s="1"/>
  <c r="J309" i="14"/>
  <c r="F2308" i="8" s="1"/>
  <c r="K309" i="14"/>
  <c r="F2754" i="8" s="1"/>
  <c r="L309" i="14"/>
  <c r="F3200" i="8" s="1"/>
  <c r="M309" i="14"/>
  <c r="F3646" i="8" s="1"/>
  <c r="N309" i="14"/>
  <c r="F4092" i="8" s="1"/>
  <c r="O309" i="14"/>
  <c r="F4538" i="8" s="1"/>
  <c r="P309" i="14"/>
  <c r="F4984" i="8" s="1"/>
  <c r="Q309" i="14"/>
  <c r="F5430" i="8" s="1"/>
  <c r="R309" i="14"/>
  <c r="F5876" i="8" s="1"/>
  <c r="S309" i="14"/>
  <c r="F6322" i="8" s="1"/>
  <c r="T309" i="14"/>
  <c r="F6768" i="8" s="1"/>
  <c r="U309" i="14"/>
  <c r="V309" i="14"/>
  <c r="W309" i="14"/>
  <c r="X309" i="14"/>
  <c r="Y309" i="14"/>
  <c r="Z309" i="14"/>
  <c r="AA309" i="14"/>
  <c r="AB309" i="14"/>
  <c r="AC309" i="14"/>
  <c r="AD309" i="14"/>
  <c r="AE309" i="14"/>
  <c r="AF309" i="14"/>
  <c r="AG309" i="14"/>
  <c r="AH309" i="14"/>
  <c r="F310" i="14"/>
  <c r="G310" i="14"/>
  <c r="F971" i="8" s="1"/>
  <c r="H310" i="14"/>
  <c r="F1417" i="8" s="1"/>
  <c r="I310" i="14"/>
  <c r="F1863" i="8" s="1"/>
  <c r="J310" i="14"/>
  <c r="F2309" i="8" s="1"/>
  <c r="K310" i="14"/>
  <c r="F2755" i="8" s="1"/>
  <c r="L310" i="14"/>
  <c r="F3201" i="8" s="1"/>
  <c r="M310" i="14"/>
  <c r="F3647" i="8" s="1"/>
  <c r="N310" i="14"/>
  <c r="F4093" i="8" s="1"/>
  <c r="O310" i="14"/>
  <c r="F4539" i="8" s="1"/>
  <c r="P310" i="14"/>
  <c r="F4985" i="8" s="1"/>
  <c r="Q310" i="14"/>
  <c r="F5431" i="8" s="1"/>
  <c r="R310" i="14"/>
  <c r="F5877" i="8" s="1"/>
  <c r="S310" i="14"/>
  <c r="F6323" i="8" s="1"/>
  <c r="T310" i="14"/>
  <c r="F6769" i="8" s="1"/>
  <c r="U310" i="14"/>
  <c r="V310" i="14"/>
  <c r="W310" i="14"/>
  <c r="X310" i="14"/>
  <c r="Y310" i="14"/>
  <c r="Z310" i="14"/>
  <c r="AA310" i="14"/>
  <c r="AB310" i="14"/>
  <c r="AC310" i="14"/>
  <c r="AD310" i="14"/>
  <c r="AE310" i="14"/>
  <c r="AF310" i="14"/>
  <c r="AG310" i="14"/>
  <c r="AH310" i="14"/>
  <c r="F311" i="14"/>
  <c r="G311" i="14"/>
  <c r="F972" i="8" s="1"/>
  <c r="H311" i="14"/>
  <c r="F1418" i="8" s="1"/>
  <c r="I311" i="14"/>
  <c r="F1864" i="8" s="1"/>
  <c r="J311" i="14"/>
  <c r="F2310" i="8" s="1"/>
  <c r="K311" i="14"/>
  <c r="F2756" i="8" s="1"/>
  <c r="L311" i="14"/>
  <c r="F3202" i="8" s="1"/>
  <c r="M311" i="14"/>
  <c r="F3648" i="8" s="1"/>
  <c r="N311" i="14"/>
  <c r="F4094" i="8" s="1"/>
  <c r="O311" i="14"/>
  <c r="F4540" i="8" s="1"/>
  <c r="P311" i="14"/>
  <c r="F4986" i="8" s="1"/>
  <c r="Q311" i="14"/>
  <c r="F5432" i="8" s="1"/>
  <c r="R311" i="14"/>
  <c r="F5878" i="8" s="1"/>
  <c r="S311" i="14"/>
  <c r="F6324" i="8" s="1"/>
  <c r="T311" i="14"/>
  <c r="F6770" i="8" s="1"/>
  <c r="U311" i="14"/>
  <c r="V311" i="14"/>
  <c r="W311" i="14"/>
  <c r="X311" i="14"/>
  <c r="Y311" i="14"/>
  <c r="Z311" i="14"/>
  <c r="AA311" i="14"/>
  <c r="AB311" i="14"/>
  <c r="AC311" i="14"/>
  <c r="AD311" i="14"/>
  <c r="AE311" i="14"/>
  <c r="AF311" i="14"/>
  <c r="AG311" i="14"/>
  <c r="AH311" i="14"/>
  <c r="F312" i="14"/>
  <c r="G312" i="14"/>
  <c r="F973" i="8" s="1"/>
  <c r="H312" i="14"/>
  <c r="F1419" i="8" s="1"/>
  <c r="I312" i="14"/>
  <c r="F1865" i="8" s="1"/>
  <c r="J312" i="14"/>
  <c r="F2311" i="8" s="1"/>
  <c r="K312" i="14"/>
  <c r="F2757" i="8" s="1"/>
  <c r="L312" i="14"/>
  <c r="F3203" i="8" s="1"/>
  <c r="M312" i="14"/>
  <c r="F3649" i="8" s="1"/>
  <c r="N312" i="14"/>
  <c r="F4095" i="8" s="1"/>
  <c r="O312" i="14"/>
  <c r="F4541" i="8" s="1"/>
  <c r="P312" i="14"/>
  <c r="F4987" i="8" s="1"/>
  <c r="Q312" i="14"/>
  <c r="F5433" i="8" s="1"/>
  <c r="R312" i="14"/>
  <c r="F5879" i="8" s="1"/>
  <c r="S312" i="14"/>
  <c r="F6325" i="8" s="1"/>
  <c r="T312" i="14"/>
  <c r="F6771" i="8" s="1"/>
  <c r="U312" i="14"/>
  <c r="V312" i="14"/>
  <c r="W312" i="14"/>
  <c r="X312" i="14"/>
  <c r="Y312" i="14"/>
  <c r="Z312" i="14"/>
  <c r="AA312" i="14"/>
  <c r="AB312" i="14"/>
  <c r="AC312" i="14"/>
  <c r="AD312" i="14"/>
  <c r="AE312" i="14"/>
  <c r="AF312" i="14"/>
  <c r="AG312" i="14"/>
  <c r="AH312" i="14"/>
  <c r="F313" i="14"/>
  <c r="G313" i="14"/>
  <c r="F975" i="8" s="1"/>
  <c r="H313" i="14"/>
  <c r="F1421" i="8" s="1"/>
  <c r="I313" i="14"/>
  <c r="F1867" i="8" s="1"/>
  <c r="J313" i="14"/>
  <c r="F2313" i="8" s="1"/>
  <c r="K313" i="14"/>
  <c r="F2759" i="8" s="1"/>
  <c r="L313" i="14"/>
  <c r="F3205" i="8" s="1"/>
  <c r="M313" i="14"/>
  <c r="F3651" i="8" s="1"/>
  <c r="N313" i="14"/>
  <c r="F4097" i="8" s="1"/>
  <c r="O313" i="14"/>
  <c r="F4543" i="8" s="1"/>
  <c r="P313" i="14"/>
  <c r="F4989" i="8" s="1"/>
  <c r="Q313" i="14"/>
  <c r="F5435" i="8" s="1"/>
  <c r="R313" i="14"/>
  <c r="F5881" i="8" s="1"/>
  <c r="S313" i="14"/>
  <c r="F6327" i="8" s="1"/>
  <c r="T313" i="14"/>
  <c r="F6773" i="8" s="1"/>
  <c r="U313" i="14"/>
  <c r="V313" i="14"/>
  <c r="W313" i="14"/>
  <c r="X313" i="14"/>
  <c r="Y313" i="14"/>
  <c r="Z313" i="14"/>
  <c r="AA313" i="14"/>
  <c r="AB313" i="14"/>
  <c r="AC313" i="14"/>
  <c r="AD313" i="14"/>
  <c r="AE313" i="14"/>
  <c r="AF313" i="14"/>
  <c r="AG313" i="14"/>
  <c r="AH313" i="14"/>
  <c r="F314" i="14"/>
  <c r="G314" i="14"/>
  <c r="F976" i="8" s="1"/>
  <c r="H314" i="14"/>
  <c r="F1422" i="8" s="1"/>
  <c r="I314" i="14"/>
  <c r="F1868" i="8" s="1"/>
  <c r="J314" i="14"/>
  <c r="F2314" i="8" s="1"/>
  <c r="K314" i="14"/>
  <c r="F2760" i="8" s="1"/>
  <c r="L314" i="14"/>
  <c r="F3206" i="8" s="1"/>
  <c r="M314" i="14"/>
  <c r="F3652" i="8" s="1"/>
  <c r="N314" i="14"/>
  <c r="F4098" i="8" s="1"/>
  <c r="O314" i="14"/>
  <c r="F4544" i="8" s="1"/>
  <c r="P314" i="14"/>
  <c r="F4990" i="8" s="1"/>
  <c r="Q314" i="14"/>
  <c r="F5436" i="8" s="1"/>
  <c r="R314" i="14"/>
  <c r="F5882" i="8" s="1"/>
  <c r="S314" i="14"/>
  <c r="F6328" i="8" s="1"/>
  <c r="T314" i="14"/>
  <c r="F6774" i="8" s="1"/>
  <c r="U314" i="14"/>
  <c r="V314" i="14"/>
  <c r="W314" i="14"/>
  <c r="X314" i="14"/>
  <c r="Y314" i="14"/>
  <c r="Z314" i="14"/>
  <c r="AA314" i="14"/>
  <c r="AB314" i="14"/>
  <c r="AC314" i="14"/>
  <c r="AD314" i="14"/>
  <c r="AE314" i="14"/>
  <c r="AF314" i="14"/>
  <c r="AG314" i="14"/>
  <c r="AH314" i="14"/>
  <c r="F315" i="14"/>
  <c r="G315" i="14"/>
  <c r="F977" i="8" s="1"/>
  <c r="H315" i="14"/>
  <c r="F1423" i="8" s="1"/>
  <c r="I315" i="14"/>
  <c r="F1869" i="8" s="1"/>
  <c r="J315" i="14"/>
  <c r="F2315" i="8" s="1"/>
  <c r="K315" i="14"/>
  <c r="F2761" i="8" s="1"/>
  <c r="L315" i="14"/>
  <c r="F3207" i="8" s="1"/>
  <c r="M315" i="14"/>
  <c r="F3653" i="8" s="1"/>
  <c r="N315" i="14"/>
  <c r="F4099" i="8" s="1"/>
  <c r="O315" i="14"/>
  <c r="F4545" i="8" s="1"/>
  <c r="P315" i="14"/>
  <c r="F4991" i="8" s="1"/>
  <c r="Q315" i="14"/>
  <c r="F5437" i="8" s="1"/>
  <c r="R315" i="14"/>
  <c r="F5883" i="8" s="1"/>
  <c r="S315" i="14"/>
  <c r="F6329" i="8" s="1"/>
  <c r="T315" i="14"/>
  <c r="F6775" i="8" s="1"/>
  <c r="U315" i="14"/>
  <c r="V315" i="14"/>
  <c r="W315" i="14"/>
  <c r="X315" i="14"/>
  <c r="Y315" i="14"/>
  <c r="Z315" i="14"/>
  <c r="AA315" i="14"/>
  <c r="AB315" i="14"/>
  <c r="AC315" i="14"/>
  <c r="AD315" i="14"/>
  <c r="AE315" i="14"/>
  <c r="AF315" i="14"/>
  <c r="AG315" i="14"/>
  <c r="AH315" i="14"/>
  <c r="F316" i="14"/>
  <c r="G316" i="14"/>
  <c r="F978" i="8" s="1"/>
  <c r="H316" i="14"/>
  <c r="F1424" i="8" s="1"/>
  <c r="I316" i="14"/>
  <c r="F1870" i="8" s="1"/>
  <c r="J316" i="14"/>
  <c r="F2316" i="8" s="1"/>
  <c r="K316" i="14"/>
  <c r="F2762" i="8" s="1"/>
  <c r="L316" i="14"/>
  <c r="F3208" i="8" s="1"/>
  <c r="M316" i="14"/>
  <c r="F3654" i="8" s="1"/>
  <c r="N316" i="14"/>
  <c r="F4100" i="8" s="1"/>
  <c r="O316" i="14"/>
  <c r="F4546" i="8" s="1"/>
  <c r="P316" i="14"/>
  <c r="F4992" i="8" s="1"/>
  <c r="Q316" i="14"/>
  <c r="F5438" i="8" s="1"/>
  <c r="R316" i="14"/>
  <c r="F5884" i="8" s="1"/>
  <c r="S316" i="14"/>
  <c r="F6330" i="8" s="1"/>
  <c r="T316" i="14"/>
  <c r="F6776" i="8" s="1"/>
  <c r="U316" i="14"/>
  <c r="V316" i="14"/>
  <c r="W316" i="14"/>
  <c r="X316" i="14"/>
  <c r="Y316" i="14"/>
  <c r="Z316" i="14"/>
  <c r="AA316" i="14"/>
  <c r="AB316" i="14"/>
  <c r="AC316" i="14"/>
  <c r="AD316" i="14"/>
  <c r="AE316" i="14"/>
  <c r="AF316" i="14"/>
  <c r="AG316" i="14"/>
  <c r="AH316" i="14"/>
  <c r="F317" i="14"/>
  <c r="G317" i="14"/>
  <c r="F979" i="8" s="1"/>
  <c r="H317" i="14"/>
  <c r="F1425" i="8" s="1"/>
  <c r="I317" i="14"/>
  <c r="F1871" i="8" s="1"/>
  <c r="J317" i="14"/>
  <c r="F2317" i="8" s="1"/>
  <c r="K317" i="14"/>
  <c r="F2763" i="8" s="1"/>
  <c r="L317" i="14"/>
  <c r="F3209" i="8" s="1"/>
  <c r="M317" i="14"/>
  <c r="F3655" i="8" s="1"/>
  <c r="N317" i="14"/>
  <c r="F4101" i="8" s="1"/>
  <c r="O317" i="14"/>
  <c r="F4547" i="8" s="1"/>
  <c r="P317" i="14"/>
  <c r="F4993" i="8" s="1"/>
  <c r="Q317" i="14"/>
  <c r="F5439" i="8" s="1"/>
  <c r="R317" i="14"/>
  <c r="F5885" i="8" s="1"/>
  <c r="S317" i="14"/>
  <c r="F6331" i="8" s="1"/>
  <c r="T317" i="14"/>
  <c r="F6777" i="8" s="1"/>
  <c r="U317" i="14"/>
  <c r="V317" i="14"/>
  <c r="W317" i="14"/>
  <c r="X317" i="14"/>
  <c r="Y317" i="14"/>
  <c r="Z317" i="14"/>
  <c r="AA317" i="14"/>
  <c r="AB317" i="14"/>
  <c r="AC317" i="14"/>
  <c r="AD317" i="14"/>
  <c r="AE317" i="14"/>
  <c r="AF317" i="14"/>
  <c r="AG317" i="14"/>
  <c r="AH317" i="14"/>
  <c r="F318" i="14"/>
  <c r="G318" i="14"/>
  <c r="F980" i="8" s="1"/>
  <c r="H318" i="14"/>
  <c r="F1426" i="8" s="1"/>
  <c r="I318" i="14"/>
  <c r="F1872" i="8" s="1"/>
  <c r="J318" i="14"/>
  <c r="F2318" i="8" s="1"/>
  <c r="K318" i="14"/>
  <c r="F2764" i="8" s="1"/>
  <c r="L318" i="14"/>
  <c r="F3210" i="8" s="1"/>
  <c r="M318" i="14"/>
  <c r="F3656" i="8" s="1"/>
  <c r="N318" i="14"/>
  <c r="F4102" i="8" s="1"/>
  <c r="O318" i="14"/>
  <c r="F4548" i="8" s="1"/>
  <c r="P318" i="14"/>
  <c r="F4994" i="8" s="1"/>
  <c r="Q318" i="14"/>
  <c r="F5440" i="8" s="1"/>
  <c r="R318" i="14"/>
  <c r="F5886" i="8" s="1"/>
  <c r="S318" i="14"/>
  <c r="F6332" i="8" s="1"/>
  <c r="T318" i="14"/>
  <c r="F6778" i="8" s="1"/>
  <c r="U318" i="14"/>
  <c r="V318" i="14"/>
  <c r="W318" i="14"/>
  <c r="X318" i="14"/>
  <c r="Y318" i="14"/>
  <c r="Z318" i="14"/>
  <c r="AA318" i="14"/>
  <c r="AB318" i="14"/>
  <c r="AC318" i="14"/>
  <c r="AD318" i="14"/>
  <c r="AE318" i="14"/>
  <c r="AF318" i="14"/>
  <c r="AG318" i="14"/>
  <c r="AH318" i="14"/>
  <c r="F319" i="14"/>
  <c r="G319" i="14"/>
  <c r="F981" i="8" s="1"/>
  <c r="H319" i="14"/>
  <c r="F1427" i="8" s="1"/>
  <c r="I319" i="14"/>
  <c r="F1873" i="8" s="1"/>
  <c r="J319" i="14"/>
  <c r="F2319" i="8" s="1"/>
  <c r="K319" i="14"/>
  <c r="F2765" i="8" s="1"/>
  <c r="L319" i="14"/>
  <c r="F3211" i="8" s="1"/>
  <c r="M319" i="14"/>
  <c r="F3657" i="8" s="1"/>
  <c r="N319" i="14"/>
  <c r="F4103" i="8" s="1"/>
  <c r="O319" i="14"/>
  <c r="F4549" i="8" s="1"/>
  <c r="P319" i="14"/>
  <c r="F4995" i="8" s="1"/>
  <c r="Q319" i="14"/>
  <c r="F5441" i="8" s="1"/>
  <c r="R319" i="14"/>
  <c r="F5887" i="8" s="1"/>
  <c r="S319" i="14"/>
  <c r="F6333" i="8" s="1"/>
  <c r="T319" i="14"/>
  <c r="F6779" i="8" s="1"/>
  <c r="U319" i="14"/>
  <c r="V319" i="14"/>
  <c r="W319" i="14"/>
  <c r="X319" i="14"/>
  <c r="Y319" i="14"/>
  <c r="Z319" i="14"/>
  <c r="AA319" i="14"/>
  <c r="AB319" i="14"/>
  <c r="AC319" i="14"/>
  <c r="AD319" i="14"/>
  <c r="AE319" i="14"/>
  <c r="AF319" i="14"/>
  <c r="AG319" i="14"/>
  <c r="AH319" i="14"/>
  <c r="F320" i="14"/>
  <c r="G320" i="14"/>
  <c r="F982" i="8" s="1"/>
  <c r="H320" i="14"/>
  <c r="F1428" i="8" s="1"/>
  <c r="I320" i="14"/>
  <c r="F1874" i="8" s="1"/>
  <c r="J320" i="14"/>
  <c r="F2320" i="8" s="1"/>
  <c r="K320" i="14"/>
  <c r="F2766" i="8" s="1"/>
  <c r="L320" i="14"/>
  <c r="F3212" i="8" s="1"/>
  <c r="M320" i="14"/>
  <c r="F3658" i="8" s="1"/>
  <c r="N320" i="14"/>
  <c r="F4104" i="8" s="1"/>
  <c r="O320" i="14"/>
  <c r="F4550" i="8" s="1"/>
  <c r="P320" i="14"/>
  <c r="F4996" i="8" s="1"/>
  <c r="Q320" i="14"/>
  <c r="F5442" i="8" s="1"/>
  <c r="R320" i="14"/>
  <c r="F5888" i="8" s="1"/>
  <c r="S320" i="14"/>
  <c r="F6334" i="8" s="1"/>
  <c r="T320" i="14"/>
  <c r="F6780" i="8" s="1"/>
  <c r="U320" i="14"/>
  <c r="V320" i="14"/>
  <c r="W320" i="14"/>
  <c r="X320" i="14"/>
  <c r="Y320" i="14"/>
  <c r="Z320" i="14"/>
  <c r="AA320" i="14"/>
  <c r="AB320" i="14"/>
  <c r="AC320" i="14"/>
  <c r="AD320" i="14"/>
  <c r="AE320" i="14"/>
  <c r="AF320" i="14"/>
  <c r="AG320" i="14"/>
  <c r="AH320" i="14"/>
  <c r="F321" i="14"/>
  <c r="G321" i="14"/>
  <c r="F983" i="8" s="1"/>
  <c r="H321" i="14"/>
  <c r="F1429" i="8" s="1"/>
  <c r="I321" i="14"/>
  <c r="F1875" i="8" s="1"/>
  <c r="J321" i="14"/>
  <c r="F2321" i="8" s="1"/>
  <c r="K321" i="14"/>
  <c r="F2767" i="8" s="1"/>
  <c r="L321" i="14"/>
  <c r="F3213" i="8" s="1"/>
  <c r="M321" i="14"/>
  <c r="F3659" i="8" s="1"/>
  <c r="N321" i="14"/>
  <c r="F4105" i="8" s="1"/>
  <c r="O321" i="14"/>
  <c r="F4551" i="8" s="1"/>
  <c r="P321" i="14"/>
  <c r="F4997" i="8" s="1"/>
  <c r="Q321" i="14"/>
  <c r="F5443" i="8" s="1"/>
  <c r="R321" i="14"/>
  <c r="F5889" i="8" s="1"/>
  <c r="S321" i="14"/>
  <c r="F6335" i="8" s="1"/>
  <c r="T321" i="14"/>
  <c r="F6781" i="8" s="1"/>
  <c r="U321" i="14"/>
  <c r="V321" i="14"/>
  <c r="W321" i="14"/>
  <c r="X321" i="14"/>
  <c r="Y321" i="14"/>
  <c r="Z321" i="14"/>
  <c r="AA321" i="14"/>
  <c r="AB321" i="14"/>
  <c r="AC321" i="14"/>
  <c r="AD321" i="14"/>
  <c r="AE321" i="14"/>
  <c r="AF321" i="14"/>
  <c r="AG321" i="14"/>
  <c r="AH321" i="14"/>
  <c r="F322" i="14"/>
  <c r="G322" i="14"/>
  <c r="F1052" i="8" s="1"/>
  <c r="H322" i="14"/>
  <c r="F1498" i="8" s="1"/>
  <c r="I322" i="14"/>
  <c r="F1944" i="8" s="1"/>
  <c r="J322" i="14"/>
  <c r="F2390" i="8" s="1"/>
  <c r="K322" i="14"/>
  <c r="F2836" i="8" s="1"/>
  <c r="L322" i="14"/>
  <c r="F3282" i="8" s="1"/>
  <c r="M322" i="14"/>
  <c r="F3728" i="8" s="1"/>
  <c r="N322" i="14"/>
  <c r="F4174" i="8" s="1"/>
  <c r="O322" i="14"/>
  <c r="F4620" i="8" s="1"/>
  <c r="P322" i="14"/>
  <c r="F5066" i="8" s="1"/>
  <c r="Q322" i="14"/>
  <c r="F5512" i="8" s="1"/>
  <c r="R322" i="14"/>
  <c r="F5958" i="8" s="1"/>
  <c r="S322" i="14"/>
  <c r="F6404" i="8" s="1"/>
  <c r="T322" i="14"/>
  <c r="F6850" i="8" s="1"/>
  <c r="U322" i="14"/>
  <c r="V322" i="14"/>
  <c r="W322" i="14"/>
  <c r="X322" i="14"/>
  <c r="Y322" i="14"/>
  <c r="Z322" i="14"/>
  <c r="AA322" i="14"/>
  <c r="AB322" i="14"/>
  <c r="AC322" i="14"/>
  <c r="AD322" i="14"/>
  <c r="AE322" i="14"/>
  <c r="AF322" i="14"/>
  <c r="AG322" i="14"/>
  <c r="AH322" i="14"/>
  <c r="F323" i="14"/>
  <c r="G323" i="14"/>
  <c r="F984" i="8" s="1"/>
  <c r="H323" i="14"/>
  <c r="F1430" i="8" s="1"/>
  <c r="I323" i="14"/>
  <c r="F1876" i="8" s="1"/>
  <c r="J323" i="14"/>
  <c r="F2322" i="8" s="1"/>
  <c r="K323" i="14"/>
  <c r="F2768" i="8" s="1"/>
  <c r="L323" i="14"/>
  <c r="F3214" i="8" s="1"/>
  <c r="M323" i="14"/>
  <c r="F3660" i="8" s="1"/>
  <c r="N323" i="14"/>
  <c r="F4106" i="8" s="1"/>
  <c r="O323" i="14"/>
  <c r="F4552" i="8" s="1"/>
  <c r="P323" i="14"/>
  <c r="F4998" i="8" s="1"/>
  <c r="Q323" i="14"/>
  <c r="F5444" i="8" s="1"/>
  <c r="R323" i="14"/>
  <c r="F5890" i="8" s="1"/>
  <c r="S323" i="14"/>
  <c r="F6336" i="8" s="1"/>
  <c r="T323" i="14"/>
  <c r="F6782" i="8" s="1"/>
  <c r="U323" i="14"/>
  <c r="V323" i="14"/>
  <c r="W323" i="14"/>
  <c r="X323" i="14"/>
  <c r="Y323" i="14"/>
  <c r="Z323" i="14"/>
  <c r="AA323" i="14"/>
  <c r="AB323" i="14"/>
  <c r="AC323" i="14"/>
  <c r="AD323" i="14"/>
  <c r="AE323" i="14"/>
  <c r="AF323" i="14"/>
  <c r="AG323" i="14"/>
  <c r="AH323" i="14"/>
  <c r="F324" i="14"/>
  <c r="G324" i="14"/>
  <c r="F985" i="8" s="1"/>
  <c r="H324" i="14"/>
  <c r="F1431" i="8" s="1"/>
  <c r="I324" i="14"/>
  <c r="F1877" i="8" s="1"/>
  <c r="J324" i="14"/>
  <c r="F2323" i="8" s="1"/>
  <c r="K324" i="14"/>
  <c r="F2769" i="8" s="1"/>
  <c r="L324" i="14"/>
  <c r="F3215" i="8" s="1"/>
  <c r="M324" i="14"/>
  <c r="F3661" i="8" s="1"/>
  <c r="N324" i="14"/>
  <c r="F4107" i="8" s="1"/>
  <c r="O324" i="14"/>
  <c r="F4553" i="8" s="1"/>
  <c r="P324" i="14"/>
  <c r="F4999" i="8" s="1"/>
  <c r="Q324" i="14"/>
  <c r="F5445" i="8" s="1"/>
  <c r="R324" i="14"/>
  <c r="F5891" i="8" s="1"/>
  <c r="S324" i="14"/>
  <c r="F6337" i="8" s="1"/>
  <c r="T324" i="14"/>
  <c r="F6783" i="8" s="1"/>
  <c r="U324" i="14"/>
  <c r="V324" i="14"/>
  <c r="W324" i="14"/>
  <c r="X324" i="14"/>
  <c r="Y324" i="14"/>
  <c r="Z324" i="14"/>
  <c r="AA324" i="14"/>
  <c r="AB324" i="14"/>
  <c r="AC324" i="14"/>
  <c r="AD324" i="14"/>
  <c r="AE324" i="14"/>
  <c r="AF324" i="14"/>
  <c r="AG324" i="14"/>
  <c r="AH324" i="14"/>
  <c r="F325" i="14"/>
  <c r="G325" i="14"/>
  <c r="F986" i="8" s="1"/>
  <c r="H325" i="14"/>
  <c r="F1432" i="8" s="1"/>
  <c r="I325" i="14"/>
  <c r="F1878" i="8" s="1"/>
  <c r="J325" i="14"/>
  <c r="F2324" i="8" s="1"/>
  <c r="K325" i="14"/>
  <c r="F2770" i="8" s="1"/>
  <c r="L325" i="14"/>
  <c r="F3216" i="8" s="1"/>
  <c r="M325" i="14"/>
  <c r="F3662" i="8" s="1"/>
  <c r="N325" i="14"/>
  <c r="F4108" i="8" s="1"/>
  <c r="O325" i="14"/>
  <c r="F4554" i="8" s="1"/>
  <c r="P325" i="14"/>
  <c r="F5000" i="8" s="1"/>
  <c r="Q325" i="14"/>
  <c r="F5446" i="8" s="1"/>
  <c r="R325" i="14"/>
  <c r="F5892" i="8" s="1"/>
  <c r="S325" i="14"/>
  <c r="F6338" i="8" s="1"/>
  <c r="T325" i="14"/>
  <c r="F6784" i="8" s="1"/>
  <c r="U325" i="14"/>
  <c r="V325" i="14"/>
  <c r="W325" i="14"/>
  <c r="X325" i="14"/>
  <c r="Y325" i="14"/>
  <c r="Z325" i="14"/>
  <c r="AA325" i="14"/>
  <c r="AB325" i="14"/>
  <c r="AC325" i="14"/>
  <c r="AD325" i="14"/>
  <c r="AE325" i="14"/>
  <c r="AF325" i="14"/>
  <c r="AG325" i="14"/>
  <c r="AH325" i="14"/>
  <c r="F326" i="14"/>
  <c r="G326" i="14"/>
  <c r="F987" i="8" s="1"/>
  <c r="H326" i="14"/>
  <c r="F1433" i="8" s="1"/>
  <c r="I326" i="14"/>
  <c r="F1879" i="8" s="1"/>
  <c r="J326" i="14"/>
  <c r="F2325" i="8" s="1"/>
  <c r="K326" i="14"/>
  <c r="F2771" i="8" s="1"/>
  <c r="L326" i="14"/>
  <c r="F3217" i="8" s="1"/>
  <c r="M326" i="14"/>
  <c r="F3663" i="8" s="1"/>
  <c r="N326" i="14"/>
  <c r="F4109" i="8" s="1"/>
  <c r="O326" i="14"/>
  <c r="F4555" i="8" s="1"/>
  <c r="P326" i="14"/>
  <c r="F5001" i="8" s="1"/>
  <c r="Q326" i="14"/>
  <c r="F5447" i="8" s="1"/>
  <c r="R326" i="14"/>
  <c r="F5893" i="8" s="1"/>
  <c r="S326" i="14"/>
  <c r="F6339" i="8" s="1"/>
  <c r="T326" i="14"/>
  <c r="F6785" i="8" s="1"/>
  <c r="U326" i="14"/>
  <c r="V326" i="14"/>
  <c r="W326" i="14"/>
  <c r="X326" i="14"/>
  <c r="Y326" i="14"/>
  <c r="Z326" i="14"/>
  <c r="AA326" i="14"/>
  <c r="AB326" i="14"/>
  <c r="AC326" i="14"/>
  <c r="AD326" i="14"/>
  <c r="AE326" i="14"/>
  <c r="AF326" i="14"/>
  <c r="AG326" i="14"/>
  <c r="AH326" i="14"/>
  <c r="F327" i="14"/>
  <c r="G327" i="14"/>
  <c r="F988" i="8" s="1"/>
  <c r="H327" i="14"/>
  <c r="F1434" i="8" s="1"/>
  <c r="I327" i="14"/>
  <c r="F1880" i="8" s="1"/>
  <c r="J327" i="14"/>
  <c r="F2326" i="8" s="1"/>
  <c r="K327" i="14"/>
  <c r="F2772" i="8" s="1"/>
  <c r="L327" i="14"/>
  <c r="F3218" i="8" s="1"/>
  <c r="M327" i="14"/>
  <c r="F3664" i="8" s="1"/>
  <c r="N327" i="14"/>
  <c r="F4110" i="8" s="1"/>
  <c r="O327" i="14"/>
  <c r="F4556" i="8" s="1"/>
  <c r="P327" i="14"/>
  <c r="F5002" i="8" s="1"/>
  <c r="Q327" i="14"/>
  <c r="F5448" i="8" s="1"/>
  <c r="R327" i="14"/>
  <c r="F5894" i="8" s="1"/>
  <c r="S327" i="14"/>
  <c r="F6340" i="8" s="1"/>
  <c r="T327" i="14"/>
  <c r="F6786" i="8" s="1"/>
  <c r="U327" i="14"/>
  <c r="V327" i="14"/>
  <c r="W327" i="14"/>
  <c r="X327" i="14"/>
  <c r="Y327" i="14"/>
  <c r="Z327" i="14"/>
  <c r="AA327" i="14"/>
  <c r="AB327" i="14"/>
  <c r="AC327" i="14"/>
  <c r="AD327" i="14"/>
  <c r="AE327" i="14"/>
  <c r="AF327" i="14"/>
  <c r="AG327" i="14"/>
  <c r="AH327" i="14"/>
  <c r="F328" i="14"/>
  <c r="G328" i="14"/>
  <c r="F989" i="8" s="1"/>
  <c r="H328" i="14"/>
  <c r="F1435" i="8" s="1"/>
  <c r="I328" i="14"/>
  <c r="F1881" i="8" s="1"/>
  <c r="J328" i="14"/>
  <c r="F2327" i="8" s="1"/>
  <c r="K328" i="14"/>
  <c r="F2773" i="8" s="1"/>
  <c r="L328" i="14"/>
  <c r="F3219" i="8" s="1"/>
  <c r="M328" i="14"/>
  <c r="F3665" i="8" s="1"/>
  <c r="N328" i="14"/>
  <c r="F4111" i="8" s="1"/>
  <c r="O328" i="14"/>
  <c r="F4557" i="8" s="1"/>
  <c r="P328" i="14"/>
  <c r="F5003" i="8" s="1"/>
  <c r="Q328" i="14"/>
  <c r="F5449" i="8" s="1"/>
  <c r="R328" i="14"/>
  <c r="F5895" i="8" s="1"/>
  <c r="S328" i="14"/>
  <c r="F6341" i="8" s="1"/>
  <c r="T328" i="14"/>
  <c r="F6787" i="8" s="1"/>
  <c r="U328" i="14"/>
  <c r="V328" i="14"/>
  <c r="W328" i="14"/>
  <c r="X328" i="14"/>
  <c r="Y328" i="14"/>
  <c r="Z328" i="14"/>
  <c r="AA328" i="14"/>
  <c r="AB328" i="14"/>
  <c r="AC328" i="14"/>
  <c r="AD328" i="14"/>
  <c r="AE328" i="14"/>
  <c r="AF328" i="14"/>
  <c r="AG328" i="14"/>
  <c r="AH328" i="14"/>
  <c r="F329" i="14"/>
  <c r="G329" i="14"/>
  <c r="F991" i="8" s="1"/>
  <c r="H329" i="14"/>
  <c r="F1437" i="8" s="1"/>
  <c r="I329" i="14"/>
  <c r="F1883" i="8" s="1"/>
  <c r="J329" i="14"/>
  <c r="F2329" i="8" s="1"/>
  <c r="K329" i="14"/>
  <c r="F2775" i="8" s="1"/>
  <c r="L329" i="14"/>
  <c r="F3221" i="8" s="1"/>
  <c r="M329" i="14"/>
  <c r="F3667" i="8" s="1"/>
  <c r="N329" i="14"/>
  <c r="F4113" i="8" s="1"/>
  <c r="O329" i="14"/>
  <c r="F4559" i="8" s="1"/>
  <c r="P329" i="14"/>
  <c r="F5005" i="8" s="1"/>
  <c r="Q329" i="14"/>
  <c r="F5451" i="8" s="1"/>
  <c r="R329" i="14"/>
  <c r="F5897" i="8" s="1"/>
  <c r="S329" i="14"/>
  <c r="F6343" i="8" s="1"/>
  <c r="T329" i="14"/>
  <c r="F6789" i="8" s="1"/>
  <c r="U329" i="14"/>
  <c r="V329" i="14"/>
  <c r="W329" i="14"/>
  <c r="X329" i="14"/>
  <c r="Y329" i="14"/>
  <c r="Z329" i="14"/>
  <c r="AA329" i="14"/>
  <c r="AB329" i="14"/>
  <c r="AC329" i="14"/>
  <c r="AD329" i="14"/>
  <c r="AE329" i="14"/>
  <c r="AF329" i="14"/>
  <c r="AG329" i="14"/>
  <c r="AH329" i="14"/>
  <c r="F330" i="14"/>
  <c r="G330" i="14"/>
  <c r="F990" i="8" s="1"/>
  <c r="H330" i="14"/>
  <c r="F1436" i="8" s="1"/>
  <c r="I330" i="14"/>
  <c r="F1882" i="8" s="1"/>
  <c r="J330" i="14"/>
  <c r="F2328" i="8" s="1"/>
  <c r="K330" i="14"/>
  <c r="F2774" i="8" s="1"/>
  <c r="L330" i="14"/>
  <c r="F3220" i="8" s="1"/>
  <c r="M330" i="14"/>
  <c r="F3666" i="8" s="1"/>
  <c r="N330" i="14"/>
  <c r="F4112" i="8" s="1"/>
  <c r="O330" i="14"/>
  <c r="F4558" i="8" s="1"/>
  <c r="P330" i="14"/>
  <c r="F5004" i="8" s="1"/>
  <c r="Q330" i="14"/>
  <c r="F5450" i="8" s="1"/>
  <c r="R330" i="14"/>
  <c r="F5896" i="8" s="1"/>
  <c r="S330" i="14"/>
  <c r="F6342" i="8" s="1"/>
  <c r="T330" i="14"/>
  <c r="F6788" i="8" s="1"/>
  <c r="U330" i="14"/>
  <c r="V330" i="14"/>
  <c r="W330" i="14"/>
  <c r="X330" i="14"/>
  <c r="Y330" i="14"/>
  <c r="Z330" i="14"/>
  <c r="AA330" i="14"/>
  <c r="AB330" i="14"/>
  <c r="AC330" i="14"/>
  <c r="AD330" i="14"/>
  <c r="AE330" i="14"/>
  <c r="AF330" i="14"/>
  <c r="AG330" i="14"/>
  <c r="AH330" i="14"/>
  <c r="F331" i="14"/>
  <c r="G331" i="14"/>
  <c r="F992" i="8" s="1"/>
  <c r="H331" i="14"/>
  <c r="F1438" i="8" s="1"/>
  <c r="I331" i="14"/>
  <c r="F1884" i="8" s="1"/>
  <c r="J331" i="14"/>
  <c r="F2330" i="8" s="1"/>
  <c r="K331" i="14"/>
  <c r="F2776" i="8" s="1"/>
  <c r="L331" i="14"/>
  <c r="F3222" i="8" s="1"/>
  <c r="M331" i="14"/>
  <c r="F3668" i="8" s="1"/>
  <c r="N331" i="14"/>
  <c r="F4114" i="8" s="1"/>
  <c r="O331" i="14"/>
  <c r="F4560" i="8" s="1"/>
  <c r="P331" i="14"/>
  <c r="F5006" i="8" s="1"/>
  <c r="Q331" i="14"/>
  <c r="F5452" i="8" s="1"/>
  <c r="R331" i="14"/>
  <c r="F5898" i="8" s="1"/>
  <c r="S331" i="14"/>
  <c r="F6344" i="8" s="1"/>
  <c r="T331" i="14"/>
  <c r="F6790" i="8" s="1"/>
  <c r="U331" i="14"/>
  <c r="V331" i="14"/>
  <c r="W331" i="14"/>
  <c r="X331" i="14"/>
  <c r="Y331" i="14"/>
  <c r="Z331" i="14"/>
  <c r="AA331" i="14"/>
  <c r="AB331" i="14"/>
  <c r="AC331" i="14"/>
  <c r="AD331" i="14"/>
  <c r="AE331" i="14"/>
  <c r="AF331" i="14"/>
  <c r="AG331" i="14"/>
  <c r="AH331" i="14"/>
  <c r="F332" i="14"/>
  <c r="G332" i="14"/>
  <c r="F993" i="8" s="1"/>
  <c r="H332" i="14"/>
  <c r="F1439" i="8" s="1"/>
  <c r="I332" i="14"/>
  <c r="F1885" i="8" s="1"/>
  <c r="J332" i="14"/>
  <c r="F2331" i="8" s="1"/>
  <c r="K332" i="14"/>
  <c r="F2777" i="8" s="1"/>
  <c r="L332" i="14"/>
  <c r="F3223" i="8" s="1"/>
  <c r="M332" i="14"/>
  <c r="F3669" i="8" s="1"/>
  <c r="N332" i="14"/>
  <c r="F4115" i="8" s="1"/>
  <c r="O332" i="14"/>
  <c r="F4561" i="8" s="1"/>
  <c r="P332" i="14"/>
  <c r="F5007" i="8" s="1"/>
  <c r="Q332" i="14"/>
  <c r="F5453" i="8" s="1"/>
  <c r="R332" i="14"/>
  <c r="F5899" i="8" s="1"/>
  <c r="S332" i="14"/>
  <c r="F6345" i="8" s="1"/>
  <c r="T332" i="14"/>
  <c r="F6791" i="8" s="1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F333" i="14"/>
  <c r="G333" i="14"/>
  <c r="F994" i="8" s="1"/>
  <c r="H333" i="14"/>
  <c r="F1440" i="8" s="1"/>
  <c r="I333" i="14"/>
  <c r="F1886" i="8" s="1"/>
  <c r="J333" i="14"/>
  <c r="F2332" i="8" s="1"/>
  <c r="K333" i="14"/>
  <c r="F2778" i="8" s="1"/>
  <c r="L333" i="14"/>
  <c r="F3224" i="8" s="1"/>
  <c r="M333" i="14"/>
  <c r="F3670" i="8" s="1"/>
  <c r="N333" i="14"/>
  <c r="F4116" i="8" s="1"/>
  <c r="O333" i="14"/>
  <c r="F4562" i="8" s="1"/>
  <c r="P333" i="14"/>
  <c r="F5008" i="8" s="1"/>
  <c r="Q333" i="14"/>
  <c r="F5454" i="8" s="1"/>
  <c r="R333" i="14"/>
  <c r="F5900" i="8" s="1"/>
  <c r="S333" i="14"/>
  <c r="F6346" i="8" s="1"/>
  <c r="T333" i="14"/>
  <c r="F6792" i="8" s="1"/>
  <c r="U333" i="14"/>
  <c r="V333" i="14"/>
  <c r="W333" i="14"/>
  <c r="X333" i="14"/>
  <c r="Y333" i="14"/>
  <c r="Z333" i="14"/>
  <c r="AA333" i="14"/>
  <c r="AB333" i="14"/>
  <c r="AC333" i="14"/>
  <c r="AD333" i="14"/>
  <c r="AE333" i="14"/>
  <c r="AF333" i="14"/>
  <c r="AG333" i="14"/>
  <c r="AH333" i="14"/>
  <c r="F334" i="14"/>
  <c r="G334" i="14"/>
  <c r="F995" i="8" s="1"/>
  <c r="H334" i="14"/>
  <c r="F1441" i="8" s="1"/>
  <c r="I334" i="14"/>
  <c r="F1887" i="8" s="1"/>
  <c r="J334" i="14"/>
  <c r="F2333" i="8" s="1"/>
  <c r="K334" i="14"/>
  <c r="F2779" i="8" s="1"/>
  <c r="L334" i="14"/>
  <c r="F3225" i="8" s="1"/>
  <c r="M334" i="14"/>
  <c r="F3671" i="8" s="1"/>
  <c r="N334" i="14"/>
  <c r="F4117" i="8" s="1"/>
  <c r="O334" i="14"/>
  <c r="F4563" i="8" s="1"/>
  <c r="P334" i="14"/>
  <c r="F5009" i="8" s="1"/>
  <c r="Q334" i="14"/>
  <c r="F5455" i="8" s="1"/>
  <c r="R334" i="14"/>
  <c r="F5901" i="8" s="1"/>
  <c r="S334" i="14"/>
  <c r="F6347" i="8" s="1"/>
  <c r="T334" i="14"/>
  <c r="F6793" i="8" s="1"/>
  <c r="U334" i="14"/>
  <c r="V334" i="14"/>
  <c r="W334" i="14"/>
  <c r="X334" i="14"/>
  <c r="Y334" i="14"/>
  <c r="Z334" i="14"/>
  <c r="AA334" i="14"/>
  <c r="AB334" i="14"/>
  <c r="AC334" i="14"/>
  <c r="AD334" i="14"/>
  <c r="AE334" i="14"/>
  <c r="AF334" i="14"/>
  <c r="AG334" i="14"/>
  <c r="AH334" i="14"/>
  <c r="F335" i="14"/>
  <c r="G335" i="14"/>
  <c r="F997" i="8" s="1"/>
  <c r="H335" i="14"/>
  <c r="F1443" i="8" s="1"/>
  <c r="I335" i="14"/>
  <c r="F1889" i="8" s="1"/>
  <c r="J335" i="14"/>
  <c r="F2335" i="8" s="1"/>
  <c r="K335" i="14"/>
  <c r="F2781" i="8" s="1"/>
  <c r="L335" i="14"/>
  <c r="F3227" i="8" s="1"/>
  <c r="M335" i="14"/>
  <c r="F3673" i="8" s="1"/>
  <c r="N335" i="14"/>
  <c r="F4119" i="8" s="1"/>
  <c r="O335" i="14"/>
  <c r="F4565" i="8" s="1"/>
  <c r="P335" i="14"/>
  <c r="F5011" i="8" s="1"/>
  <c r="Q335" i="14"/>
  <c r="F5457" i="8" s="1"/>
  <c r="R335" i="14"/>
  <c r="F5903" i="8" s="1"/>
  <c r="S335" i="14"/>
  <c r="F6349" i="8" s="1"/>
  <c r="T335" i="14"/>
  <c r="F6795" i="8" s="1"/>
  <c r="U335" i="14"/>
  <c r="V335" i="14"/>
  <c r="W335" i="14"/>
  <c r="X335" i="14"/>
  <c r="Y335" i="14"/>
  <c r="Z335" i="14"/>
  <c r="AA335" i="14"/>
  <c r="AB335" i="14"/>
  <c r="AC335" i="14"/>
  <c r="AD335" i="14"/>
  <c r="AE335" i="14"/>
  <c r="AF335" i="14"/>
  <c r="AG335" i="14"/>
  <c r="AH335" i="14"/>
  <c r="F336" i="14"/>
  <c r="G336" i="14"/>
  <c r="F998" i="8" s="1"/>
  <c r="H336" i="14"/>
  <c r="F1444" i="8" s="1"/>
  <c r="I336" i="14"/>
  <c r="F1890" i="8" s="1"/>
  <c r="J336" i="14"/>
  <c r="F2336" i="8" s="1"/>
  <c r="K336" i="14"/>
  <c r="F2782" i="8" s="1"/>
  <c r="L336" i="14"/>
  <c r="F3228" i="8" s="1"/>
  <c r="M336" i="14"/>
  <c r="F3674" i="8" s="1"/>
  <c r="N336" i="14"/>
  <c r="F4120" i="8" s="1"/>
  <c r="O336" i="14"/>
  <c r="F4566" i="8" s="1"/>
  <c r="P336" i="14"/>
  <c r="F5012" i="8" s="1"/>
  <c r="Q336" i="14"/>
  <c r="F5458" i="8" s="1"/>
  <c r="R336" i="14"/>
  <c r="F5904" i="8" s="1"/>
  <c r="S336" i="14"/>
  <c r="F6350" i="8" s="1"/>
  <c r="T336" i="14"/>
  <c r="F6796" i="8" s="1"/>
  <c r="U336" i="14"/>
  <c r="V336" i="14"/>
  <c r="W336" i="14"/>
  <c r="X336" i="14"/>
  <c r="Y336" i="14"/>
  <c r="Z336" i="14"/>
  <c r="AA336" i="14"/>
  <c r="AB336" i="14"/>
  <c r="AC336" i="14"/>
  <c r="AD336" i="14"/>
  <c r="AE336" i="14"/>
  <c r="AF336" i="14"/>
  <c r="AG336" i="14"/>
  <c r="AH336" i="14"/>
  <c r="F337" i="14"/>
  <c r="G337" i="14"/>
  <c r="F999" i="8" s="1"/>
  <c r="H337" i="14"/>
  <c r="F1445" i="8" s="1"/>
  <c r="I337" i="14"/>
  <c r="F1891" i="8" s="1"/>
  <c r="J337" i="14"/>
  <c r="F2337" i="8" s="1"/>
  <c r="K337" i="14"/>
  <c r="F2783" i="8" s="1"/>
  <c r="L337" i="14"/>
  <c r="F3229" i="8" s="1"/>
  <c r="M337" i="14"/>
  <c r="F3675" i="8" s="1"/>
  <c r="N337" i="14"/>
  <c r="F4121" i="8" s="1"/>
  <c r="O337" i="14"/>
  <c r="F4567" i="8" s="1"/>
  <c r="P337" i="14"/>
  <c r="F5013" i="8" s="1"/>
  <c r="Q337" i="14"/>
  <c r="F5459" i="8" s="1"/>
  <c r="R337" i="14"/>
  <c r="F5905" i="8" s="1"/>
  <c r="S337" i="14"/>
  <c r="F6351" i="8" s="1"/>
  <c r="T337" i="14"/>
  <c r="F6797" i="8" s="1"/>
  <c r="U337" i="14"/>
  <c r="V337" i="14"/>
  <c r="W337" i="14"/>
  <c r="X337" i="14"/>
  <c r="Y337" i="14"/>
  <c r="Z337" i="14"/>
  <c r="AA337" i="14"/>
  <c r="AB337" i="14"/>
  <c r="AC337" i="14"/>
  <c r="AD337" i="14"/>
  <c r="AE337" i="14"/>
  <c r="AF337" i="14"/>
  <c r="AG337" i="14"/>
  <c r="AH337" i="14"/>
  <c r="F338" i="14"/>
  <c r="G338" i="14"/>
  <c r="F1003" i="8" s="1"/>
  <c r="H338" i="14"/>
  <c r="F1449" i="8" s="1"/>
  <c r="I338" i="14"/>
  <c r="F1895" i="8" s="1"/>
  <c r="J338" i="14"/>
  <c r="F2341" i="8" s="1"/>
  <c r="K338" i="14"/>
  <c r="F2787" i="8" s="1"/>
  <c r="L338" i="14"/>
  <c r="F3233" i="8" s="1"/>
  <c r="M338" i="14"/>
  <c r="F3679" i="8" s="1"/>
  <c r="N338" i="14"/>
  <c r="F4125" i="8" s="1"/>
  <c r="O338" i="14"/>
  <c r="F4571" i="8" s="1"/>
  <c r="P338" i="14"/>
  <c r="F5017" i="8" s="1"/>
  <c r="Q338" i="14"/>
  <c r="F5463" i="8" s="1"/>
  <c r="R338" i="14"/>
  <c r="F5909" i="8" s="1"/>
  <c r="S338" i="14"/>
  <c r="F6355" i="8" s="1"/>
  <c r="T338" i="14"/>
  <c r="F6801" i="8" s="1"/>
  <c r="U338" i="14"/>
  <c r="V338" i="14"/>
  <c r="W338" i="14"/>
  <c r="X338" i="14"/>
  <c r="Y338" i="14"/>
  <c r="Z338" i="14"/>
  <c r="AA338" i="14"/>
  <c r="AB338" i="14"/>
  <c r="AC338" i="14"/>
  <c r="AD338" i="14"/>
  <c r="AE338" i="14"/>
  <c r="AF338" i="14"/>
  <c r="AG338" i="14"/>
  <c r="AH338" i="14"/>
  <c r="F8" i="14"/>
  <c r="G8" i="14"/>
  <c r="F1004" i="8" s="1"/>
  <c r="H8" i="14"/>
  <c r="F1450" i="8" s="1"/>
  <c r="I8" i="14"/>
  <c r="F1896" i="8" s="1"/>
  <c r="J8" i="14"/>
  <c r="F2342" i="8" s="1"/>
  <c r="K8" i="14"/>
  <c r="F2788" i="8" s="1"/>
  <c r="L8" i="14"/>
  <c r="F3234" i="8" s="1"/>
  <c r="M8" i="14"/>
  <c r="F3680" i="8" s="1"/>
  <c r="N8" i="14"/>
  <c r="F4126" i="8" s="1"/>
  <c r="O8" i="14"/>
  <c r="F4572" i="8" s="1"/>
  <c r="P8" i="14"/>
  <c r="F5018" i="8" s="1"/>
  <c r="Q8" i="14"/>
  <c r="F5464" i="8" s="1"/>
  <c r="R8" i="14"/>
  <c r="F5910" i="8" s="1"/>
  <c r="S8" i="14"/>
  <c r="F6356" i="8" s="1"/>
  <c r="T8" i="14"/>
  <c r="F6802" i="8" s="1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F339" i="14"/>
  <c r="G339" i="14"/>
  <c r="F1005" i="8" s="1"/>
  <c r="H339" i="14"/>
  <c r="F1451" i="8" s="1"/>
  <c r="I339" i="14"/>
  <c r="F1897" i="8" s="1"/>
  <c r="J339" i="14"/>
  <c r="F2343" i="8" s="1"/>
  <c r="K339" i="14"/>
  <c r="F2789" i="8" s="1"/>
  <c r="L339" i="14"/>
  <c r="F3235" i="8" s="1"/>
  <c r="M339" i="14"/>
  <c r="F3681" i="8" s="1"/>
  <c r="N339" i="14"/>
  <c r="F4127" i="8" s="1"/>
  <c r="O339" i="14"/>
  <c r="F4573" i="8" s="1"/>
  <c r="P339" i="14"/>
  <c r="F5019" i="8" s="1"/>
  <c r="Q339" i="14"/>
  <c r="F5465" i="8" s="1"/>
  <c r="R339" i="14"/>
  <c r="F5911" i="8" s="1"/>
  <c r="S339" i="14"/>
  <c r="F6357" i="8" s="1"/>
  <c r="T339" i="14"/>
  <c r="F6803" i="8" s="1"/>
  <c r="U339" i="14"/>
  <c r="V339" i="14"/>
  <c r="W339" i="14"/>
  <c r="X339" i="14"/>
  <c r="Y339" i="14"/>
  <c r="Z339" i="14"/>
  <c r="AA339" i="14"/>
  <c r="AB339" i="14"/>
  <c r="AC339" i="14"/>
  <c r="AD339" i="14"/>
  <c r="AE339" i="14"/>
  <c r="AF339" i="14"/>
  <c r="AG339" i="14"/>
  <c r="AH339" i="14"/>
  <c r="F340" i="14"/>
  <c r="G340" i="14"/>
  <c r="F1006" i="8" s="1"/>
  <c r="H340" i="14"/>
  <c r="F1452" i="8" s="1"/>
  <c r="I340" i="14"/>
  <c r="F1898" i="8" s="1"/>
  <c r="J340" i="14"/>
  <c r="F2344" i="8" s="1"/>
  <c r="K340" i="14"/>
  <c r="F2790" i="8" s="1"/>
  <c r="L340" i="14"/>
  <c r="F3236" i="8" s="1"/>
  <c r="M340" i="14"/>
  <c r="F3682" i="8" s="1"/>
  <c r="N340" i="14"/>
  <c r="F4128" i="8" s="1"/>
  <c r="O340" i="14"/>
  <c r="F4574" i="8" s="1"/>
  <c r="P340" i="14"/>
  <c r="F5020" i="8" s="1"/>
  <c r="Q340" i="14"/>
  <c r="F5466" i="8" s="1"/>
  <c r="R340" i="14"/>
  <c r="F5912" i="8" s="1"/>
  <c r="S340" i="14"/>
  <c r="F6358" i="8" s="1"/>
  <c r="T340" i="14"/>
  <c r="F6804" i="8" s="1"/>
  <c r="U340" i="14"/>
  <c r="V340" i="14"/>
  <c r="W340" i="14"/>
  <c r="X340" i="14"/>
  <c r="Y340" i="14"/>
  <c r="Z340" i="14"/>
  <c r="AA340" i="14"/>
  <c r="AB340" i="14"/>
  <c r="AC340" i="14"/>
  <c r="AD340" i="14"/>
  <c r="AE340" i="14"/>
  <c r="AF340" i="14"/>
  <c r="AG340" i="14"/>
  <c r="AH340" i="14"/>
  <c r="F341" i="14"/>
  <c r="G341" i="14"/>
  <c r="F1007" i="8" s="1"/>
  <c r="H341" i="14"/>
  <c r="F1453" i="8" s="1"/>
  <c r="I341" i="14"/>
  <c r="F1899" i="8" s="1"/>
  <c r="J341" i="14"/>
  <c r="F2345" i="8" s="1"/>
  <c r="K341" i="14"/>
  <c r="F2791" i="8" s="1"/>
  <c r="L341" i="14"/>
  <c r="F3237" i="8" s="1"/>
  <c r="M341" i="14"/>
  <c r="F3683" i="8" s="1"/>
  <c r="N341" i="14"/>
  <c r="F4129" i="8" s="1"/>
  <c r="O341" i="14"/>
  <c r="F4575" i="8" s="1"/>
  <c r="P341" i="14"/>
  <c r="F5021" i="8" s="1"/>
  <c r="Q341" i="14"/>
  <c r="F5467" i="8" s="1"/>
  <c r="R341" i="14"/>
  <c r="F5913" i="8" s="1"/>
  <c r="S341" i="14"/>
  <c r="F6359" i="8" s="1"/>
  <c r="T341" i="14"/>
  <c r="F6805" i="8" s="1"/>
  <c r="U341" i="14"/>
  <c r="V341" i="14"/>
  <c r="W341" i="14"/>
  <c r="X341" i="14"/>
  <c r="Y341" i="14"/>
  <c r="Z341" i="14"/>
  <c r="AA341" i="14"/>
  <c r="AB341" i="14"/>
  <c r="AC341" i="14"/>
  <c r="AD341" i="14"/>
  <c r="AE341" i="14"/>
  <c r="AF341" i="14"/>
  <c r="AG341" i="14"/>
  <c r="AH341" i="14"/>
  <c r="F21" i="14"/>
  <c r="G21" i="14"/>
  <c r="F1008" i="8" s="1"/>
  <c r="H21" i="14"/>
  <c r="F1454" i="8" s="1"/>
  <c r="I21" i="14"/>
  <c r="F1900" i="8" s="1"/>
  <c r="J21" i="14"/>
  <c r="F2346" i="8" s="1"/>
  <c r="K21" i="14"/>
  <c r="F2792" i="8" s="1"/>
  <c r="L21" i="14"/>
  <c r="F3238" i="8" s="1"/>
  <c r="M21" i="14"/>
  <c r="F3684" i="8" s="1"/>
  <c r="N21" i="14"/>
  <c r="F4130" i="8" s="1"/>
  <c r="O21" i="14"/>
  <c r="F4576" i="8" s="1"/>
  <c r="P21" i="14"/>
  <c r="F5022" i="8" s="1"/>
  <c r="Q21" i="14"/>
  <c r="F5468" i="8" s="1"/>
  <c r="R21" i="14"/>
  <c r="F5914" i="8" s="1"/>
  <c r="S21" i="14"/>
  <c r="F6360" i="8" s="1"/>
  <c r="T21" i="14"/>
  <c r="F6806" i="8" s="1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F342" i="14"/>
  <c r="G342" i="14"/>
  <c r="F1009" i="8" s="1"/>
  <c r="H342" i="14"/>
  <c r="F1455" i="8" s="1"/>
  <c r="I342" i="14"/>
  <c r="F1901" i="8" s="1"/>
  <c r="J342" i="14"/>
  <c r="F2347" i="8" s="1"/>
  <c r="K342" i="14"/>
  <c r="F2793" i="8" s="1"/>
  <c r="L342" i="14"/>
  <c r="F3239" i="8" s="1"/>
  <c r="M342" i="14"/>
  <c r="F3685" i="8" s="1"/>
  <c r="N342" i="14"/>
  <c r="F4131" i="8" s="1"/>
  <c r="O342" i="14"/>
  <c r="F4577" i="8" s="1"/>
  <c r="P342" i="14"/>
  <c r="F5023" i="8" s="1"/>
  <c r="Q342" i="14"/>
  <c r="F5469" i="8" s="1"/>
  <c r="R342" i="14"/>
  <c r="F5915" i="8" s="1"/>
  <c r="S342" i="14"/>
  <c r="F6361" i="8" s="1"/>
  <c r="T342" i="14"/>
  <c r="F6807" i="8" s="1"/>
  <c r="U342" i="14"/>
  <c r="V342" i="14"/>
  <c r="W342" i="14"/>
  <c r="X342" i="14"/>
  <c r="Y342" i="14"/>
  <c r="Z342" i="14"/>
  <c r="AA342" i="14"/>
  <c r="AB342" i="14"/>
  <c r="AC342" i="14"/>
  <c r="AD342" i="14"/>
  <c r="AE342" i="14"/>
  <c r="AF342" i="14"/>
  <c r="AG342" i="14"/>
  <c r="AH342" i="14"/>
  <c r="F343" i="14"/>
  <c r="G343" i="14"/>
  <c r="F1010" i="8" s="1"/>
  <c r="H343" i="14"/>
  <c r="F1456" i="8" s="1"/>
  <c r="I343" i="14"/>
  <c r="F1902" i="8" s="1"/>
  <c r="J343" i="14"/>
  <c r="F2348" i="8" s="1"/>
  <c r="K343" i="14"/>
  <c r="F2794" i="8" s="1"/>
  <c r="L343" i="14"/>
  <c r="F3240" i="8" s="1"/>
  <c r="M343" i="14"/>
  <c r="F3686" i="8" s="1"/>
  <c r="N343" i="14"/>
  <c r="F4132" i="8" s="1"/>
  <c r="O343" i="14"/>
  <c r="F4578" i="8" s="1"/>
  <c r="P343" i="14"/>
  <c r="F5024" i="8" s="1"/>
  <c r="Q343" i="14"/>
  <c r="F5470" i="8" s="1"/>
  <c r="R343" i="14"/>
  <c r="F5916" i="8" s="1"/>
  <c r="S343" i="14"/>
  <c r="F6362" i="8" s="1"/>
  <c r="T343" i="14"/>
  <c r="F6808" i="8" s="1"/>
  <c r="U343" i="14"/>
  <c r="V343" i="14"/>
  <c r="W343" i="14"/>
  <c r="X343" i="14"/>
  <c r="Y343" i="14"/>
  <c r="Z343" i="14"/>
  <c r="AA343" i="14"/>
  <c r="AB343" i="14"/>
  <c r="AC343" i="14"/>
  <c r="AD343" i="14"/>
  <c r="AE343" i="14"/>
  <c r="AF343" i="14"/>
  <c r="AG343" i="14"/>
  <c r="AH343" i="14"/>
  <c r="F344" i="14"/>
  <c r="G344" i="14"/>
  <c r="F1011" i="8" s="1"/>
  <c r="H344" i="14"/>
  <c r="F1457" i="8" s="1"/>
  <c r="I344" i="14"/>
  <c r="F1903" i="8" s="1"/>
  <c r="J344" i="14"/>
  <c r="F2349" i="8" s="1"/>
  <c r="K344" i="14"/>
  <c r="F2795" i="8" s="1"/>
  <c r="L344" i="14"/>
  <c r="F3241" i="8" s="1"/>
  <c r="M344" i="14"/>
  <c r="F3687" i="8" s="1"/>
  <c r="N344" i="14"/>
  <c r="F4133" i="8" s="1"/>
  <c r="O344" i="14"/>
  <c r="F4579" i="8" s="1"/>
  <c r="P344" i="14"/>
  <c r="F5025" i="8" s="1"/>
  <c r="Q344" i="14"/>
  <c r="F5471" i="8" s="1"/>
  <c r="R344" i="14"/>
  <c r="F5917" i="8" s="1"/>
  <c r="S344" i="14"/>
  <c r="F6363" i="8" s="1"/>
  <c r="T344" i="14"/>
  <c r="F6809" i="8" s="1"/>
  <c r="U344" i="14"/>
  <c r="V344" i="14"/>
  <c r="W344" i="14"/>
  <c r="X344" i="14"/>
  <c r="Y344" i="14"/>
  <c r="Z344" i="14"/>
  <c r="AA344" i="14"/>
  <c r="AB344" i="14"/>
  <c r="AC344" i="14"/>
  <c r="AD344" i="14"/>
  <c r="AE344" i="14"/>
  <c r="AF344" i="14"/>
  <c r="AG344" i="14"/>
  <c r="AH344" i="14"/>
  <c r="F345" i="14"/>
  <c r="G345" i="14"/>
  <c r="F1012" i="8" s="1"/>
  <c r="H345" i="14"/>
  <c r="F1458" i="8" s="1"/>
  <c r="I345" i="14"/>
  <c r="F1904" i="8" s="1"/>
  <c r="J345" i="14"/>
  <c r="F2350" i="8" s="1"/>
  <c r="K345" i="14"/>
  <c r="F2796" i="8" s="1"/>
  <c r="L345" i="14"/>
  <c r="F3242" i="8" s="1"/>
  <c r="M345" i="14"/>
  <c r="F3688" i="8" s="1"/>
  <c r="N345" i="14"/>
  <c r="F4134" i="8" s="1"/>
  <c r="O345" i="14"/>
  <c r="F4580" i="8" s="1"/>
  <c r="P345" i="14"/>
  <c r="F5026" i="8" s="1"/>
  <c r="Q345" i="14"/>
  <c r="F5472" i="8" s="1"/>
  <c r="R345" i="14"/>
  <c r="F5918" i="8" s="1"/>
  <c r="S345" i="14"/>
  <c r="F6364" i="8" s="1"/>
  <c r="T345" i="14"/>
  <c r="F6810" i="8" s="1"/>
  <c r="U345" i="14"/>
  <c r="V345" i="14"/>
  <c r="W345" i="14"/>
  <c r="X345" i="14"/>
  <c r="Y345" i="14"/>
  <c r="Z345" i="14"/>
  <c r="AA345" i="14"/>
  <c r="AB345" i="14"/>
  <c r="AC345" i="14"/>
  <c r="AD345" i="14"/>
  <c r="AE345" i="14"/>
  <c r="AF345" i="14"/>
  <c r="AG345" i="14"/>
  <c r="AH345" i="14"/>
  <c r="F346" i="14"/>
  <c r="G346" i="14"/>
  <c r="F1013" i="8" s="1"/>
  <c r="H346" i="14"/>
  <c r="F1459" i="8" s="1"/>
  <c r="I346" i="14"/>
  <c r="F1905" i="8" s="1"/>
  <c r="J346" i="14"/>
  <c r="F2351" i="8" s="1"/>
  <c r="K346" i="14"/>
  <c r="F2797" i="8" s="1"/>
  <c r="L346" i="14"/>
  <c r="F3243" i="8" s="1"/>
  <c r="M346" i="14"/>
  <c r="F3689" i="8" s="1"/>
  <c r="N346" i="14"/>
  <c r="F4135" i="8" s="1"/>
  <c r="O346" i="14"/>
  <c r="F4581" i="8" s="1"/>
  <c r="P346" i="14"/>
  <c r="F5027" i="8" s="1"/>
  <c r="Q346" i="14"/>
  <c r="F5473" i="8" s="1"/>
  <c r="R346" i="14"/>
  <c r="F5919" i="8" s="1"/>
  <c r="S346" i="14"/>
  <c r="F6365" i="8" s="1"/>
  <c r="T346" i="14"/>
  <c r="F6811" i="8" s="1"/>
  <c r="U346" i="14"/>
  <c r="V346" i="14"/>
  <c r="W346" i="14"/>
  <c r="X346" i="14"/>
  <c r="Y346" i="14"/>
  <c r="Z346" i="14"/>
  <c r="AA346" i="14"/>
  <c r="AB346" i="14"/>
  <c r="AC346" i="14"/>
  <c r="AD346" i="14"/>
  <c r="AE346" i="14"/>
  <c r="AF346" i="14"/>
  <c r="AG346" i="14"/>
  <c r="AH346" i="14"/>
  <c r="F347" i="14"/>
  <c r="G347" i="14"/>
  <c r="F1014" i="8" s="1"/>
  <c r="H347" i="14"/>
  <c r="F1460" i="8" s="1"/>
  <c r="I347" i="14"/>
  <c r="F1906" i="8" s="1"/>
  <c r="J347" i="14"/>
  <c r="F2352" i="8" s="1"/>
  <c r="K347" i="14"/>
  <c r="F2798" i="8" s="1"/>
  <c r="L347" i="14"/>
  <c r="F3244" i="8" s="1"/>
  <c r="M347" i="14"/>
  <c r="F3690" i="8" s="1"/>
  <c r="N347" i="14"/>
  <c r="F4136" i="8" s="1"/>
  <c r="O347" i="14"/>
  <c r="F4582" i="8" s="1"/>
  <c r="P347" i="14"/>
  <c r="F5028" i="8" s="1"/>
  <c r="Q347" i="14"/>
  <c r="F5474" i="8" s="1"/>
  <c r="R347" i="14"/>
  <c r="F5920" i="8" s="1"/>
  <c r="S347" i="14"/>
  <c r="F6366" i="8" s="1"/>
  <c r="T347" i="14"/>
  <c r="F6812" i="8" s="1"/>
  <c r="U347" i="14"/>
  <c r="V347" i="14"/>
  <c r="W347" i="14"/>
  <c r="X347" i="14"/>
  <c r="Y347" i="14"/>
  <c r="Z347" i="14"/>
  <c r="AA347" i="14"/>
  <c r="AB347" i="14"/>
  <c r="AC347" i="14"/>
  <c r="AD347" i="14"/>
  <c r="AE347" i="14"/>
  <c r="AF347" i="14"/>
  <c r="AG347" i="14"/>
  <c r="AH347" i="14"/>
  <c r="F348" i="14"/>
  <c r="G348" i="14"/>
  <c r="F1015" i="8" s="1"/>
  <c r="H348" i="14"/>
  <c r="F1461" i="8" s="1"/>
  <c r="I348" i="14"/>
  <c r="F1907" i="8" s="1"/>
  <c r="J348" i="14"/>
  <c r="F2353" i="8" s="1"/>
  <c r="K348" i="14"/>
  <c r="F2799" i="8" s="1"/>
  <c r="L348" i="14"/>
  <c r="F3245" i="8" s="1"/>
  <c r="M348" i="14"/>
  <c r="F3691" i="8" s="1"/>
  <c r="N348" i="14"/>
  <c r="F4137" i="8" s="1"/>
  <c r="O348" i="14"/>
  <c r="F4583" i="8" s="1"/>
  <c r="P348" i="14"/>
  <c r="F5029" i="8" s="1"/>
  <c r="Q348" i="14"/>
  <c r="F5475" i="8" s="1"/>
  <c r="R348" i="14"/>
  <c r="F5921" i="8" s="1"/>
  <c r="S348" i="14"/>
  <c r="F6367" i="8" s="1"/>
  <c r="T348" i="14"/>
  <c r="F6813" i="8" s="1"/>
  <c r="U348" i="14"/>
  <c r="V348" i="14"/>
  <c r="W348" i="14"/>
  <c r="X348" i="14"/>
  <c r="Y348" i="14"/>
  <c r="Z348" i="14"/>
  <c r="AA348" i="14"/>
  <c r="AB348" i="14"/>
  <c r="AC348" i="14"/>
  <c r="AD348" i="14"/>
  <c r="AE348" i="14"/>
  <c r="AF348" i="14"/>
  <c r="AG348" i="14"/>
  <c r="AH348" i="14"/>
  <c r="F23" i="14"/>
  <c r="G23" i="14"/>
  <c r="F1016" i="8" s="1"/>
  <c r="H23" i="14"/>
  <c r="F1462" i="8" s="1"/>
  <c r="I23" i="14"/>
  <c r="F1908" i="8" s="1"/>
  <c r="J23" i="14"/>
  <c r="F2354" i="8" s="1"/>
  <c r="K23" i="14"/>
  <c r="F2800" i="8" s="1"/>
  <c r="L23" i="14"/>
  <c r="F3246" i="8" s="1"/>
  <c r="M23" i="14"/>
  <c r="F3692" i="8" s="1"/>
  <c r="N23" i="14"/>
  <c r="F4138" i="8" s="1"/>
  <c r="O23" i="14"/>
  <c r="F4584" i="8" s="1"/>
  <c r="P23" i="14"/>
  <c r="F5030" i="8" s="1"/>
  <c r="Q23" i="14"/>
  <c r="F5476" i="8" s="1"/>
  <c r="R23" i="14"/>
  <c r="F5922" i="8" s="1"/>
  <c r="S23" i="14"/>
  <c r="F6368" i="8" s="1"/>
  <c r="T23" i="14"/>
  <c r="F6814" i="8" s="1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F349" i="14"/>
  <c r="G349" i="14"/>
  <c r="F1017" i="8" s="1"/>
  <c r="H349" i="14"/>
  <c r="F1463" i="8" s="1"/>
  <c r="I349" i="14"/>
  <c r="F1909" i="8" s="1"/>
  <c r="J349" i="14"/>
  <c r="F2355" i="8" s="1"/>
  <c r="K349" i="14"/>
  <c r="F2801" i="8" s="1"/>
  <c r="L349" i="14"/>
  <c r="F3247" i="8" s="1"/>
  <c r="M349" i="14"/>
  <c r="F3693" i="8" s="1"/>
  <c r="N349" i="14"/>
  <c r="F4139" i="8" s="1"/>
  <c r="O349" i="14"/>
  <c r="F4585" i="8" s="1"/>
  <c r="P349" i="14"/>
  <c r="F5031" i="8" s="1"/>
  <c r="Q349" i="14"/>
  <c r="F5477" i="8" s="1"/>
  <c r="R349" i="14"/>
  <c r="F5923" i="8" s="1"/>
  <c r="S349" i="14"/>
  <c r="F6369" i="8" s="1"/>
  <c r="T349" i="14"/>
  <c r="F6815" i="8" s="1"/>
  <c r="U349" i="14"/>
  <c r="V349" i="14"/>
  <c r="W349" i="14"/>
  <c r="X349" i="14"/>
  <c r="Y349" i="14"/>
  <c r="Z349" i="14"/>
  <c r="AA349" i="14"/>
  <c r="AB349" i="14"/>
  <c r="AC349" i="14"/>
  <c r="AD349" i="14"/>
  <c r="AE349" i="14"/>
  <c r="AF349" i="14"/>
  <c r="AG349" i="14"/>
  <c r="AH349" i="14"/>
  <c r="F350" i="14"/>
  <c r="G350" i="14"/>
  <c r="F1018" i="8" s="1"/>
  <c r="H350" i="14"/>
  <c r="F1464" i="8" s="1"/>
  <c r="I350" i="14"/>
  <c r="F1910" i="8" s="1"/>
  <c r="J350" i="14"/>
  <c r="F2356" i="8" s="1"/>
  <c r="K350" i="14"/>
  <c r="F2802" i="8" s="1"/>
  <c r="L350" i="14"/>
  <c r="F3248" i="8" s="1"/>
  <c r="M350" i="14"/>
  <c r="F3694" i="8" s="1"/>
  <c r="N350" i="14"/>
  <c r="F4140" i="8" s="1"/>
  <c r="O350" i="14"/>
  <c r="F4586" i="8" s="1"/>
  <c r="P350" i="14"/>
  <c r="F5032" i="8" s="1"/>
  <c r="Q350" i="14"/>
  <c r="F5478" i="8" s="1"/>
  <c r="R350" i="14"/>
  <c r="F5924" i="8" s="1"/>
  <c r="S350" i="14"/>
  <c r="F6370" i="8" s="1"/>
  <c r="T350" i="14"/>
  <c r="F6816" i="8" s="1"/>
  <c r="U350" i="14"/>
  <c r="V350" i="14"/>
  <c r="W350" i="14"/>
  <c r="X350" i="14"/>
  <c r="Y350" i="14"/>
  <c r="Z350" i="14"/>
  <c r="AA350" i="14"/>
  <c r="AB350" i="14"/>
  <c r="AC350" i="14"/>
  <c r="AD350" i="14"/>
  <c r="AE350" i="14"/>
  <c r="AF350" i="14"/>
  <c r="AG350" i="14"/>
  <c r="AH350" i="14"/>
  <c r="F351" i="14"/>
  <c r="G351" i="14"/>
  <c r="F1019" i="8" s="1"/>
  <c r="H351" i="14"/>
  <c r="F1465" i="8" s="1"/>
  <c r="I351" i="14"/>
  <c r="F1911" i="8" s="1"/>
  <c r="J351" i="14"/>
  <c r="F2357" i="8" s="1"/>
  <c r="K351" i="14"/>
  <c r="F2803" i="8" s="1"/>
  <c r="L351" i="14"/>
  <c r="F3249" i="8" s="1"/>
  <c r="M351" i="14"/>
  <c r="F3695" i="8" s="1"/>
  <c r="N351" i="14"/>
  <c r="F4141" i="8" s="1"/>
  <c r="O351" i="14"/>
  <c r="F4587" i="8" s="1"/>
  <c r="P351" i="14"/>
  <c r="F5033" i="8" s="1"/>
  <c r="Q351" i="14"/>
  <c r="F5479" i="8" s="1"/>
  <c r="R351" i="14"/>
  <c r="F5925" i="8" s="1"/>
  <c r="S351" i="14"/>
  <c r="F6371" i="8" s="1"/>
  <c r="T351" i="14"/>
  <c r="F6817" i="8" s="1"/>
  <c r="U351" i="14"/>
  <c r="V351" i="14"/>
  <c r="W351" i="14"/>
  <c r="X351" i="14"/>
  <c r="Y351" i="14"/>
  <c r="Z351" i="14"/>
  <c r="AA351" i="14"/>
  <c r="AB351" i="14"/>
  <c r="AC351" i="14"/>
  <c r="AD351" i="14"/>
  <c r="AE351" i="14"/>
  <c r="AF351" i="14"/>
  <c r="AG351" i="14"/>
  <c r="AH351" i="14"/>
  <c r="F352" i="14"/>
  <c r="G352" i="14"/>
  <c r="F1020" i="8" s="1"/>
  <c r="H352" i="14"/>
  <c r="F1466" i="8" s="1"/>
  <c r="I352" i="14"/>
  <c r="F1912" i="8" s="1"/>
  <c r="J352" i="14"/>
  <c r="F2358" i="8" s="1"/>
  <c r="K352" i="14"/>
  <c r="F2804" i="8" s="1"/>
  <c r="L352" i="14"/>
  <c r="F3250" i="8" s="1"/>
  <c r="M352" i="14"/>
  <c r="F3696" i="8" s="1"/>
  <c r="N352" i="14"/>
  <c r="F4142" i="8" s="1"/>
  <c r="O352" i="14"/>
  <c r="F4588" i="8" s="1"/>
  <c r="P352" i="14"/>
  <c r="F5034" i="8" s="1"/>
  <c r="Q352" i="14"/>
  <c r="F5480" i="8" s="1"/>
  <c r="R352" i="14"/>
  <c r="F5926" i="8" s="1"/>
  <c r="S352" i="14"/>
  <c r="F6372" i="8" s="1"/>
  <c r="T352" i="14"/>
  <c r="F6818" i="8" s="1"/>
  <c r="U352" i="14"/>
  <c r="V352" i="14"/>
  <c r="W352" i="14"/>
  <c r="X352" i="14"/>
  <c r="Y352" i="14"/>
  <c r="Z352" i="14"/>
  <c r="AA352" i="14"/>
  <c r="AB352" i="14"/>
  <c r="AC352" i="14"/>
  <c r="AD352" i="14"/>
  <c r="AE352" i="14"/>
  <c r="AF352" i="14"/>
  <c r="AG352" i="14"/>
  <c r="AH352" i="14"/>
  <c r="F353" i="14"/>
  <c r="G353" i="14"/>
  <c r="F1021" i="8" s="1"/>
  <c r="H353" i="14"/>
  <c r="F1467" i="8" s="1"/>
  <c r="I353" i="14"/>
  <c r="F1913" i="8" s="1"/>
  <c r="J353" i="14"/>
  <c r="F2359" i="8" s="1"/>
  <c r="K353" i="14"/>
  <c r="F2805" i="8" s="1"/>
  <c r="L353" i="14"/>
  <c r="F3251" i="8" s="1"/>
  <c r="M353" i="14"/>
  <c r="F3697" i="8" s="1"/>
  <c r="N353" i="14"/>
  <c r="F4143" i="8" s="1"/>
  <c r="O353" i="14"/>
  <c r="F4589" i="8" s="1"/>
  <c r="P353" i="14"/>
  <c r="F5035" i="8" s="1"/>
  <c r="Q353" i="14"/>
  <c r="F5481" i="8" s="1"/>
  <c r="R353" i="14"/>
  <c r="F5927" i="8" s="1"/>
  <c r="S353" i="14"/>
  <c r="F6373" i="8" s="1"/>
  <c r="T353" i="14"/>
  <c r="F6819" i="8" s="1"/>
  <c r="U353" i="14"/>
  <c r="V353" i="14"/>
  <c r="W353" i="14"/>
  <c r="X353" i="14"/>
  <c r="Y353" i="14"/>
  <c r="Z353" i="14"/>
  <c r="AA353" i="14"/>
  <c r="AB353" i="14"/>
  <c r="AC353" i="14"/>
  <c r="AD353" i="14"/>
  <c r="AE353" i="14"/>
  <c r="AF353" i="14"/>
  <c r="AG353" i="14"/>
  <c r="AH353" i="14"/>
  <c r="F354" i="14"/>
  <c r="G354" i="14"/>
  <c r="F1022" i="8" s="1"/>
  <c r="H354" i="14"/>
  <c r="F1468" i="8" s="1"/>
  <c r="I354" i="14"/>
  <c r="F1914" i="8" s="1"/>
  <c r="J354" i="14"/>
  <c r="F2360" i="8" s="1"/>
  <c r="K354" i="14"/>
  <c r="F2806" i="8" s="1"/>
  <c r="L354" i="14"/>
  <c r="F3252" i="8" s="1"/>
  <c r="M354" i="14"/>
  <c r="F3698" i="8" s="1"/>
  <c r="N354" i="14"/>
  <c r="F4144" i="8" s="1"/>
  <c r="O354" i="14"/>
  <c r="F4590" i="8" s="1"/>
  <c r="P354" i="14"/>
  <c r="F5036" i="8" s="1"/>
  <c r="Q354" i="14"/>
  <c r="F5482" i="8" s="1"/>
  <c r="R354" i="14"/>
  <c r="F5928" i="8" s="1"/>
  <c r="S354" i="14"/>
  <c r="F6374" i="8" s="1"/>
  <c r="T354" i="14"/>
  <c r="F6820" i="8" s="1"/>
  <c r="U354" i="14"/>
  <c r="V354" i="14"/>
  <c r="W354" i="14"/>
  <c r="X354" i="14"/>
  <c r="Y354" i="14"/>
  <c r="Z354" i="14"/>
  <c r="AA354" i="14"/>
  <c r="AB354" i="14"/>
  <c r="AC354" i="14"/>
  <c r="AD354" i="14"/>
  <c r="AE354" i="14"/>
  <c r="AF354" i="14"/>
  <c r="AG354" i="14"/>
  <c r="AH354" i="14"/>
  <c r="F355" i="14"/>
  <c r="G355" i="14"/>
  <c r="F1024" i="8" s="1"/>
  <c r="H355" i="14"/>
  <c r="F1470" i="8" s="1"/>
  <c r="I355" i="14"/>
  <c r="F1916" i="8" s="1"/>
  <c r="J355" i="14"/>
  <c r="F2362" i="8" s="1"/>
  <c r="K355" i="14"/>
  <c r="F2808" i="8" s="1"/>
  <c r="L355" i="14"/>
  <c r="F3254" i="8" s="1"/>
  <c r="M355" i="14"/>
  <c r="F3700" i="8" s="1"/>
  <c r="N355" i="14"/>
  <c r="F4146" i="8" s="1"/>
  <c r="O355" i="14"/>
  <c r="F4592" i="8" s="1"/>
  <c r="P355" i="14"/>
  <c r="F5038" i="8" s="1"/>
  <c r="Q355" i="14"/>
  <c r="F5484" i="8" s="1"/>
  <c r="R355" i="14"/>
  <c r="F5930" i="8" s="1"/>
  <c r="S355" i="14"/>
  <c r="F6376" i="8" s="1"/>
  <c r="T355" i="14"/>
  <c r="F6822" i="8" s="1"/>
  <c r="U355" i="14"/>
  <c r="V355" i="14"/>
  <c r="W355" i="14"/>
  <c r="X355" i="14"/>
  <c r="Y355" i="14"/>
  <c r="Z355" i="14"/>
  <c r="AA355" i="14"/>
  <c r="AB355" i="14"/>
  <c r="AC355" i="14"/>
  <c r="AD355" i="14"/>
  <c r="AE355" i="14"/>
  <c r="AF355" i="14"/>
  <c r="AG355" i="14"/>
  <c r="AH355" i="14"/>
  <c r="F356" i="14"/>
  <c r="G356" i="14"/>
  <c r="F1025" i="8" s="1"/>
  <c r="H356" i="14"/>
  <c r="F1471" i="8" s="1"/>
  <c r="I356" i="14"/>
  <c r="F1917" i="8" s="1"/>
  <c r="J356" i="14"/>
  <c r="F2363" i="8" s="1"/>
  <c r="K356" i="14"/>
  <c r="F2809" i="8" s="1"/>
  <c r="L356" i="14"/>
  <c r="F3255" i="8" s="1"/>
  <c r="M356" i="14"/>
  <c r="F3701" i="8" s="1"/>
  <c r="N356" i="14"/>
  <c r="F4147" i="8" s="1"/>
  <c r="O356" i="14"/>
  <c r="F4593" i="8" s="1"/>
  <c r="P356" i="14"/>
  <c r="F5039" i="8" s="1"/>
  <c r="Q356" i="14"/>
  <c r="F5485" i="8" s="1"/>
  <c r="R356" i="14"/>
  <c r="F5931" i="8" s="1"/>
  <c r="S356" i="14"/>
  <c r="F6377" i="8" s="1"/>
  <c r="T356" i="14"/>
  <c r="F6823" i="8" s="1"/>
  <c r="U356" i="14"/>
  <c r="V356" i="14"/>
  <c r="W356" i="14"/>
  <c r="X356" i="14"/>
  <c r="Y356" i="14"/>
  <c r="Z356" i="14"/>
  <c r="AA356" i="14"/>
  <c r="AB356" i="14"/>
  <c r="AC356" i="14"/>
  <c r="AD356" i="14"/>
  <c r="AE356" i="14"/>
  <c r="AF356" i="14"/>
  <c r="AG356" i="14"/>
  <c r="AH356" i="14"/>
  <c r="F357" i="14"/>
  <c r="G357" i="14"/>
  <c r="F1026" i="8" s="1"/>
  <c r="H357" i="14"/>
  <c r="F1472" i="8" s="1"/>
  <c r="I357" i="14"/>
  <c r="F1918" i="8" s="1"/>
  <c r="J357" i="14"/>
  <c r="F2364" i="8" s="1"/>
  <c r="K357" i="14"/>
  <c r="F2810" i="8" s="1"/>
  <c r="L357" i="14"/>
  <c r="F3256" i="8" s="1"/>
  <c r="M357" i="14"/>
  <c r="F3702" i="8" s="1"/>
  <c r="N357" i="14"/>
  <c r="F4148" i="8" s="1"/>
  <c r="O357" i="14"/>
  <c r="F4594" i="8" s="1"/>
  <c r="P357" i="14"/>
  <c r="F5040" i="8" s="1"/>
  <c r="Q357" i="14"/>
  <c r="F5486" i="8" s="1"/>
  <c r="R357" i="14"/>
  <c r="F5932" i="8" s="1"/>
  <c r="S357" i="14"/>
  <c r="F6378" i="8" s="1"/>
  <c r="T357" i="14"/>
  <c r="F6824" i="8" s="1"/>
  <c r="U357" i="14"/>
  <c r="V357" i="14"/>
  <c r="W357" i="14"/>
  <c r="X357" i="14"/>
  <c r="Y357" i="14"/>
  <c r="Z357" i="14"/>
  <c r="AA357" i="14"/>
  <c r="AB357" i="14"/>
  <c r="AC357" i="14"/>
  <c r="AD357" i="14"/>
  <c r="AE357" i="14"/>
  <c r="AF357" i="14"/>
  <c r="AG357" i="14"/>
  <c r="AH357" i="14"/>
  <c r="F358" i="14"/>
  <c r="G358" i="14"/>
  <c r="F1027" i="8" s="1"/>
  <c r="H358" i="14"/>
  <c r="F1473" i="8" s="1"/>
  <c r="I358" i="14"/>
  <c r="F1919" i="8" s="1"/>
  <c r="J358" i="14"/>
  <c r="F2365" i="8" s="1"/>
  <c r="K358" i="14"/>
  <c r="F2811" i="8" s="1"/>
  <c r="L358" i="14"/>
  <c r="F3257" i="8" s="1"/>
  <c r="M358" i="14"/>
  <c r="F3703" i="8" s="1"/>
  <c r="N358" i="14"/>
  <c r="F4149" i="8" s="1"/>
  <c r="O358" i="14"/>
  <c r="F4595" i="8" s="1"/>
  <c r="P358" i="14"/>
  <c r="F5041" i="8" s="1"/>
  <c r="Q358" i="14"/>
  <c r="F5487" i="8" s="1"/>
  <c r="R358" i="14"/>
  <c r="F5933" i="8" s="1"/>
  <c r="S358" i="14"/>
  <c r="F6379" i="8" s="1"/>
  <c r="T358" i="14"/>
  <c r="F6825" i="8" s="1"/>
  <c r="U358" i="14"/>
  <c r="V358" i="14"/>
  <c r="W358" i="14"/>
  <c r="X358" i="14"/>
  <c r="Y358" i="14"/>
  <c r="Z358" i="14"/>
  <c r="AA358" i="14"/>
  <c r="AB358" i="14"/>
  <c r="AC358" i="14"/>
  <c r="AD358" i="14"/>
  <c r="AE358" i="14"/>
  <c r="AF358" i="14"/>
  <c r="AG358" i="14"/>
  <c r="AH358" i="14"/>
  <c r="F359" i="14"/>
  <c r="G359" i="14"/>
  <c r="F1028" i="8" s="1"/>
  <c r="H359" i="14"/>
  <c r="F1474" i="8" s="1"/>
  <c r="I359" i="14"/>
  <c r="F1920" i="8" s="1"/>
  <c r="J359" i="14"/>
  <c r="F2366" i="8" s="1"/>
  <c r="K359" i="14"/>
  <c r="F2812" i="8" s="1"/>
  <c r="L359" i="14"/>
  <c r="F3258" i="8" s="1"/>
  <c r="M359" i="14"/>
  <c r="F3704" i="8" s="1"/>
  <c r="N359" i="14"/>
  <c r="F4150" i="8" s="1"/>
  <c r="O359" i="14"/>
  <c r="F4596" i="8" s="1"/>
  <c r="P359" i="14"/>
  <c r="F5042" i="8" s="1"/>
  <c r="Q359" i="14"/>
  <c r="F5488" i="8" s="1"/>
  <c r="R359" i="14"/>
  <c r="F5934" i="8" s="1"/>
  <c r="S359" i="14"/>
  <c r="F6380" i="8" s="1"/>
  <c r="T359" i="14"/>
  <c r="F6826" i="8" s="1"/>
  <c r="U359" i="14"/>
  <c r="V359" i="14"/>
  <c r="W359" i="14"/>
  <c r="X359" i="14"/>
  <c r="Y359" i="14"/>
  <c r="Z359" i="14"/>
  <c r="AA359" i="14"/>
  <c r="AB359" i="14"/>
  <c r="AC359" i="14"/>
  <c r="AD359" i="14"/>
  <c r="AE359" i="14"/>
  <c r="AF359" i="14"/>
  <c r="AG359" i="14"/>
  <c r="AH359" i="14"/>
  <c r="F360" i="14"/>
  <c r="G360" i="14"/>
  <c r="F1029" i="8" s="1"/>
  <c r="H360" i="14"/>
  <c r="F1475" i="8" s="1"/>
  <c r="I360" i="14"/>
  <c r="F1921" i="8" s="1"/>
  <c r="J360" i="14"/>
  <c r="F2367" i="8" s="1"/>
  <c r="K360" i="14"/>
  <c r="F2813" i="8" s="1"/>
  <c r="L360" i="14"/>
  <c r="F3259" i="8" s="1"/>
  <c r="M360" i="14"/>
  <c r="F3705" i="8" s="1"/>
  <c r="N360" i="14"/>
  <c r="F4151" i="8" s="1"/>
  <c r="O360" i="14"/>
  <c r="F4597" i="8" s="1"/>
  <c r="P360" i="14"/>
  <c r="F5043" i="8" s="1"/>
  <c r="Q360" i="14"/>
  <c r="F5489" i="8" s="1"/>
  <c r="R360" i="14"/>
  <c r="F5935" i="8" s="1"/>
  <c r="S360" i="14"/>
  <c r="F6381" i="8" s="1"/>
  <c r="T360" i="14"/>
  <c r="F6827" i="8" s="1"/>
  <c r="U360" i="14"/>
  <c r="V360" i="14"/>
  <c r="W360" i="14"/>
  <c r="X360" i="14"/>
  <c r="Y360" i="14"/>
  <c r="Z360" i="14"/>
  <c r="AA360" i="14"/>
  <c r="AB360" i="14"/>
  <c r="AC360" i="14"/>
  <c r="AD360" i="14"/>
  <c r="AE360" i="14"/>
  <c r="AF360" i="14"/>
  <c r="AG360" i="14"/>
  <c r="AH360" i="14"/>
  <c r="F361" i="14"/>
  <c r="G361" i="14"/>
  <c r="F1030" i="8" s="1"/>
  <c r="H361" i="14"/>
  <c r="F1476" i="8" s="1"/>
  <c r="I361" i="14"/>
  <c r="F1922" i="8" s="1"/>
  <c r="J361" i="14"/>
  <c r="F2368" i="8" s="1"/>
  <c r="K361" i="14"/>
  <c r="F2814" i="8" s="1"/>
  <c r="L361" i="14"/>
  <c r="F3260" i="8" s="1"/>
  <c r="M361" i="14"/>
  <c r="F3706" i="8" s="1"/>
  <c r="N361" i="14"/>
  <c r="F4152" i="8" s="1"/>
  <c r="O361" i="14"/>
  <c r="F4598" i="8" s="1"/>
  <c r="P361" i="14"/>
  <c r="F5044" i="8" s="1"/>
  <c r="Q361" i="14"/>
  <c r="F5490" i="8" s="1"/>
  <c r="R361" i="14"/>
  <c r="F5936" i="8" s="1"/>
  <c r="S361" i="14"/>
  <c r="F6382" i="8" s="1"/>
  <c r="T361" i="14"/>
  <c r="F6828" i="8" s="1"/>
  <c r="U361" i="14"/>
  <c r="V361" i="14"/>
  <c r="W361" i="14"/>
  <c r="X361" i="14"/>
  <c r="Y361" i="14"/>
  <c r="Z361" i="14"/>
  <c r="AA361" i="14"/>
  <c r="AB361" i="14"/>
  <c r="AC361" i="14"/>
  <c r="AD361" i="14"/>
  <c r="AE361" i="14"/>
  <c r="AF361" i="14"/>
  <c r="AG361" i="14"/>
  <c r="AH361" i="14"/>
  <c r="F362" i="14"/>
  <c r="G362" i="14"/>
  <c r="F1031" i="8" s="1"/>
  <c r="H362" i="14"/>
  <c r="F1477" i="8" s="1"/>
  <c r="I362" i="14"/>
  <c r="F1923" i="8" s="1"/>
  <c r="J362" i="14"/>
  <c r="F2369" i="8" s="1"/>
  <c r="K362" i="14"/>
  <c r="F2815" i="8" s="1"/>
  <c r="L362" i="14"/>
  <c r="F3261" i="8" s="1"/>
  <c r="M362" i="14"/>
  <c r="F3707" i="8" s="1"/>
  <c r="N362" i="14"/>
  <c r="F4153" i="8" s="1"/>
  <c r="O362" i="14"/>
  <c r="F4599" i="8" s="1"/>
  <c r="P362" i="14"/>
  <c r="F5045" i="8" s="1"/>
  <c r="Q362" i="14"/>
  <c r="F5491" i="8" s="1"/>
  <c r="R362" i="14"/>
  <c r="F5937" i="8" s="1"/>
  <c r="S362" i="14"/>
  <c r="F6383" i="8" s="1"/>
  <c r="T362" i="14"/>
  <c r="F6829" i="8" s="1"/>
  <c r="U362" i="14"/>
  <c r="V362" i="14"/>
  <c r="W362" i="14"/>
  <c r="X362" i="14"/>
  <c r="Y362" i="14"/>
  <c r="Z362" i="14"/>
  <c r="AA362" i="14"/>
  <c r="AB362" i="14"/>
  <c r="AC362" i="14"/>
  <c r="AD362" i="14"/>
  <c r="AE362" i="14"/>
  <c r="AF362" i="14"/>
  <c r="AG362" i="14"/>
  <c r="AH362" i="14"/>
  <c r="F363" i="14"/>
  <c r="G363" i="14"/>
  <c r="F1032" i="8" s="1"/>
  <c r="H363" i="14"/>
  <c r="F1478" i="8" s="1"/>
  <c r="I363" i="14"/>
  <c r="F1924" i="8" s="1"/>
  <c r="J363" i="14"/>
  <c r="F2370" i="8" s="1"/>
  <c r="K363" i="14"/>
  <c r="F2816" i="8" s="1"/>
  <c r="L363" i="14"/>
  <c r="F3262" i="8" s="1"/>
  <c r="M363" i="14"/>
  <c r="F3708" i="8" s="1"/>
  <c r="N363" i="14"/>
  <c r="F4154" i="8" s="1"/>
  <c r="O363" i="14"/>
  <c r="F4600" i="8" s="1"/>
  <c r="P363" i="14"/>
  <c r="F5046" i="8" s="1"/>
  <c r="Q363" i="14"/>
  <c r="F5492" i="8" s="1"/>
  <c r="R363" i="14"/>
  <c r="F5938" i="8" s="1"/>
  <c r="S363" i="14"/>
  <c r="F6384" i="8" s="1"/>
  <c r="T363" i="14"/>
  <c r="F6830" i="8" s="1"/>
  <c r="U363" i="14"/>
  <c r="V363" i="14"/>
  <c r="W363" i="14"/>
  <c r="X363" i="14"/>
  <c r="Y363" i="14"/>
  <c r="Z363" i="14"/>
  <c r="AA363" i="14"/>
  <c r="AB363" i="14"/>
  <c r="AC363" i="14"/>
  <c r="AD363" i="14"/>
  <c r="AE363" i="14"/>
  <c r="AF363" i="14"/>
  <c r="AG363" i="14"/>
  <c r="AH363" i="14"/>
  <c r="F364" i="14"/>
  <c r="G364" i="14"/>
  <c r="F1033" i="8" s="1"/>
  <c r="H364" i="14"/>
  <c r="F1479" i="8" s="1"/>
  <c r="I364" i="14"/>
  <c r="F1925" i="8" s="1"/>
  <c r="J364" i="14"/>
  <c r="F2371" i="8" s="1"/>
  <c r="K364" i="14"/>
  <c r="F2817" i="8" s="1"/>
  <c r="L364" i="14"/>
  <c r="F3263" i="8" s="1"/>
  <c r="M364" i="14"/>
  <c r="F3709" i="8" s="1"/>
  <c r="N364" i="14"/>
  <c r="F4155" i="8" s="1"/>
  <c r="O364" i="14"/>
  <c r="F4601" i="8" s="1"/>
  <c r="P364" i="14"/>
  <c r="F5047" i="8" s="1"/>
  <c r="Q364" i="14"/>
  <c r="F5493" i="8" s="1"/>
  <c r="R364" i="14"/>
  <c r="F5939" i="8" s="1"/>
  <c r="S364" i="14"/>
  <c r="F6385" i="8" s="1"/>
  <c r="T364" i="14"/>
  <c r="F6831" i="8" s="1"/>
  <c r="U364" i="14"/>
  <c r="V364" i="14"/>
  <c r="W364" i="14"/>
  <c r="X364" i="14"/>
  <c r="Y364" i="14"/>
  <c r="Z364" i="14"/>
  <c r="AA364" i="14"/>
  <c r="AB364" i="14"/>
  <c r="AC364" i="14"/>
  <c r="AD364" i="14"/>
  <c r="AE364" i="14"/>
  <c r="AF364" i="14"/>
  <c r="AG364" i="14"/>
  <c r="AH364" i="14"/>
  <c r="F365" i="14"/>
  <c r="G365" i="14"/>
  <c r="F1034" i="8" s="1"/>
  <c r="H365" i="14"/>
  <c r="F1480" i="8" s="1"/>
  <c r="I365" i="14"/>
  <c r="F1926" i="8" s="1"/>
  <c r="J365" i="14"/>
  <c r="F2372" i="8" s="1"/>
  <c r="K365" i="14"/>
  <c r="F2818" i="8" s="1"/>
  <c r="L365" i="14"/>
  <c r="F3264" i="8" s="1"/>
  <c r="M365" i="14"/>
  <c r="F3710" i="8" s="1"/>
  <c r="N365" i="14"/>
  <c r="F4156" i="8" s="1"/>
  <c r="O365" i="14"/>
  <c r="F4602" i="8" s="1"/>
  <c r="P365" i="14"/>
  <c r="F5048" i="8" s="1"/>
  <c r="Q365" i="14"/>
  <c r="F5494" i="8" s="1"/>
  <c r="R365" i="14"/>
  <c r="F5940" i="8" s="1"/>
  <c r="S365" i="14"/>
  <c r="F6386" i="8" s="1"/>
  <c r="T365" i="14"/>
  <c r="F6832" i="8" s="1"/>
  <c r="U365" i="14"/>
  <c r="V365" i="14"/>
  <c r="W365" i="14"/>
  <c r="X365" i="14"/>
  <c r="Y365" i="14"/>
  <c r="Z365" i="14"/>
  <c r="AA365" i="14"/>
  <c r="AB365" i="14"/>
  <c r="AC365" i="14"/>
  <c r="AD365" i="14"/>
  <c r="AE365" i="14"/>
  <c r="AF365" i="14"/>
  <c r="AG365" i="14"/>
  <c r="AH365" i="14"/>
  <c r="F366" i="14"/>
  <c r="G366" i="14"/>
  <c r="F1035" i="8" s="1"/>
  <c r="H366" i="14"/>
  <c r="F1481" i="8" s="1"/>
  <c r="I366" i="14"/>
  <c r="F1927" i="8" s="1"/>
  <c r="J366" i="14"/>
  <c r="F2373" i="8" s="1"/>
  <c r="K366" i="14"/>
  <c r="F2819" i="8" s="1"/>
  <c r="L366" i="14"/>
  <c r="F3265" i="8" s="1"/>
  <c r="M366" i="14"/>
  <c r="F3711" i="8" s="1"/>
  <c r="N366" i="14"/>
  <c r="F4157" i="8" s="1"/>
  <c r="O366" i="14"/>
  <c r="F4603" i="8" s="1"/>
  <c r="P366" i="14"/>
  <c r="F5049" i="8" s="1"/>
  <c r="Q366" i="14"/>
  <c r="F5495" i="8" s="1"/>
  <c r="R366" i="14"/>
  <c r="F5941" i="8" s="1"/>
  <c r="S366" i="14"/>
  <c r="F6387" i="8" s="1"/>
  <c r="T366" i="14"/>
  <c r="F6833" i="8" s="1"/>
  <c r="U366" i="14"/>
  <c r="V366" i="14"/>
  <c r="W366" i="14"/>
  <c r="X366" i="14"/>
  <c r="Y366" i="14"/>
  <c r="Z366" i="14"/>
  <c r="AA366" i="14"/>
  <c r="AB366" i="14"/>
  <c r="AC366" i="14"/>
  <c r="AD366" i="14"/>
  <c r="AE366" i="14"/>
  <c r="AF366" i="14"/>
  <c r="AG366" i="14"/>
  <c r="AH366" i="14"/>
  <c r="F367" i="14"/>
  <c r="G367" i="14"/>
  <c r="F1036" i="8" s="1"/>
  <c r="H367" i="14"/>
  <c r="F1482" i="8" s="1"/>
  <c r="I367" i="14"/>
  <c r="F1928" i="8" s="1"/>
  <c r="J367" i="14"/>
  <c r="F2374" i="8" s="1"/>
  <c r="K367" i="14"/>
  <c r="F2820" i="8" s="1"/>
  <c r="L367" i="14"/>
  <c r="F3266" i="8" s="1"/>
  <c r="M367" i="14"/>
  <c r="F3712" i="8" s="1"/>
  <c r="N367" i="14"/>
  <c r="F4158" i="8" s="1"/>
  <c r="O367" i="14"/>
  <c r="F4604" i="8" s="1"/>
  <c r="P367" i="14"/>
  <c r="F5050" i="8" s="1"/>
  <c r="Q367" i="14"/>
  <c r="F5496" i="8" s="1"/>
  <c r="R367" i="14"/>
  <c r="F5942" i="8" s="1"/>
  <c r="S367" i="14"/>
  <c r="F6388" i="8" s="1"/>
  <c r="T367" i="14"/>
  <c r="F6834" i="8" s="1"/>
  <c r="U367" i="14"/>
  <c r="V367" i="14"/>
  <c r="W367" i="14"/>
  <c r="X367" i="14"/>
  <c r="Y367" i="14"/>
  <c r="Z367" i="14"/>
  <c r="AA367" i="14"/>
  <c r="AB367" i="14"/>
  <c r="AC367" i="14"/>
  <c r="AD367" i="14"/>
  <c r="AE367" i="14"/>
  <c r="AF367" i="14"/>
  <c r="AG367" i="14"/>
  <c r="AH367" i="14"/>
  <c r="F368" i="14"/>
  <c r="G368" i="14"/>
  <c r="F1037" i="8" s="1"/>
  <c r="H368" i="14"/>
  <c r="F1483" i="8" s="1"/>
  <c r="I368" i="14"/>
  <c r="F1929" i="8" s="1"/>
  <c r="J368" i="14"/>
  <c r="F2375" i="8" s="1"/>
  <c r="K368" i="14"/>
  <c r="F2821" i="8" s="1"/>
  <c r="L368" i="14"/>
  <c r="F3267" i="8" s="1"/>
  <c r="M368" i="14"/>
  <c r="F3713" i="8" s="1"/>
  <c r="N368" i="14"/>
  <c r="F4159" i="8" s="1"/>
  <c r="O368" i="14"/>
  <c r="F4605" i="8" s="1"/>
  <c r="P368" i="14"/>
  <c r="F5051" i="8" s="1"/>
  <c r="Q368" i="14"/>
  <c r="F5497" i="8" s="1"/>
  <c r="R368" i="14"/>
  <c r="F5943" i="8" s="1"/>
  <c r="S368" i="14"/>
  <c r="F6389" i="8" s="1"/>
  <c r="T368" i="14"/>
  <c r="F6835" i="8" s="1"/>
  <c r="U368" i="14"/>
  <c r="V368" i="14"/>
  <c r="W368" i="14"/>
  <c r="X368" i="14"/>
  <c r="Y368" i="14"/>
  <c r="Z368" i="14"/>
  <c r="AA368" i="14"/>
  <c r="AB368" i="14"/>
  <c r="AC368" i="14"/>
  <c r="AD368" i="14"/>
  <c r="AE368" i="14"/>
  <c r="AF368" i="14"/>
  <c r="AG368" i="14"/>
  <c r="AH368" i="14"/>
  <c r="F369" i="14"/>
  <c r="G369" i="14"/>
  <c r="F1038" i="8" s="1"/>
  <c r="H369" i="14"/>
  <c r="F1484" i="8" s="1"/>
  <c r="I369" i="14"/>
  <c r="F1930" i="8" s="1"/>
  <c r="J369" i="14"/>
  <c r="F2376" i="8" s="1"/>
  <c r="K369" i="14"/>
  <c r="F2822" i="8" s="1"/>
  <c r="L369" i="14"/>
  <c r="F3268" i="8" s="1"/>
  <c r="M369" i="14"/>
  <c r="F3714" i="8" s="1"/>
  <c r="N369" i="14"/>
  <c r="F4160" i="8" s="1"/>
  <c r="O369" i="14"/>
  <c r="F4606" i="8" s="1"/>
  <c r="P369" i="14"/>
  <c r="F5052" i="8" s="1"/>
  <c r="Q369" i="14"/>
  <c r="F5498" i="8" s="1"/>
  <c r="R369" i="14"/>
  <c r="F5944" i="8" s="1"/>
  <c r="S369" i="14"/>
  <c r="F6390" i="8" s="1"/>
  <c r="T369" i="14"/>
  <c r="F6836" i="8" s="1"/>
  <c r="U369" i="14"/>
  <c r="V369" i="14"/>
  <c r="W369" i="14"/>
  <c r="X369" i="14"/>
  <c r="Y369" i="14"/>
  <c r="Z369" i="14"/>
  <c r="AA369" i="14"/>
  <c r="AB369" i="14"/>
  <c r="AC369" i="14"/>
  <c r="AD369" i="14"/>
  <c r="AE369" i="14"/>
  <c r="AF369" i="14"/>
  <c r="AG369" i="14"/>
  <c r="AH369" i="14"/>
  <c r="F370" i="14"/>
  <c r="G370" i="14"/>
  <c r="F1039" i="8" s="1"/>
  <c r="H370" i="14"/>
  <c r="F1485" i="8" s="1"/>
  <c r="I370" i="14"/>
  <c r="F1931" i="8" s="1"/>
  <c r="J370" i="14"/>
  <c r="F2377" i="8" s="1"/>
  <c r="K370" i="14"/>
  <c r="F2823" i="8" s="1"/>
  <c r="L370" i="14"/>
  <c r="F3269" i="8" s="1"/>
  <c r="M370" i="14"/>
  <c r="F3715" i="8" s="1"/>
  <c r="N370" i="14"/>
  <c r="F4161" i="8" s="1"/>
  <c r="O370" i="14"/>
  <c r="F4607" i="8" s="1"/>
  <c r="P370" i="14"/>
  <c r="F5053" i="8" s="1"/>
  <c r="Q370" i="14"/>
  <c r="F5499" i="8" s="1"/>
  <c r="R370" i="14"/>
  <c r="F5945" i="8" s="1"/>
  <c r="S370" i="14"/>
  <c r="F6391" i="8" s="1"/>
  <c r="T370" i="14"/>
  <c r="F6837" i="8" s="1"/>
  <c r="U370" i="14"/>
  <c r="V370" i="14"/>
  <c r="W370" i="14"/>
  <c r="X370" i="14"/>
  <c r="Y370" i="14"/>
  <c r="Z370" i="14"/>
  <c r="AA370" i="14"/>
  <c r="AB370" i="14"/>
  <c r="AC370" i="14"/>
  <c r="AD370" i="14"/>
  <c r="AE370" i="14"/>
  <c r="AF370" i="14"/>
  <c r="AG370" i="14"/>
  <c r="AH370" i="14"/>
  <c r="F371" i="14"/>
  <c r="G371" i="14"/>
  <c r="F1041" i="8" s="1"/>
  <c r="H371" i="14"/>
  <c r="F1487" i="8" s="1"/>
  <c r="I371" i="14"/>
  <c r="F1933" i="8" s="1"/>
  <c r="J371" i="14"/>
  <c r="F2379" i="8" s="1"/>
  <c r="K371" i="14"/>
  <c r="F2825" i="8" s="1"/>
  <c r="L371" i="14"/>
  <c r="F3271" i="8" s="1"/>
  <c r="M371" i="14"/>
  <c r="F3717" i="8" s="1"/>
  <c r="N371" i="14"/>
  <c r="F4163" i="8" s="1"/>
  <c r="O371" i="14"/>
  <c r="F4609" i="8" s="1"/>
  <c r="P371" i="14"/>
  <c r="F5055" i="8" s="1"/>
  <c r="Q371" i="14"/>
  <c r="F5501" i="8" s="1"/>
  <c r="R371" i="14"/>
  <c r="F5947" i="8" s="1"/>
  <c r="S371" i="14"/>
  <c r="F6393" i="8" s="1"/>
  <c r="T371" i="14"/>
  <c r="F6839" i="8" s="1"/>
  <c r="U371" i="14"/>
  <c r="V371" i="14"/>
  <c r="W371" i="14"/>
  <c r="X371" i="14"/>
  <c r="Y371" i="14"/>
  <c r="Z371" i="14"/>
  <c r="AA371" i="14"/>
  <c r="AB371" i="14"/>
  <c r="AC371" i="14"/>
  <c r="AD371" i="14"/>
  <c r="AE371" i="14"/>
  <c r="AF371" i="14"/>
  <c r="AG371" i="14"/>
  <c r="AH371" i="14"/>
  <c r="F372" i="14"/>
  <c r="G372" i="14"/>
  <c r="F1042" i="8" s="1"/>
  <c r="H372" i="14"/>
  <c r="F1488" i="8" s="1"/>
  <c r="I372" i="14"/>
  <c r="F1934" i="8" s="1"/>
  <c r="J372" i="14"/>
  <c r="F2380" i="8" s="1"/>
  <c r="K372" i="14"/>
  <c r="F2826" i="8" s="1"/>
  <c r="L372" i="14"/>
  <c r="F3272" i="8" s="1"/>
  <c r="M372" i="14"/>
  <c r="F3718" i="8" s="1"/>
  <c r="N372" i="14"/>
  <c r="F4164" i="8" s="1"/>
  <c r="O372" i="14"/>
  <c r="F4610" i="8" s="1"/>
  <c r="P372" i="14"/>
  <c r="F5056" i="8" s="1"/>
  <c r="Q372" i="14"/>
  <c r="F5502" i="8" s="1"/>
  <c r="R372" i="14"/>
  <c r="F5948" i="8" s="1"/>
  <c r="S372" i="14"/>
  <c r="F6394" i="8" s="1"/>
  <c r="T372" i="14"/>
  <c r="F6840" i="8" s="1"/>
  <c r="U372" i="14"/>
  <c r="V372" i="14"/>
  <c r="W372" i="14"/>
  <c r="X372" i="14"/>
  <c r="Y372" i="14"/>
  <c r="Z372" i="14"/>
  <c r="AA372" i="14"/>
  <c r="AB372" i="14"/>
  <c r="AC372" i="14"/>
  <c r="AD372" i="14"/>
  <c r="AE372" i="14"/>
  <c r="AF372" i="14"/>
  <c r="AG372" i="14"/>
  <c r="AH372" i="14"/>
  <c r="F373" i="14"/>
  <c r="G373" i="14"/>
  <c r="F1043" i="8" s="1"/>
  <c r="H373" i="14"/>
  <c r="F1489" i="8" s="1"/>
  <c r="I373" i="14"/>
  <c r="F1935" i="8" s="1"/>
  <c r="J373" i="14"/>
  <c r="F2381" i="8" s="1"/>
  <c r="K373" i="14"/>
  <c r="F2827" i="8" s="1"/>
  <c r="L373" i="14"/>
  <c r="F3273" i="8" s="1"/>
  <c r="M373" i="14"/>
  <c r="F3719" i="8" s="1"/>
  <c r="N373" i="14"/>
  <c r="F4165" i="8" s="1"/>
  <c r="O373" i="14"/>
  <c r="F4611" i="8" s="1"/>
  <c r="P373" i="14"/>
  <c r="F5057" i="8" s="1"/>
  <c r="Q373" i="14"/>
  <c r="F5503" i="8" s="1"/>
  <c r="R373" i="14"/>
  <c r="F5949" i="8" s="1"/>
  <c r="S373" i="14"/>
  <c r="F6395" i="8" s="1"/>
  <c r="T373" i="14"/>
  <c r="F6841" i="8" s="1"/>
  <c r="U373" i="14"/>
  <c r="V373" i="14"/>
  <c r="W373" i="14"/>
  <c r="X373" i="14"/>
  <c r="Y373" i="14"/>
  <c r="Z373" i="14"/>
  <c r="AA373" i="14"/>
  <c r="AB373" i="14"/>
  <c r="AC373" i="14"/>
  <c r="AD373" i="14"/>
  <c r="AE373" i="14"/>
  <c r="AF373" i="14"/>
  <c r="AG373" i="14"/>
  <c r="AH373" i="14"/>
  <c r="F374" i="14"/>
  <c r="G374" i="14"/>
  <c r="F1044" i="8" s="1"/>
  <c r="H374" i="14"/>
  <c r="F1490" i="8" s="1"/>
  <c r="I374" i="14"/>
  <c r="F1936" i="8" s="1"/>
  <c r="J374" i="14"/>
  <c r="F2382" i="8" s="1"/>
  <c r="K374" i="14"/>
  <c r="F2828" i="8" s="1"/>
  <c r="L374" i="14"/>
  <c r="F3274" i="8" s="1"/>
  <c r="M374" i="14"/>
  <c r="F3720" i="8" s="1"/>
  <c r="N374" i="14"/>
  <c r="F4166" i="8" s="1"/>
  <c r="O374" i="14"/>
  <c r="F4612" i="8" s="1"/>
  <c r="P374" i="14"/>
  <c r="F5058" i="8" s="1"/>
  <c r="Q374" i="14"/>
  <c r="F5504" i="8" s="1"/>
  <c r="R374" i="14"/>
  <c r="F5950" i="8" s="1"/>
  <c r="S374" i="14"/>
  <c r="F6396" i="8" s="1"/>
  <c r="T374" i="14"/>
  <c r="F6842" i="8" s="1"/>
  <c r="U374" i="14"/>
  <c r="V374" i="14"/>
  <c r="W374" i="14"/>
  <c r="X374" i="14"/>
  <c r="Y374" i="14"/>
  <c r="Z374" i="14"/>
  <c r="AA374" i="14"/>
  <c r="AB374" i="14"/>
  <c r="AC374" i="14"/>
  <c r="AD374" i="14"/>
  <c r="AE374" i="14"/>
  <c r="AF374" i="14"/>
  <c r="AG374" i="14"/>
  <c r="AH374" i="14"/>
  <c r="F375" i="14"/>
  <c r="G375" i="14"/>
  <c r="F1045" i="8" s="1"/>
  <c r="H375" i="14"/>
  <c r="F1491" i="8" s="1"/>
  <c r="I375" i="14"/>
  <c r="F1937" i="8" s="1"/>
  <c r="J375" i="14"/>
  <c r="F2383" i="8" s="1"/>
  <c r="K375" i="14"/>
  <c r="F2829" i="8" s="1"/>
  <c r="L375" i="14"/>
  <c r="F3275" i="8" s="1"/>
  <c r="M375" i="14"/>
  <c r="F3721" i="8" s="1"/>
  <c r="N375" i="14"/>
  <c r="F4167" i="8" s="1"/>
  <c r="O375" i="14"/>
  <c r="F4613" i="8" s="1"/>
  <c r="P375" i="14"/>
  <c r="F5059" i="8" s="1"/>
  <c r="Q375" i="14"/>
  <c r="F5505" i="8" s="1"/>
  <c r="R375" i="14"/>
  <c r="F5951" i="8" s="1"/>
  <c r="S375" i="14"/>
  <c r="F6397" i="8" s="1"/>
  <c r="T375" i="14"/>
  <c r="F6843" i="8" s="1"/>
  <c r="U375" i="14"/>
  <c r="V375" i="14"/>
  <c r="W375" i="14"/>
  <c r="X375" i="14"/>
  <c r="Y375" i="14"/>
  <c r="Z375" i="14"/>
  <c r="AA375" i="14"/>
  <c r="AB375" i="14"/>
  <c r="AC375" i="14"/>
  <c r="AD375" i="14"/>
  <c r="AE375" i="14"/>
  <c r="AF375" i="14"/>
  <c r="AG375" i="14"/>
  <c r="AH375" i="14"/>
  <c r="F376" i="14"/>
  <c r="G376" i="14"/>
  <c r="F1046" i="8" s="1"/>
  <c r="H376" i="14"/>
  <c r="F1492" i="8" s="1"/>
  <c r="I376" i="14"/>
  <c r="F1938" i="8" s="1"/>
  <c r="J376" i="14"/>
  <c r="F2384" i="8" s="1"/>
  <c r="K376" i="14"/>
  <c r="F2830" i="8" s="1"/>
  <c r="L376" i="14"/>
  <c r="F3276" i="8" s="1"/>
  <c r="M376" i="14"/>
  <c r="F3722" i="8" s="1"/>
  <c r="N376" i="14"/>
  <c r="F4168" i="8" s="1"/>
  <c r="O376" i="14"/>
  <c r="F4614" i="8" s="1"/>
  <c r="P376" i="14"/>
  <c r="F5060" i="8" s="1"/>
  <c r="Q376" i="14"/>
  <c r="F5506" i="8" s="1"/>
  <c r="R376" i="14"/>
  <c r="F5952" i="8" s="1"/>
  <c r="S376" i="14"/>
  <c r="F6398" i="8" s="1"/>
  <c r="T376" i="14"/>
  <c r="F6844" i="8" s="1"/>
  <c r="U376" i="14"/>
  <c r="V376" i="14"/>
  <c r="W376" i="14"/>
  <c r="X376" i="14"/>
  <c r="Y376" i="14"/>
  <c r="Z376" i="14"/>
  <c r="AA376" i="14"/>
  <c r="AB376" i="14"/>
  <c r="AC376" i="14"/>
  <c r="AD376" i="14"/>
  <c r="AE376" i="14"/>
  <c r="AF376" i="14"/>
  <c r="AG376" i="14"/>
  <c r="AH376" i="14"/>
  <c r="F377" i="14"/>
  <c r="G377" i="14"/>
  <c r="F1047" i="8" s="1"/>
  <c r="H377" i="14"/>
  <c r="F1493" i="8" s="1"/>
  <c r="I377" i="14"/>
  <c r="F1939" i="8" s="1"/>
  <c r="J377" i="14"/>
  <c r="F2385" i="8" s="1"/>
  <c r="K377" i="14"/>
  <c r="F2831" i="8" s="1"/>
  <c r="L377" i="14"/>
  <c r="F3277" i="8" s="1"/>
  <c r="M377" i="14"/>
  <c r="F3723" i="8" s="1"/>
  <c r="N377" i="14"/>
  <c r="F4169" i="8" s="1"/>
  <c r="O377" i="14"/>
  <c r="F4615" i="8" s="1"/>
  <c r="P377" i="14"/>
  <c r="F5061" i="8" s="1"/>
  <c r="Q377" i="14"/>
  <c r="F5507" i="8" s="1"/>
  <c r="R377" i="14"/>
  <c r="F5953" i="8" s="1"/>
  <c r="S377" i="14"/>
  <c r="F6399" i="8" s="1"/>
  <c r="T377" i="14"/>
  <c r="F6845" i="8" s="1"/>
  <c r="U377" i="14"/>
  <c r="V377" i="14"/>
  <c r="W377" i="14"/>
  <c r="X377" i="14"/>
  <c r="Y377" i="14"/>
  <c r="Z377" i="14"/>
  <c r="AA377" i="14"/>
  <c r="AB377" i="14"/>
  <c r="AC377" i="14"/>
  <c r="AD377" i="14"/>
  <c r="AE377" i="14"/>
  <c r="AF377" i="14"/>
  <c r="AG377" i="14"/>
  <c r="AH377" i="14"/>
  <c r="F4" i="14"/>
  <c r="G4" i="14"/>
  <c r="F1048" i="8" s="1"/>
  <c r="H4" i="14"/>
  <c r="F1494" i="8" s="1"/>
  <c r="I4" i="14"/>
  <c r="F1940" i="8" s="1"/>
  <c r="J4" i="14"/>
  <c r="F2386" i="8" s="1"/>
  <c r="K4" i="14"/>
  <c r="F2832" i="8" s="1"/>
  <c r="L4" i="14"/>
  <c r="F3278" i="8" s="1"/>
  <c r="M4" i="14"/>
  <c r="F3724" i="8" s="1"/>
  <c r="N4" i="14"/>
  <c r="F4170" i="8" s="1"/>
  <c r="O4" i="14"/>
  <c r="F4616" i="8" s="1"/>
  <c r="P4" i="14"/>
  <c r="F5062" i="8" s="1"/>
  <c r="Q4" i="14"/>
  <c r="F5508" i="8" s="1"/>
  <c r="R4" i="14"/>
  <c r="F5954" i="8" s="1"/>
  <c r="S4" i="14"/>
  <c r="F6400" i="8" s="1"/>
  <c r="T4" i="14"/>
  <c r="F6846" i="8" s="1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F378" i="14"/>
  <c r="G378" i="14"/>
  <c r="F1050" i="8" s="1"/>
  <c r="H378" i="14"/>
  <c r="F1496" i="8" s="1"/>
  <c r="I378" i="14"/>
  <c r="F1942" i="8" s="1"/>
  <c r="J378" i="14"/>
  <c r="F2388" i="8" s="1"/>
  <c r="K378" i="14"/>
  <c r="F2834" i="8" s="1"/>
  <c r="L378" i="14"/>
  <c r="F3280" i="8" s="1"/>
  <c r="M378" i="14"/>
  <c r="F3726" i="8" s="1"/>
  <c r="N378" i="14"/>
  <c r="F4172" i="8" s="1"/>
  <c r="O378" i="14"/>
  <c r="F4618" i="8" s="1"/>
  <c r="P378" i="14"/>
  <c r="F5064" i="8" s="1"/>
  <c r="Q378" i="14"/>
  <c r="F5510" i="8" s="1"/>
  <c r="R378" i="14"/>
  <c r="F5956" i="8" s="1"/>
  <c r="S378" i="14"/>
  <c r="F6402" i="8" s="1"/>
  <c r="T378" i="14"/>
  <c r="F6848" i="8" s="1"/>
  <c r="U378" i="14"/>
  <c r="V378" i="14"/>
  <c r="W378" i="14"/>
  <c r="X378" i="14"/>
  <c r="Y378" i="14"/>
  <c r="Z378" i="14"/>
  <c r="AA378" i="14"/>
  <c r="AB378" i="14"/>
  <c r="AC378" i="14"/>
  <c r="AD378" i="14"/>
  <c r="AE378" i="14"/>
  <c r="AF378" i="14"/>
  <c r="AG378" i="14"/>
  <c r="AH378" i="14"/>
  <c r="F379" i="14"/>
  <c r="G379" i="14"/>
  <c r="F1051" i="8" s="1"/>
  <c r="H379" i="14"/>
  <c r="F1497" i="8" s="1"/>
  <c r="I379" i="14"/>
  <c r="F1943" i="8" s="1"/>
  <c r="J379" i="14"/>
  <c r="F2389" i="8" s="1"/>
  <c r="K379" i="14"/>
  <c r="F2835" i="8" s="1"/>
  <c r="L379" i="14"/>
  <c r="F3281" i="8" s="1"/>
  <c r="M379" i="14"/>
  <c r="F3727" i="8" s="1"/>
  <c r="N379" i="14"/>
  <c r="F4173" i="8" s="1"/>
  <c r="O379" i="14"/>
  <c r="F4619" i="8" s="1"/>
  <c r="P379" i="14"/>
  <c r="F5065" i="8" s="1"/>
  <c r="Q379" i="14"/>
  <c r="F5511" i="8" s="1"/>
  <c r="R379" i="14"/>
  <c r="F5957" i="8" s="1"/>
  <c r="S379" i="14"/>
  <c r="F6403" i="8" s="1"/>
  <c r="T379" i="14"/>
  <c r="F6849" i="8" s="1"/>
  <c r="U379" i="14"/>
  <c r="V379" i="14"/>
  <c r="W379" i="14"/>
  <c r="X379" i="14"/>
  <c r="Y379" i="14"/>
  <c r="Z379" i="14"/>
  <c r="AA379" i="14"/>
  <c r="AB379" i="14"/>
  <c r="AC379" i="14"/>
  <c r="AD379" i="14"/>
  <c r="AE379" i="14"/>
  <c r="AF379" i="14"/>
  <c r="AG379" i="14"/>
  <c r="AH379" i="14"/>
  <c r="F380" i="14"/>
  <c r="G380" i="14"/>
  <c r="F1053" i="8" s="1"/>
  <c r="H380" i="14"/>
  <c r="F1499" i="8" s="1"/>
  <c r="I380" i="14"/>
  <c r="F1945" i="8" s="1"/>
  <c r="J380" i="14"/>
  <c r="F2391" i="8" s="1"/>
  <c r="K380" i="14"/>
  <c r="F2837" i="8" s="1"/>
  <c r="L380" i="14"/>
  <c r="F3283" i="8" s="1"/>
  <c r="M380" i="14"/>
  <c r="F3729" i="8" s="1"/>
  <c r="N380" i="14"/>
  <c r="F4175" i="8" s="1"/>
  <c r="O380" i="14"/>
  <c r="F4621" i="8" s="1"/>
  <c r="P380" i="14"/>
  <c r="F5067" i="8" s="1"/>
  <c r="Q380" i="14"/>
  <c r="F5513" i="8" s="1"/>
  <c r="R380" i="14"/>
  <c r="F5959" i="8" s="1"/>
  <c r="S380" i="14"/>
  <c r="F6405" i="8" s="1"/>
  <c r="T380" i="14"/>
  <c r="F6851" i="8" s="1"/>
  <c r="U380" i="14"/>
  <c r="V380" i="14"/>
  <c r="W380" i="14"/>
  <c r="X380" i="14"/>
  <c r="Y380" i="14"/>
  <c r="Z380" i="14"/>
  <c r="AA380" i="14"/>
  <c r="AB380" i="14"/>
  <c r="AC380" i="14"/>
  <c r="AD380" i="14"/>
  <c r="AE380" i="14"/>
  <c r="AF380" i="14"/>
  <c r="AG380" i="14"/>
  <c r="AH380" i="14"/>
  <c r="F381" i="14"/>
  <c r="G381" i="14"/>
  <c r="F1054" i="8" s="1"/>
  <c r="H381" i="14"/>
  <c r="F1500" i="8" s="1"/>
  <c r="I381" i="14"/>
  <c r="F1946" i="8" s="1"/>
  <c r="J381" i="14"/>
  <c r="F2392" i="8" s="1"/>
  <c r="K381" i="14"/>
  <c r="F2838" i="8" s="1"/>
  <c r="L381" i="14"/>
  <c r="F3284" i="8" s="1"/>
  <c r="M381" i="14"/>
  <c r="F3730" i="8" s="1"/>
  <c r="N381" i="14"/>
  <c r="F4176" i="8" s="1"/>
  <c r="O381" i="14"/>
  <c r="F4622" i="8" s="1"/>
  <c r="P381" i="14"/>
  <c r="F5068" i="8" s="1"/>
  <c r="Q381" i="14"/>
  <c r="F5514" i="8" s="1"/>
  <c r="R381" i="14"/>
  <c r="F5960" i="8" s="1"/>
  <c r="S381" i="14"/>
  <c r="F6406" i="8" s="1"/>
  <c r="T381" i="14"/>
  <c r="F6852" i="8" s="1"/>
  <c r="U381" i="14"/>
  <c r="V381" i="14"/>
  <c r="W381" i="14"/>
  <c r="X381" i="14"/>
  <c r="Y381" i="14"/>
  <c r="Z381" i="14"/>
  <c r="AA381" i="14"/>
  <c r="AB381" i="14"/>
  <c r="AC381" i="14"/>
  <c r="AD381" i="14"/>
  <c r="AE381" i="14"/>
  <c r="AF381" i="14"/>
  <c r="AG381" i="14"/>
  <c r="AH381" i="14"/>
  <c r="F382" i="14"/>
  <c r="G382" i="14"/>
  <c r="F1055" i="8" s="1"/>
  <c r="H382" i="14"/>
  <c r="F1501" i="8" s="1"/>
  <c r="I382" i="14"/>
  <c r="F1947" i="8" s="1"/>
  <c r="J382" i="14"/>
  <c r="F2393" i="8" s="1"/>
  <c r="K382" i="14"/>
  <c r="F2839" i="8" s="1"/>
  <c r="L382" i="14"/>
  <c r="F3285" i="8" s="1"/>
  <c r="M382" i="14"/>
  <c r="F3731" i="8" s="1"/>
  <c r="N382" i="14"/>
  <c r="F4177" i="8" s="1"/>
  <c r="O382" i="14"/>
  <c r="F4623" i="8" s="1"/>
  <c r="P382" i="14"/>
  <c r="F5069" i="8" s="1"/>
  <c r="Q382" i="14"/>
  <c r="F5515" i="8" s="1"/>
  <c r="R382" i="14"/>
  <c r="F5961" i="8" s="1"/>
  <c r="S382" i="14"/>
  <c r="F6407" i="8" s="1"/>
  <c r="T382" i="14"/>
  <c r="F6853" i="8" s="1"/>
  <c r="U382" i="14"/>
  <c r="V382" i="14"/>
  <c r="W382" i="14"/>
  <c r="X382" i="14"/>
  <c r="Y382" i="14"/>
  <c r="Z382" i="14"/>
  <c r="AA382" i="14"/>
  <c r="AB382" i="14"/>
  <c r="AC382" i="14"/>
  <c r="AD382" i="14"/>
  <c r="AE382" i="14"/>
  <c r="AF382" i="14"/>
  <c r="AG382" i="14"/>
  <c r="AH382" i="14"/>
  <c r="F383" i="14"/>
  <c r="G383" i="14"/>
  <c r="F1056" i="8" s="1"/>
  <c r="H383" i="14"/>
  <c r="F1502" i="8" s="1"/>
  <c r="I383" i="14"/>
  <c r="F1948" i="8" s="1"/>
  <c r="J383" i="14"/>
  <c r="F2394" i="8" s="1"/>
  <c r="K383" i="14"/>
  <c r="F2840" i="8" s="1"/>
  <c r="L383" i="14"/>
  <c r="F3286" i="8" s="1"/>
  <c r="M383" i="14"/>
  <c r="F3732" i="8" s="1"/>
  <c r="N383" i="14"/>
  <c r="F4178" i="8" s="1"/>
  <c r="O383" i="14"/>
  <c r="F4624" i="8" s="1"/>
  <c r="P383" i="14"/>
  <c r="F5070" i="8" s="1"/>
  <c r="Q383" i="14"/>
  <c r="F5516" i="8" s="1"/>
  <c r="R383" i="14"/>
  <c r="F5962" i="8" s="1"/>
  <c r="S383" i="14"/>
  <c r="F6408" i="8" s="1"/>
  <c r="T383" i="14"/>
  <c r="F6854" i="8" s="1"/>
  <c r="U383" i="14"/>
  <c r="V383" i="14"/>
  <c r="W383" i="14"/>
  <c r="X383" i="14"/>
  <c r="Y383" i="14"/>
  <c r="Z383" i="14"/>
  <c r="AA383" i="14"/>
  <c r="AB383" i="14"/>
  <c r="AC383" i="14"/>
  <c r="AD383" i="14"/>
  <c r="AE383" i="14"/>
  <c r="AF383" i="14"/>
  <c r="AG383" i="14"/>
  <c r="AH383" i="14"/>
  <c r="F384" i="14"/>
  <c r="G384" i="14"/>
  <c r="F1057" i="8" s="1"/>
  <c r="H384" i="14"/>
  <c r="F1503" i="8" s="1"/>
  <c r="I384" i="14"/>
  <c r="F1949" i="8" s="1"/>
  <c r="J384" i="14"/>
  <c r="F2395" i="8" s="1"/>
  <c r="K384" i="14"/>
  <c r="F2841" i="8" s="1"/>
  <c r="L384" i="14"/>
  <c r="F3287" i="8" s="1"/>
  <c r="M384" i="14"/>
  <c r="F3733" i="8" s="1"/>
  <c r="N384" i="14"/>
  <c r="F4179" i="8" s="1"/>
  <c r="O384" i="14"/>
  <c r="F4625" i="8" s="1"/>
  <c r="P384" i="14"/>
  <c r="F5071" i="8" s="1"/>
  <c r="Q384" i="14"/>
  <c r="F5517" i="8" s="1"/>
  <c r="R384" i="14"/>
  <c r="F5963" i="8" s="1"/>
  <c r="S384" i="14"/>
  <c r="F6409" i="8" s="1"/>
  <c r="T384" i="14"/>
  <c r="F6855" i="8" s="1"/>
  <c r="U384" i="14"/>
  <c r="V384" i="14"/>
  <c r="W384" i="14"/>
  <c r="X384" i="14"/>
  <c r="Y384" i="14"/>
  <c r="Z384" i="14"/>
  <c r="AA384" i="14"/>
  <c r="AB384" i="14"/>
  <c r="AC384" i="14"/>
  <c r="AD384" i="14"/>
  <c r="AE384" i="14"/>
  <c r="AF384" i="14"/>
  <c r="AG384" i="14"/>
  <c r="AH384" i="14"/>
  <c r="F385" i="14"/>
  <c r="G385" i="14"/>
  <c r="F1058" i="8" s="1"/>
  <c r="H385" i="14"/>
  <c r="F1504" i="8" s="1"/>
  <c r="I385" i="14"/>
  <c r="F1950" i="8" s="1"/>
  <c r="J385" i="14"/>
  <c r="F2396" i="8" s="1"/>
  <c r="K385" i="14"/>
  <c r="F2842" i="8" s="1"/>
  <c r="L385" i="14"/>
  <c r="F3288" i="8" s="1"/>
  <c r="M385" i="14"/>
  <c r="F3734" i="8" s="1"/>
  <c r="N385" i="14"/>
  <c r="F4180" i="8" s="1"/>
  <c r="O385" i="14"/>
  <c r="F4626" i="8" s="1"/>
  <c r="P385" i="14"/>
  <c r="F5072" i="8" s="1"/>
  <c r="Q385" i="14"/>
  <c r="F5518" i="8" s="1"/>
  <c r="R385" i="14"/>
  <c r="F5964" i="8" s="1"/>
  <c r="S385" i="14"/>
  <c r="F6410" i="8" s="1"/>
  <c r="T385" i="14"/>
  <c r="F6856" i="8" s="1"/>
  <c r="U385" i="14"/>
  <c r="V385" i="14"/>
  <c r="W385" i="14"/>
  <c r="X385" i="14"/>
  <c r="Y385" i="14"/>
  <c r="Z385" i="14"/>
  <c r="AA385" i="14"/>
  <c r="AB385" i="14"/>
  <c r="AC385" i="14"/>
  <c r="AD385" i="14"/>
  <c r="AE385" i="14"/>
  <c r="AF385" i="14"/>
  <c r="AG385" i="14"/>
  <c r="AH385" i="14"/>
  <c r="F386" i="14"/>
  <c r="G386" i="14"/>
  <c r="F1059" i="8" s="1"/>
  <c r="H386" i="14"/>
  <c r="F1505" i="8" s="1"/>
  <c r="I386" i="14"/>
  <c r="F1951" i="8" s="1"/>
  <c r="J386" i="14"/>
  <c r="F2397" i="8" s="1"/>
  <c r="K386" i="14"/>
  <c r="F2843" i="8" s="1"/>
  <c r="L386" i="14"/>
  <c r="F3289" i="8" s="1"/>
  <c r="M386" i="14"/>
  <c r="F3735" i="8" s="1"/>
  <c r="N386" i="14"/>
  <c r="F4181" i="8" s="1"/>
  <c r="O386" i="14"/>
  <c r="F4627" i="8" s="1"/>
  <c r="P386" i="14"/>
  <c r="F5073" i="8" s="1"/>
  <c r="Q386" i="14"/>
  <c r="F5519" i="8" s="1"/>
  <c r="R386" i="14"/>
  <c r="F5965" i="8" s="1"/>
  <c r="S386" i="14"/>
  <c r="F6411" i="8" s="1"/>
  <c r="T386" i="14"/>
  <c r="F6857" i="8" s="1"/>
  <c r="U386" i="14"/>
  <c r="V386" i="14"/>
  <c r="W386" i="14"/>
  <c r="X386" i="14"/>
  <c r="Y386" i="14"/>
  <c r="Z386" i="14"/>
  <c r="AA386" i="14"/>
  <c r="AB386" i="14"/>
  <c r="AC386" i="14"/>
  <c r="AD386" i="14"/>
  <c r="AE386" i="14"/>
  <c r="AF386" i="14"/>
  <c r="AG386" i="14"/>
  <c r="AH386" i="14"/>
  <c r="F387" i="14"/>
  <c r="G387" i="14"/>
  <c r="F1093" i="8" s="1"/>
  <c r="H387" i="14"/>
  <c r="F1539" i="8" s="1"/>
  <c r="I387" i="14"/>
  <c r="F1985" i="8" s="1"/>
  <c r="J387" i="14"/>
  <c r="F2431" i="8" s="1"/>
  <c r="K387" i="14"/>
  <c r="F2877" i="8" s="1"/>
  <c r="L387" i="14"/>
  <c r="F3323" i="8" s="1"/>
  <c r="M387" i="14"/>
  <c r="F3769" i="8" s="1"/>
  <c r="N387" i="14"/>
  <c r="F4215" i="8" s="1"/>
  <c r="O387" i="14"/>
  <c r="F4661" i="8" s="1"/>
  <c r="P387" i="14"/>
  <c r="F5107" i="8" s="1"/>
  <c r="Q387" i="14"/>
  <c r="F5553" i="8" s="1"/>
  <c r="R387" i="14"/>
  <c r="F5999" i="8" s="1"/>
  <c r="S387" i="14"/>
  <c r="F6445" i="8" s="1"/>
  <c r="T387" i="14"/>
  <c r="F6891" i="8" s="1"/>
  <c r="U387" i="14"/>
  <c r="V387" i="14"/>
  <c r="W387" i="14"/>
  <c r="X387" i="14"/>
  <c r="Y387" i="14"/>
  <c r="Z387" i="14"/>
  <c r="AA387" i="14"/>
  <c r="AB387" i="14"/>
  <c r="AC387" i="14"/>
  <c r="AD387" i="14"/>
  <c r="AE387" i="14"/>
  <c r="AF387" i="14"/>
  <c r="AG387" i="14"/>
  <c r="AH387" i="14"/>
  <c r="F17" i="14"/>
  <c r="G17" i="14"/>
  <c r="F1060" i="8" s="1"/>
  <c r="H17" i="14"/>
  <c r="F1506" i="8" s="1"/>
  <c r="I17" i="14"/>
  <c r="F1952" i="8" s="1"/>
  <c r="J17" i="14"/>
  <c r="F2398" i="8" s="1"/>
  <c r="K17" i="14"/>
  <c r="F2844" i="8" s="1"/>
  <c r="L17" i="14"/>
  <c r="F3290" i="8" s="1"/>
  <c r="M17" i="14"/>
  <c r="F3736" i="8" s="1"/>
  <c r="N17" i="14"/>
  <c r="F4182" i="8" s="1"/>
  <c r="O17" i="14"/>
  <c r="F4628" i="8" s="1"/>
  <c r="P17" i="14"/>
  <c r="F5074" i="8" s="1"/>
  <c r="Q17" i="14"/>
  <c r="F5520" i="8" s="1"/>
  <c r="R17" i="14"/>
  <c r="F5966" i="8" s="1"/>
  <c r="S17" i="14"/>
  <c r="F6412" i="8" s="1"/>
  <c r="T17" i="14"/>
  <c r="F6858" i="8" s="1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F388" i="14"/>
  <c r="G388" i="14"/>
  <c r="F1061" i="8" s="1"/>
  <c r="H388" i="14"/>
  <c r="F1507" i="8" s="1"/>
  <c r="I388" i="14"/>
  <c r="F1953" i="8" s="1"/>
  <c r="J388" i="14"/>
  <c r="F2399" i="8" s="1"/>
  <c r="K388" i="14"/>
  <c r="F2845" i="8" s="1"/>
  <c r="L388" i="14"/>
  <c r="F3291" i="8" s="1"/>
  <c r="M388" i="14"/>
  <c r="F3737" i="8" s="1"/>
  <c r="N388" i="14"/>
  <c r="F4183" i="8" s="1"/>
  <c r="O388" i="14"/>
  <c r="F4629" i="8" s="1"/>
  <c r="P388" i="14"/>
  <c r="F5075" i="8" s="1"/>
  <c r="Q388" i="14"/>
  <c r="F5521" i="8" s="1"/>
  <c r="R388" i="14"/>
  <c r="F5967" i="8" s="1"/>
  <c r="S388" i="14"/>
  <c r="F6413" i="8" s="1"/>
  <c r="T388" i="14"/>
  <c r="F6859" i="8" s="1"/>
  <c r="U388" i="14"/>
  <c r="V388" i="14"/>
  <c r="W388" i="14"/>
  <c r="X388" i="14"/>
  <c r="Y388" i="14"/>
  <c r="Z388" i="14"/>
  <c r="AA388" i="14"/>
  <c r="AB388" i="14"/>
  <c r="AC388" i="14"/>
  <c r="AD388" i="14"/>
  <c r="AE388" i="14"/>
  <c r="AF388" i="14"/>
  <c r="AG388" i="14"/>
  <c r="AH388" i="14"/>
  <c r="F389" i="14"/>
  <c r="G389" i="14"/>
  <c r="F1062" i="8" s="1"/>
  <c r="H389" i="14"/>
  <c r="F1508" i="8" s="1"/>
  <c r="I389" i="14"/>
  <c r="F1954" i="8" s="1"/>
  <c r="J389" i="14"/>
  <c r="F2400" i="8" s="1"/>
  <c r="K389" i="14"/>
  <c r="F2846" i="8" s="1"/>
  <c r="L389" i="14"/>
  <c r="F3292" i="8" s="1"/>
  <c r="M389" i="14"/>
  <c r="F3738" i="8" s="1"/>
  <c r="N389" i="14"/>
  <c r="F4184" i="8" s="1"/>
  <c r="O389" i="14"/>
  <c r="F4630" i="8" s="1"/>
  <c r="P389" i="14"/>
  <c r="F5076" i="8" s="1"/>
  <c r="Q389" i="14"/>
  <c r="F5522" i="8" s="1"/>
  <c r="R389" i="14"/>
  <c r="F5968" i="8" s="1"/>
  <c r="S389" i="14"/>
  <c r="F6414" i="8" s="1"/>
  <c r="T389" i="14"/>
  <c r="F6860" i="8" s="1"/>
  <c r="U389" i="14"/>
  <c r="V389" i="14"/>
  <c r="W389" i="14"/>
  <c r="X389" i="14"/>
  <c r="Y389" i="14"/>
  <c r="Z389" i="14"/>
  <c r="AA389" i="14"/>
  <c r="AB389" i="14"/>
  <c r="AC389" i="14"/>
  <c r="AD389" i="14"/>
  <c r="AE389" i="14"/>
  <c r="AF389" i="14"/>
  <c r="AG389" i="14"/>
  <c r="AH389" i="14"/>
  <c r="F390" i="14"/>
  <c r="G390" i="14"/>
  <c r="F1063" i="8" s="1"/>
  <c r="H390" i="14"/>
  <c r="F1509" i="8" s="1"/>
  <c r="I390" i="14"/>
  <c r="F1955" i="8" s="1"/>
  <c r="J390" i="14"/>
  <c r="F2401" i="8" s="1"/>
  <c r="K390" i="14"/>
  <c r="F2847" i="8" s="1"/>
  <c r="L390" i="14"/>
  <c r="F3293" i="8" s="1"/>
  <c r="M390" i="14"/>
  <c r="F3739" i="8" s="1"/>
  <c r="N390" i="14"/>
  <c r="F4185" i="8" s="1"/>
  <c r="O390" i="14"/>
  <c r="F4631" i="8" s="1"/>
  <c r="P390" i="14"/>
  <c r="F5077" i="8" s="1"/>
  <c r="Q390" i="14"/>
  <c r="F5523" i="8" s="1"/>
  <c r="R390" i="14"/>
  <c r="F5969" i="8" s="1"/>
  <c r="S390" i="14"/>
  <c r="F6415" i="8" s="1"/>
  <c r="T390" i="14"/>
  <c r="F6861" i="8" s="1"/>
  <c r="U390" i="14"/>
  <c r="V390" i="14"/>
  <c r="W390" i="14"/>
  <c r="X390" i="14"/>
  <c r="Y390" i="14"/>
  <c r="Z390" i="14"/>
  <c r="AA390" i="14"/>
  <c r="AB390" i="14"/>
  <c r="AC390" i="14"/>
  <c r="AD390" i="14"/>
  <c r="AE390" i="14"/>
  <c r="AF390" i="14"/>
  <c r="AG390" i="14"/>
  <c r="AH390" i="14"/>
  <c r="F391" i="14"/>
  <c r="G391" i="14"/>
  <c r="F1064" i="8" s="1"/>
  <c r="H391" i="14"/>
  <c r="F1510" i="8" s="1"/>
  <c r="I391" i="14"/>
  <c r="F1956" i="8" s="1"/>
  <c r="J391" i="14"/>
  <c r="F2402" i="8" s="1"/>
  <c r="K391" i="14"/>
  <c r="F2848" i="8" s="1"/>
  <c r="L391" i="14"/>
  <c r="F3294" i="8" s="1"/>
  <c r="M391" i="14"/>
  <c r="F3740" i="8" s="1"/>
  <c r="N391" i="14"/>
  <c r="F4186" i="8" s="1"/>
  <c r="O391" i="14"/>
  <c r="F4632" i="8" s="1"/>
  <c r="P391" i="14"/>
  <c r="F5078" i="8" s="1"/>
  <c r="Q391" i="14"/>
  <c r="F5524" i="8" s="1"/>
  <c r="R391" i="14"/>
  <c r="F5970" i="8" s="1"/>
  <c r="S391" i="14"/>
  <c r="F6416" i="8" s="1"/>
  <c r="T391" i="14"/>
  <c r="F6862" i="8" s="1"/>
  <c r="U391" i="14"/>
  <c r="V391" i="14"/>
  <c r="W391" i="14"/>
  <c r="X391" i="14"/>
  <c r="Y391" i="14"/>
  <c r="Z391" i="14"/>
  <c r="AA391" i="14"/>
  <c r="AB391" i="14"/>
  <c r="AC391" i="14"/>
  <c r="AD391" i="14"/>
  <c r="AE391" i="14"/>
  <c r="AF391" i="14"/>
  <c r="AG391" i="14"/>
  <c r="AH391" i="14"/>
  <c r="F12" i="14"/>
  <c r="G12" i="14"/>
  <c r="F1065" i="8" s="1"/>
  <c r="H12" i="14"/>
  <c r="F1511" i="8" s="1"/>
  <c r="I12" i="14"/>
  <c r="F1957" i="8" s="1"/>
  <c r="J12" i="14"/>
  <c r="F2403" i="8" s="1"/>
  <c r="K12" i="14"/>
  <c r="F2849" i="8" s="1"/>
  <c r="L12" i="14"/>
  <c r="F3295" i="8" s="1"/>
  <c r="M12" i="14"/>
  <c r="F3741" i="8" s="1"/>
  <c r="N12" i="14"/>
  <c r="F4187" i="8" s="1"/>
  <c r="O12" i="14"/>
  <c r="F4633" i="8" s="1"/>
  <c r="P12" i="14"/>
  <c r="F5079" i="8" s="1"/>
  <c r="Q12" i="14"/>
  <c r="F5525" i="8" s="1"/>
  <c r="R12" i="14"/>
  <c r="F5971" i="8" s="1"/>
  <c r="S12" i="14"/>
  <c r="F6417" i="8" s="1"/>
  <c r="T12" i="14"/>
  <c r="F6863" i="8" s="1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F392" i="14"/>
  <c r="G392" i="14"/>
  <c r="F1066" i="8" s="1"/>
  <c r="H392" i="14"/>
  <c r="F1512" i="8" s="1"/>
  <c r="I392" i="14"/>
  <c r="F1958" i="8" s="1"/>
  <c r="J392" i="14"/>
  <c r="F2404" i="8" s="1"/>
  <c r="K392" i="14"/>
  <c r="F2850" i="8" s="1"/>
  <c r="L392" i="14"/>
  <c r="F3296" i="8" s="1"/>
  <c r="M392" i="14"/>
  <c r="F3742" i="8" s="1"/>
  <c r="N392" i="14"/>
  <c r="F4188" i="8" s="1"/>
  <c r="O392" i="14"/>
  <c r="F4634" i="8" s="1"/>
  <c r="P392" i="14"/>
  <c r="F5080" i="8" s="1"/>
  <c r="Q392" i="14"/>
  <c r="F5526" i="8" s="1"/>
  <c r="R392" i="14"/>
  <c r="F5972" i="8" s="1"/>
  <c r="S392" i="14"/>
  <c r="F6418" i="8" s="1"/>
  <c r="T392" i="14"/>
  <c r="F6864" i="8" s="1"/>
  <c r="U392" i="14"/>
  <c r="V392" i="14"/>
  <c r="W392" i="14"/>
  <c r="X392" i="14"/>
  <c r="Y392" i="14"/>
  <c r="Z392" i="14"/>
  <c r="AA392" i="14"/>
  <c r="AB392" i="14"/>
  <c r="AC392" i="14"/>
  <c r="AD392" i="14"/>
  <c r="AE392" i="14"/>
  <c r="AF392" i="14"/>
  <c r="AG392" i="14"/>
  <c r="AH392" i="14"/>
  <c r="F393" i="14"/>
  <c r="G393" i="14"/>
  <c r="F1067" i="8" s="1"/>
  <c r="H393" i="14"/>
  <c r="F1513" i="8" s="1"/>
  <c r="I393" i="14"/>
  <c r="F1959" i="8" s="1"/>
  <c r="J393" i="14"/>
  <c r="F2405" i="8" s="1"/>
  <c r="K393" i="14"/>
  <c r="F2851" i="8" s="1"/>
  <c r="L393" i="14"/>
  <c r="F3297" i="8" s="1"/>
  <c r="M393" i="14"/>
  <c r="F3743" i="8" s="1"/>
  <c r="N393" i="14"/>
  <c r="F4189" i="8" s="1"/>
  <c r="O393" i="14"/>
  <c r="F4635" i="8" s="1"/>
  <c r="P393" i="14"/>
  <c r="F5081" i="8" s="1"/>
  <c r="Q393" i="14"/>
  <c r="F5527" i="8" s="1"/>
  <c r="R393" i="14"/>
  <c r="F5973" i="8" s="1"/>
  <c r="S393" i="14"/>
  <c r="F6419" i="8" s="1"/>
  <c r="T393" i="14"/>
  <c r="F6865" i="8" s="1"/>
  <c r="U393" i="14"/>
  <c r="V393" i="14"/>
  <c r="W393" i="14"/>
  <c r="X393" i="14"/>
  <c r="Y393" i="14"/>
  <c r="Z393" i="14"/>
  <c r="AA393" i="14"/>
  <c r="AB393" i="14"/>
  <c r="AC393" i="14"/>
  <c r="AD393" i="14"/>
  <c r="AE393" i="14"/>
  <c r="AF393" i="14"/>
  <c r="AG393" i="14"/>
  <c r="AH393" i="14"/>
  <c r="F394" i="14"/>
  <c r="G394" i="14"/>
  <c r="F1068" i="8" s="1"/>
  <c r="H394" i="14"/>
  <c r="F1514" i="8" s="1"/>
  <c r="I394" i="14"/>
  <c r="F1960" i="8" s="1"/>
  <c r="J394" i="14"/>
  <c r="F2406" i="8" s="1"/>
  <c r="K394" i="14"/>
  <c r="F2852" i="8" s="1"/>
  <c r="L394" i="14"/>
  <c r="F3298" i="8" s="1"/>
  <c r="M394" i="14"/>
  <c r="F3744" i="8" s="1"/>
  <c r="N394" i="14"/>
  <c r="F4190" i="8" s="1"/>
  <c r="O394" i="14"/>
  <c r="F4636" i="8" s="1"/>
  <c r="P394" i="14"/>
  <c r="F5082" i="8" s="1"/>
  <c r="Q394" i="14"/>
  <c r="F5528" i="8" s="1"/>
  <c r="R394" i="14"/>
  <c r="F5974" i="8" s="1"/>
  <c r="S394" i="14"/>
  <c r="F6420" i="8" s="1"/>
  <c r="T394" i="14"/>
  <c r="F6866" i="8" s="1"/>
  <c r="U394" i="14"/>
  <c r="V394" i="14"/>
  <c r="W394" i="14"/>
  <c r="X394" i="14"/>
  <c r="Y394" i="14"/>
  <c r="Z394" i="14"/>
  <c r="AA394" i="14"/>
  <c r="AB394" i="14"/>
  <c r="AC394" i="14"/>
  <c r="AD394" i="14"/>
  <c r="AE394" i="14"/>
  <c r="AF394" i="14"/>
  <c r="AG394" i="14"/>
  <c r="AH394" i="14"/>
  <c r="F395" i="14"/>
  <c r="G395" i="14"/>
  <c r="F1069" i="8" s="1"/>
  <c r="H395" i="14"/>
  <c r="F1515" i="8" s="1"/>
  <c r="I395" i="14"/>
  <c r="F1961" i="8" s="1"/>
  <c r="J395" i="14"/>
  <c r="F2407" i="8" s="1"/>
  <c r="K395" i="14"/>
  <c r="F2853" i="8" s="1"/>
  <c r="L395" i="14"/>
  <c r="F3299" i="8" s="1"/>
  <c r="M395" i="14"/>
  <c r="F3745" i="8" s="1"/>
  <c r="N395" i="14"/>
  <c r="F4191" i="8" s="1"/>
  <c r="O395" i="14"/>
  <c r="F4637" i="8" s="1"/>
  <c r="P395" i="14"/>
  <c r="F5083" i="8" s="1"/>
  <c r="Q395" i="14"/>
  <c r="F5529" i="8" s="1"/>
  <c r="R395" i="14"/>
  <c r="F5975" i="8" s="1"/>
  <c r="S395" i="14"/>
  <c r="F6421" i="8" s="1"/>
  <c r="T395" i="14"/>
  <c r="F6867" i="8" s="1"/>
  <c r="U395" i="14"/>
  <c r="V395" i="14"/>
  <c r="W395" i="14"/>
  <c r="X395" i="14"/>
  <c r="Y395" i="14"/>
  <c r="Z395" i="14"/>
  <c r="AA395" i="14"/>
  <c r="AB395" i="14"/>
  <c r="AC395" i="14"/>
  <c r="AD395" i="14"/>
  <c r="AE395" i="14"/>
  <c r="AF395" i="14"/>
  <c r="AG395" i="14"/>
  <c r="AH395" i="14"/>
  <c r="F5" i="14"/>
  <c r="G5" i="14"/>
  <c r="F1070" i="8" s="1"/>
  <c r="H5" i="14"/>
  <c r="F1516" i="8" s="1"/>
  <c r="I5" i="14"/>
  <c r="F1962" i="8" s="1"/>
  <c r="J5" i="14"/>
  <c r="F2408" i="8" s="1"/>
  <c r="K5" i="14"/>
  <c r="F2854" i="8" s="1"/>
  <c r="L5" i="14"/>
  <c r="F3300" i="8" s="1"/>
  <c r="M5" i="14"/>
  <c r="F3746" i="8" s="1"/>
  <c r="N5" i="14"/>
  <c r="F4192" i="8" s="1"/>
  <c r="O5" i="14"/>
  <c r="F4638" i="8" s="1"/>
  <c r="P5" i="14"/>
  <c r="F5084" i="8" s="1"/>
  <c r="Q5" i="14"/>
  <c r="F5530" i="8" s="1"/>
  <c r="R5" i="14"/>
  <c r="F5976" i="8" s="1"/>
  <c r="S5" i="14"/>
  <c r="F6422" i="8" s="1"/>
  <c r="T5" i="14"/>
  <c r="F6868" i="8" s="1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F396" i="14"/>
  <c r="G396" i="14"/>
  <c r="F1071" i="8" s="1"/>
  <c r="H396" i="14"/>
  <c r="F1517" i="8" s="1"/>
  <c r="I396" i="14"/>
  <c r="F1963" i="8" s="1"/>
  <c r="J396" i="14"/>
  <c r="F2409" i="8" s="1"/>
  <c r="K396" i="14"/>
  <c r="F2855" i="8" s="1"/>
  <c r="L396" i="14"/>
  <c r="F3301" i="8" s="1"/>
  <c r="M396" i="14"/>
  <c r="F3747" i="8" s="1"/>
  <c r="N396" i="14"/>
  <c r="F4193" i="8" s="1"/>
  <c r="O396" i="14"/>
  <c r="F4639" i="8" s="1"/>
  <c r="P396" i="14"/>
  <c r="F5085" i="8" s="1"/>
  <c r="Q396" i="14"/>
  <c r="F5531" i="8" s="1"/>
  <c r="R396" i="14"/>
  <c r="F5977" i="8" s="1"/>
  <c r="S396" i="14"/>
  <c r="F6423" i="8" s="1"/>
  <c r="T396" i="14"/>
  <c r="F6869" i="8" s="1"/>
  <c r="U396" i="14"/>
  <c r="V396" i="14"/>
  <c r="W396" i="14"/>
  <c r="X396" i="14"/>
  <c r="Y396" i="14"/>
  <c r="Z396" i="14"/>
  <c r="AA396" i="14"/>
  <c r="AB396" i="14"/>
  <c r="AC396" i="14"/>
  <c r="AD396" i="14"/>
  <c r="AE396" i="14"/>
  <c r="AF396" i="14"/>
  <c r="AG396" i="14"/>
  <c r="AH396" i="14"/>
  <c r="F397" i="14"/>
  <c r="G397" i="14"/>
  <c r="F1072" i="8" s="1"/>
  <c r="H397" i="14"/>
  <c r="F1518" i="8" s="1"/>
  <c r="I397" i="14"/>
  <c r="F1964" i="8" s="1"/>
  <c r="J397" i="14"/>
  <c r="F2410" i="8" s="1"/>
  <c r="K397" i="14"/>
  <c r="F2856" i="8" s="1"/>
  <c r="L397" i="14"/>
  <c r="F3302" i="8" s="1"/>
  <c r="M397" i="14"/>
  <c r="F3748" i="8" s="1"/>
  <c r="N397" i="14"/>
  <c r="F4194" i="8" s="1"/>
  <c r="O397" i="14"/>
  <c r="F4640" i="8" s="1"/>
  <c r="P397" i="14"/>
  <c r="F5086" i="8" s="1"/>
  <c r="Q397" i="14"/>
  <c r="F5532" i="8" s="1"/>
  <c r="R397" i="14"/>
  <c r="F5978" i="8" s="1"/>
  <c r="S397" i="14"/>
  <c r="F6424" i="8" s="1"/>
  <c r="T397" i="14"/>
  <c r="F6870" i="8" s="1"/>
  <c r="U397" i="14"/>
  <c r="V397" i="14"/>
  <c r="W397" i="14"/>
  <c r="X397" i="14"/>
  <c r="Y397" i="14"/>
  <c r="Z397" i="14"/>
  <c r="AA397" i="14"/>
  <c r="AB397" i="14"/>
  <c r="AC397" i="14"/>
  <c r="AD397" i="14"/>
  <c r="AE397" i="14"/>
  <c r="AF397" i="14"/>
  <c r="AG397" i="14"/>
  <c r="AH397" i="14"/>
  <c r="F398" i="14"/>
  <c r="G398" i="14"/>
  <c r="F1073" i="8" s="1"/>
  <c r="H398" i="14"/>
  <c r="F1519" i="8" s="1"/>
  <c r="I398" i="14"/>
  <c r="F1965" i="8" s="1"/>
  <c r="J398" i="14"/>
  <c r="F2411" i="8" s="1"/>
  <c r="K398" i="14"/>
  <c r="F2857" i="8" s="1"/>
  <c r="L398" i="14"/>
  <c r="F3303" i="8" s="1"/>
  <c r="M398" i="14"/>
  <c r="F3749" i="8" s="1"/>
  <c r="N398" i="14"/>
  <c r="F4195" i="8" s="1"/>
  <c r="O398" i="14"/>
  <c r="F4641" i="8" s="1"/>
  <c r="P398" i="14"/>
  <c r="F5087" i="8" s="1"/>
  <c r="Q398" i="14"/>
  <c r="F5533" i="8" s="1"/>
  <c r="R398" i="14"/>
  <c r="F5979" i="8" s="1"/>
  <c r="S398" i="14"/>
  <c r="F6425" i="8" s="1"/>
  <c r="T398" i="14"/>
  <c r="F6871" i="8" s="1"/>
  <c r="U398" i="14"/>
  <c r="V398" i="14"/>
  <c r="W398" i="14"/>
  <c r="X398" i="14"/>
  <c r="Y398" i="14"/>
  <c r="Z398" i="14"/>
  <c r="AA398" i="14"/>
  <c r="AB398" i="14"/>
  <c r="AC398" i="14"/>
  <c r="AD398" i="14"/>
  <c r="AE398" i="14"/>
  <c r="AF398" i="14"/>
  <c r="AG398" i="14"/>
  <c r="AH398" i="14"/>
  <c r="F399" i="14"/>
  <c r="G399" i="14"/>
  <c r="F1074" i="8" s="1"/>
  <c r="H399" i="14"/>
  <c r="F1520" i="8" s="1"/>
  <c r="I399" i="14"/>
  <c r="F1966" i="8" s="1"/>
  <c r="J399" i="14"/>
  <c r="F2412" i="8" s="1"/>
  <c r="K399" i="14"/>
  <c r="F2858" i="8" s="1"/>
  <c r="L399" i="14"/>
  <c r="F3304" i="8" s="1"/>
  <c r="M399" i="14"/>
  <c r="F3750" i="8" s="1"/>
  <c r="N399" i="14"/>
  <c r="F4196" i="8" s="1"/>
  <c r="O399" i="14"/>
  <c r="F4642" i="8" s="1"/>
  <c r="P399" i="14"/>
  <c r="F5088" i="8" s="1"/>
  <c r="Q399" i="14"/>
  <c r="F5534" i="8" s="1"/>
  <c r="R399" i="14"/>
  <c r="F5980" i="8" s="1"/>
  <c r="S399" i="14"/>
  <c r="F6426" i="8" s="1"/>
  <c r="T399" i="14"/>
  <c r="F6872" i="8" s="1"/>
  <c r="U399" i="14"/>
  <c r="V399" i="14"/>
  <c r="W399" i="14"/>
  <c r="X399" i="14"/>
  <c r="Y399" i="14"/>
  <c r="Z399" i="14"/>
  <c r="AA399" i="14"/>
  <c r="AB399" i="14"/>
  <c r="AC399" i="14"/>
  <c r="AD399" i="14"/>
  <c r="AE399" i="14"/>
  <c r="AF399" i="14"/>
  <c r="AG399" i="14"/>
  <c r="AH399" i="14"/>
  <c r="F400" i="14"/>
  <c r="G400" i="14"/>
  <c r="F1076" i="8" s="1"/>
  <c r="H400" i="14"/>
  <c r="F1522" i="8" s="1"/>
  <c r="I400" i="14"/>
  <c r="F1968" i="8" s="1"/>
  <c r="J400" i="14"/>
  <c r="F2414" i="8" s="1"/>
  <c r="K400" i="14"/>
  <c r="F2860" i="8" s="1"/>
  <c r="L400" i="14"/>
  <c r="F3306" i="8" s="1"/>
  <c r="M400" i="14"/>
  <c r="F3752" i="8" s="1"/>
  <c r="N400" i="14"/>
  <c r="F4198" i="8" s="1"/>
  <c r="O400" i="14"/>
  <c r="F4644" i="8" s="1"/>
  <c r="P400" i="14"/>
  <c r="F5090" i="8" s="1"/>
  <c r="Q400" i="14"/>
  <c r="F5536" i="8" s="1"/>
  <c r="R400" i="14"/>
  <c r="F5982" i="8" s="1"/>
  <c r="S400" i="14"/>
  <c r="F6428" i="8" s="1"/>
  <c r="T400" i="14"/>
  <c r="F6874" i="8" s="1"/>
  <c r="U400" i="14"/>
  <c r="V400" i="14"/>
  <c r="W400" i="14"/>
  <c r="X400" i="14"/>
  <c r="Y400" i="14"/>
  <c r="Z400" i="14"/>
  <c r="AA400" i="14"/>
  <c r="AB400" i="14"/>
  <c r="AC400" i="14"/>
  <c r="AD400" i="14"/>
  <c r="AE400" i="14"/>
  <c r="AF400" i="14"/>
  <c r="AG400" i="14"/>
  <c r="AH400" i="14"/>
  <c r="F401" i="14"/>
  <c r="G401" i="14"/>
  <c r="F1077" i="8" s="1"/>
  <c r="H401" i="14"/>
  <c r="F1523" i="8" s="1"/>
  <c r="I401" i="14"/>
  <c r="F1969" i="8" s="1"/>
  <c r="J401" i="14"/>
  <c r="F2415" i="8" s="1"/>
  <c r="K401" i="14"/>
  <c r="F2861" i="8" s="1"/>
  <c r="L401" i="14"/>
  <c r="F3307" i="8" s="1"/>
  <c r="M401" i="14"/>
  <c r="F3753" i="8" s="1"/>
  <c r="N401" i="14"/>
  <c r="F4199" i="8" s="1"/>
  <c r="O401" i="14"/>
  <c r="F4645" i="8" s="1"/>
  <c r="P401" i="14"/>
  <c r="F5091" i="8" s="1"/>
  <c r="Q401" i="14"/>
  <c r="F5537" i="8" s="1"/>
  <c r="R401" i="14"/>
  <c r="F5983" i="8" s="1"/>
  <c r="S401" i="14"/>
  <c r="F6429" i="8" s="1"/>
  <c r="T401" i="14"/>
  <c r="F6875" i="8" s="1"/>
  <c r="U401" i="14"/>
  <c r="V401" i="14"/>
  <c r="W401" i="14"/>
  <c r="X401" i="14"/>
  <c r="Y401" i="14"/>
  <c r="Z401" i="14"/>
  <c r="AA401" i="14"/>
  <c r="AB401" i="14"/>
  <c r="AC401" i="14"/>
  <c r="AD401" i="14"/>
  <c r="AE401" i="14"/>
  <c r="AF401" i="14"/>
  <c r="AG401" i="14"/>
  <c r="AH401" i="14"/>
  <c r="F402" i="14"/>
  <c r="G402" i="14"/>
  <c r="F1075" i="8" s="1"/>
  <c r="H402" i="14"/>
  <c r="F1521" i="8" s="1"/>
  <c r="I402" i="14"/>
  <c r="F1967" i="8" s="1"/>
  <c r="J402" i="14"/>
  <c r="F2413" i="8" s="1"/>
  <c r="K402" i="14"/>
  <c r="F2859" i="8" s="1"/>
  <c r="L402" i="14"/>
  <c r="F3305" i="8" s="1"/>
  <c r="M402" i="14"/>
  <c r="F3751" i="8" s="1"/>
  <c r="N402" i="14"/>
  <c r="F4197" i="8" s="1"/>
  <c r="O402" i="14"/>
  <c r="F4643" i="8" s="1"/>
  <c r="P402" i="14"/>
  <c r="F5089" i="8" s="1"/>
  <c r="Q402" i="14"/>
  <c r="F5535" i="8" s="1"/>
  <c r="R402" i="14"/>
  <c r="F5981" i="8" s="1"/>
  <c r="S402" i="14"/>
  <c r="F6427" i="8" s="1"/>
  <c r="T402" i="14"/>
  <c r="F6873" i="8" s="1"/>
  <c r="U402" i="14"/>
  <c r="V402" i="14"/>
  <c r="W402" i="14"/>
  <c r="X402" i="14"/>
  <c r="Y402" i="14"/>
  <c r="Z402" i="14"/>
  <c r="AA402" i="14"/>
  <c r="AB402" i="14"/>
  <c r="AC402" i="14"/>
  <c r="AD402" i="14"/>
  <c r="AE402" i="14"/>
  <c r="AF402" i="14"/>
  <c r="AG402" i="14"/>
  <c r="AH402" i="14"/>
  <c r="F403" i="14"/>
  <c r="G403" i="14"/>
  <c r="F1078" i="8" s="1"/>
  <c r="H403" i="14"/>
  <c r="F1524" i="8" s="1"/>
  <c r="I403" i="14"/>
  <c r="F1970" i="8" s="1"/>
  <c r="J403" i="14"/>
  <c r="F2416" i="8" s="1"/>
  <c r="K403" i="14"/>
  <c r="F2862" i="8" s="1"/>
  <c r="L403" i="14"/>
  <c r="F3308" i="8" s="1"/>
  <c r="M403" i="14"/>
  <c r="F3754" i="8" s="1"/>
  <c r="N403" i="14"/>
  <c r="F4200" i="8" s="1"/>
  <c r="O403" i="14"/>
  <c r="F4646" i="8" s="1"/>
  <c r="P403" i="14"/>
  <c r="F5092" i="8" s="1"/>
  <c r="Q403" i="14"/>
  <c r="F5538" i="8" s="1"/>
  <c r="R403" i="14"/>
  <c r="F5984" i="8" s="1"/>
  <c r="S403" i="14"/>
  <c r="F6430" i="8" s="1"/>
  <c r="T403" i="14"/>
  <c r="F6876" i="8" s="1"/>
  <c r="U403" i="14"/>
  <c r="V403" i="14"/>
  <c r="W403" i="14"/>
  <c r="X403" i="14"/>
  <c r="Y403" i="14"/>
  <c r="Z403" i="14"/>
  <c r="AA403" i="14"/>
  <c r="AB403" i="14"/>
  <c r="AC403" i="14"/>
  <c r="AD403" i="14"/>
  <c r="AE403" i="14"/>
  <c r="AF403" i="14"/>
  <c r="AG403" i="14"/>
  <c r="AH403" i="14"/>
  <c r="F404" i="14"/>
  <c r="G404" i="14"/>
  <c r="F1079" i="8" s="1"/>
  <c r="H404" i="14"/>
  <c r="F1525" i="8" s="1"/>
  <c r="I404" i="14"/>
  <c r="F1971" i="8" s="1"/>
  <c r="J404" i="14"/>
  <c r="F2417" i="8" s="1"/>
  <c r="K404" i="14"/>
  <c r="F2863" i="8" s="1"/>
  <c r="L404" i="14"/>
  <c r="F3309" i="8" s="1"/>
  <c r="M404" i="14"/>
  <c r="F3755" i="8" s="1"/>
  <c r="N404" i="14"/>
  <c r="F4201" i="8" s="1"/>
  <c r="O404" i="14"/>
  <c r="F4647" i="8" s="1"/>
  <c r="P404" i="14"/>
  <c r="F5093" i="8" s="1"/>
  <c r="Q404" i="14"/>
  <c r="F5539" i="8" s="1"/>
  <c r="R404" i="14"/>
  <c r="F5985" i="8" s="1"/>
  <c r="S404" i="14"/>
  <c r="F6431" i="8" s="1"/>
  <c r="T404" i="14"/>
  <c r="F6877" i="8" s="1"/>
  <c r="U404" i="14"/>
  <c r="V404" i="14"/>
  <c r="W404" i="14"/>
  <c r="X404" i="14"/>
  <c r="Y404" i="14"/>
  <c r="Z404" i="14"/>
  <c r="AA404" i="14"/>
  <c r="AB404" i="14"/>
  <c r="AC404" i="14"/>
  <c r="AD404" i="14"/>
  <c r="AE404" i="14"/>
  <c r="AF404" i="14"/>
  <c r="AG404" i="14"/>
  <c r="AH404" i="14"/>
  <c r="F405" i="14"/>
  <c r="G405" i="14"/>
  <c r="F1080" i="8" s="1"/>
  <c r="H405" i="14"/>
  <c r="F1526" i="8" s="1"/>
  <c r="I405" i="14"/>
  <c r="F1972" i="8" s="1"/>
  <c r="J405" i="14"/>
  <c r="F2418" i="8" s="1"/>
  <c r="K405" i="14"/>
  <c r="F2864" i="8" s="1"/>
  <c r="L405" i="14"/>
  <c r="F3310" i="8" s="1"/>
  <c r="M405" i="14"/>
  <c r="F3756" i="8" s="1"/>
  <c r="N405" i="14"/>
  <c r="F4202" i="8" s="1"/>
  <c r="O405" i="14"/>
  <c r="F4648" i="8" s="1"/>
  <c r="P405" i="14"/>
  <c r="F5094" i="8" s="1"/>
  <c r="Q405" i="14"/>
  <c r="F5540" i="8" s="1"/>
  <c r="R405" i="14"/>
  <c r="F5986" i="8" s="1"/>
  <c r="S405" i="14"/>
  <c r="F6432" i="8" s="1"/>
  <c r="T405" i="14"/>
  <c r="F6878" i="8" s="1"/>
  <c r="U405" i="14"/>
  <c r="V405" i="14"/>
  <c r="W405" i="14"/>
  <c r="X405" i="14"/>
  <c r="Y405" i="14"/>
  <c r="Z405" i="14"/>
  <c r="AA405" i="14"/>
  <c r="AB405" i="14"/>
  <c r="AC405" i="14"/>
  <c r="AD405" i="14"/>
  <c r="AE405" i="14"/>
  <c r="AF405" i="14"/>
  <c r="AG405" i="14"/>
  <c r="AH405" i="14"/>
  <c r="F406" i="14"/>
  <c r="G406" i="14"/>
  <c r="F1081" i="8" s="1"/>
  <c r="H406" i="14"/>
  <c r="F1527" i="8" s="1"/>
  <c r="I406" i="14"/>
  <c r="F1973" i="8" s="1"/>
  <c r="J406" i="14"/>
  <c r="F2419" i="8" s="1"/>
  <c r="K406" i="14"/>
  <c r="F2865" i="8" s="1"/>
  <c r="L406" i="14"/>
  <c r="F3311" i="8" s="1"/>
  <c r="M406" i="14"/>
  <c r="F3757" i="8" s="1"/>
  <c r="N406" i="14"/>
  <c r="F4203" i="8" s="1"/>
  <c r="O406" i="14"/>
  <c r="F4649" i="8" s="1"/>
  <c r="P406" i="14"/>
  <c r="F5095" i="8" s="1"/>
  <c r="Q406" i="14"/>
  <c r="F5541" i="8" s="1"/>
  <c r="R406" i="14"/>
  <c r="F5987" i="8" s="1"/>
  <c r="S406" i="14"/>
  <c r="F6433" i="8" s="1"/>
  <c r="T406" i="14"/>
  <c r="F6879" i="8" s="1"/>
  <c r="U406" i="14"/>
  <c r="V406" i="14"/>
  <c r="W406" i="14"/>
  <c r="X406" i="14"/>
  <c r="Y406" i="14"/>
  <c r="Z406" i="14"/>
  <c r="AA406" i="14"/>
  <c r="AB406" i="14"/>
  <c r="AC406" i="14"/>
  <c r="AD406" i="14"/>
  <c r="AE406" i="14"/>
  <c r="AF406" i="14"/>
  <c r="AG406" i="14"/>
  <c r="AH406" i="14"/>
  <c r="F407" i="14"/>
  <c r="G407" i="14"/>
  <c r="F1082" i="8" s="1"/>
  <c r="H407" i="14"/>
  <c r="F1528" i="8" s="1"/>
  <c r="I407" i="14"/>
  <c r="F1974" i="8" s="1"/>
  <c r="J407" i="14"/>
  <c r="F2420" i="8" s="1"/>
  <c r="K407" i="14"/>
  <c r="F2866" i="8" s="1"/>
  <c r="L407" i="14"/>
  <c r="F3312" i="8" s="1"/>
  <c r="M407" i="14"/>
  <c r="F3758" i="8" s="1"/>
  <c r="N407" i="14"/>
  <c r="F4204" i="8" s="1"/>
  <c r="O407" i="14"/>
  <c r="F4650" i="8" s="1"/>
  <c r="P407" i="14"/>
  <c r="F5096" i="8" s="1"/>
  <c r="Q407" i="14"/>
  <c r="F5542" i="8" s="1"/>
  <c r="R407" i="14"/>
  <c r="F5988" i="8" s="1"/>
  <c r="S407" i="14"/>
  <c r="F6434" i="8" s="1"/>
  <c r="T407" i="14"/>
  <c r="F6880" i="8" s="1"/>
  <c r="U407" i="14"/>
  <c r="V407" i="14"/>
  <c r="W407" i="14"/>
  <c r="X407" i="14"/>
  <c r="Y407" i="14"/>
  <c r="Z407" i="14"/>
  <c r="AA407" i="14"/>
  <c r="AB407" i="14"/>
  <c r="AC407" i="14"/>
  <c r="AD407" i="14"/>
  <c r="AE407" i="14"/>
  <c r="AF407" i="14"/>
  <c r="AG407" i="14"/>
  <c r="AH407" i="14"/>
  <c r="F408" i="14"/>
  <c r="G408" i="14"/>
  <c r="F1083" i="8" s="1"/>
  <c r="H408" i="14"/>
  <c r="F1529" i="8" s="1"/>
  <c r="I408" i="14"/>
  <c r="F1975" i="8" s="1"/>
  <c r="J408" i="14"/>
  <c r="F2421" i="8" s="1"/>
  <c r="K408" i="14"/>
  <c r="F2867" i="8" s="1"/>
  <c r="L408" i="14"/>
  <c r="F3313" i="8" s="1"/>
  <c r="M408" i="14"/>
  <c r="F3759" i="8" s="1"/>
  <c r="N408" i="14"/>
  <c r="F4205" i="8" s="1"/>
  <c r="O408" i="14"/>
  <c r="F4651" i="8" s="1"/>
  <c r="P408" i="14"/>
  <c r="F5097" i="8" s="1"/>
  <c r="Q408" i="14"/>
  <c r="F5543" i="8" s="1"/>
  <c r="R408" i="14"/>
  <c r="F5989" i="8" s="1"/>
  <c r="S408" i="14"/>
  <c r="F6435" i="8" s="1"/>
  <c r="T408" i="14"/>
  <c r="F6881" i="8" s="1"/>
  <c r="U408" i="14"/>
  <c r="V408" i="14"/>
  <c r="W408" i="14"/>
  <c r="X408" i="14"/>
  <c r="Y408" i="14"/>
  <c r="Z408" i="14"/>
  <c r="AA408" i="14"/>
  <c r="AB408" i="14"/>
  <c r="AC408" i="14"/>
  <c r="AD408" i="14"/>
  <c r="AE408" i="14"/>
  <c r="AF408" i="14"/>
  <c r="AG408" i="14"/>
  <c r="AH408" i="14"/>
  <c r="F409" i="14"/>
  <c r="G409" i="14"/>
  <c r="F1084" i="8" s="1"/>
  <c r="H409" i="14"/>
  <c r="F1530" i="8" s="1"/>
  <c r="I409" i="14"/>
  <c r="F1976" i="8" s="1"/>
  <c r="J409" i="14"/>
  <c r="F2422" i="8" s="1"/>
  <c r="K409" i="14"/>
  <c r="F2868" i="8" s="1"/>
  <c r="L409" i="14"/>
  <c r="F3314" i="8" s="1"/>
  <c r="M409" i="14"/>
  <c r="F3760" i="8" s="1"/>
  <c r="N409" i="14"/>
  <c r="F4206" i="8" s="1"/>
  <c r="O409" i="14"/>
  <c r="F4652" i="8" s="1"/>
  <c r="P409" i="14"/>
  <c r="F5098" i="8" s="1"/>
  <c r="Q409" i="14"/>
  <c r="F5544" i="8" s="1"/>
  <c r="R409" i="14"/>
  <c r="F5990" i="8" s="1"/>
  <c r="S409" i="14"/>
  <c r="F6436" i="8" s="1"/>
  <c r="T409" i="14"/>
  <c r="F6882" i="8" s="1"/>
  <c r="U409" i="14"/>
  <c r="V409" i="14"/>
  <c r="W409" i="14"/>
  <c r="X409" i="14"/>
  <c r="Y409" i="14"/>
  <c r="Z409" i="14"/>
  <c r="AA409" i="14"/>
  <c r="AB409" i="14"/>
  <c r="AC409" i="14"/>
  <c r="AD409" i="14"/>
  <c r="AE409" i="14"/>
  <c r="AF409" i="14"/>
  <c r="AG409" i="14"/>
  <c r="AH409" i="14"/>
  <c r="F410" i="14"/>
  <c r="G410" i="14"/>
  <c r="F1085" i="8" s="1"/>
  <c r="H410" i="14"/>
  <c r="F1531" i="8" s="1"/>
  <c r="I410" i="14"/>
  <c r="F1977" i="8" s="1"/>
  <c r="J410" i="14"/>
  <c r="F2423" i="8" s="1"/>
  <c r="K410" i="14"/>
  <c r="F2869" i="8" s="1"/>
  <c r="L410" i="14"/>
  <c r="F3315" i="8" s="1"/>
  <c r="M410" i="14"/>
  <c r="F3761" i="8" s="1"/>
  <c r="N410" i="14"/>
  <c r="F4207" i="8" s="1"/>
  <c r="O410" i="14"/>
  <c r="F4653" i="8" s="1"/>
  <c r="P410" i="14"/>
  <c r="F5099" i="8" s="1"/>
  <c r="Q410" i="14"/>
  <c r="F5545" i="8" s="1"/>
  <c r="R410" i="14"/>
  <c r="F5991" i="8" s="1"/>
  <c r="S410" i="14"/>
  <c r="F6437" i="8" s="1"/>
  <c r="T410" i="14"/>
  <c r="F6883" i="8" s="1"/>
  <c r="U410" i="14"/>
  <c r="V410" i="14"/>
  <c r="W410" i="14"/>
  <c r="X410" i="14"/>
  <c r="Y410" i="14"/>
  <c r="Z410" i="14"/>
  <c r="AA410" i="14"/>
  <c r="AB410" i="14"/>
  <c r="AC410" i="14"/>
  <c r="AD410" i="14"/>
  <c r="AE410" i="14"/>
  <c r="AF410" i="14"/>
  <c r="AG410" i="14"/>
  <c r="AH410" i="14"/>
  <c r="F411" i="14"/>
  <c r="G411" i="14"/>
  <c r="F1086" i="8" s="1"/>
  <c r="H411" i="14"/>
  <c r="F1532" i="8" s="1"/>
  <c r="I411" i="14"/>
  <c r="F1978" i="8" s="1"/>
  <c r="J411" i="14"/>
  <c r="F2424" i="8" s="1"/>
  <c r="K411" i="14"/>
  <c r="F2870" i="8" s="1"/>
  <c r="L411" i="14"/>
  <c r="F3316" i="8" s="1"/>
  <c r="M411" i="14"/>
  <c r="F3762" i="8" s="1"/>
  <c r="N411" i="14"/>
  <c r="F4208" i="8" s="1"/>
  <c r="O411" i="14"/>
  <c r="F4654" i="8" s="1"/>
  <c r="P411" i="14"/>
  <c r="F5100" i="8" s="1"/>
  <c r="Q411" i="14"/>
  <c r="F5546" i="8" s="1"/>
  <c r="R411" i="14"/>
  <c r="F5992" i="8" s="1"/>
  <c r="S411" i="14"/>
  <c r="F6438" i="8" s="1"/>
  <c r="T411" i="14"/>
  <c r="F6884" i="8" s="1"/>
  <c r="U411" i="14"/>
  <c r="V411" i="14"/>
  <c r="W411" i="14"/>
  <c r="X411" i="14"/>
  <c r="Y411" i="14"/>
  <c r="Z411" i="14"/>
  <c r="AA411" i="14"/>
  <c r="AB411" i="14"/>
  <c r="AC411" i="14"/>
  <c r="AD411" i="14"/>
  <c r="AE411" i="14"/>
  <c r="AF411" i="14"/>
  <c r="AG411" i="14"/>
  <c r="AH411" i="14"/>
  <c r="F412" i="14"/>
  <c r="G412" i="14"/>
  <c r="F1087" i="8" s="1"/>
  <c r="H412" i="14"/>
  <c r="F1533" i="8" s="1"/>
  <c r="I412" i="14"/>
  <c r="F1979" i="8" s="1"/>
  <c r="J412" i="14"/>
  <c r="F2425" i="8" s="1"/>
  <c r="K412" i="14"/>
  <c r="F2871" i="8" s="1"/>
  <c r="L412" i="14"/>
  <c r="F3317" i="8" s="1"/>
  <c r="M412" i="14"/>
  <c r="F3763" i="8" s="1"/>
  <c r="N412" i="14"/>
  <c r="F4209" i="8" s="1"/>
  <c r="O412" i="14"/>
  <c r="F4655" i="8" s="1"/>
  <c r="P412" i="14"/>
  <c r="F5101" i="8" s="1"/>
  <c r="Q412" i="14"/>
  <c r="F5547" i="8" s="1"/>
  <c r="R412" i="14"/>
  <c r="F5993" i="8" s="1"/>
  <c r="S412" i="14"/>
  <c r="F6439" i="8" s="1"/>
  <c r="T412" i="14"/>
  <c r="F6885" i="8" s="1"/>
  <c r="U412" i="14"/>
  <c r="V412" i="14"/>
  <c r="W412" i="14"/>
  <c r="X412" i="14"/>
  <c r="Y412" i="14"/>
  <c r="Z412" i="14"/>
  <c r="AA412" i="14"/>
  <c r="AB412" i="14"/>
  <c r="AC412" i="14"/>
  <c r="AD412" i="14"/>
  <c r="AE412" i="14"/>
  <c r="AF412" i="14"/>
  <c r="AG412" i="14"/>
  <c r="AH412" i="14"/>
  <c r="F413" i="14"/>
  <c r="G413" i="14"/>
  <c r="F1088" i="8" s="1"/>
  <c r="H413" i="14"/>
  <c r="F1534" i="8" s="1"/>
  <c r="I413" i="14"/>
  <c r="F1980" i="8" s="1"/>
  <c r="J413" i="14"/>
  <c r="F2426" i="8" s="1"/>
  <c r="K413" i="14"/>
  <c r="F2872" i="8" s="1"/>
  <c r="L413" i="14"/>
  <c r="F3318" i="8" s="1"/>
  <c r="M413" i="14"/>
  <c r="F3764" i="8" s="1"/>
  <c r="N413" i="14"/>
  <c r="F4210" i="8" s="1"/>
  <c r="O413" i="14"/>
  <c r="F4656" i="8" s="1"/>
  <c r="P413" i="14"/>
  <c r="F5102" i="8" s="1"/>
  <c r="Q413" i="14"/>
  <c r="F5548" i="8" s="1"/>
  <c r="R413" i="14"/>
  <c r="F5994" i="8" s="1"/>
  <c r="S413" i="14"/>
  <c r="F6440" i="8" s="1"/>
  <c r="T413" i="14"/>
  <c r="F6886" i="8" s="1"/>
  <c r="U413" i="14"/>
  <c r="V413" i="14"/>
  <c r="W413" i="14"/>
  <c r="X413" i="14"/>
  <c r="Y413" i="14"/>
  <c r="Z413" i="14"/>
  <c r="AA413" i="14"/>
  <c r="AB413" i="14"/>
  <c r="AC413" i="14"/>
  <c r="AD413" i="14"/>
  <c r="AE413" i="14"/>
  <c r="AF413" i="14"/>
  <c r="AG413" i="14"/>
  <c r="AH413" i="14"/>
  <c r="F414" i="14"/>
  <c r="G414" i="14"/>
  <c r="F1089" i="8" s="1"/>
  <c r="H414" i="14"/>
  <c r="F1535" i="8" s="1"/>
  <c r="I414" i="14"/>
  <c r="F1981" i="8" s="1"/>
  <c r="J414" i="14"/>
  <c r="F2427" i="8" s="1"/>
  <c r="K414" i="14"/>
  <c r="F2873" i="8" s="1"/>
  <c r="L414" i="14"/>
  <c r="F3319" i="8" s="1"/>
  <c r="M414" i="14"/>
  <c r="F3765" i="8" s="1"/>
  <c r="N414" i="14"/>
  <c r="F4211" i="8" s="1"/>
  <c r="O414" i="14"/>
  <c r="F4657" i="8" s="1"/>
  <c r="P414" i="14"/>
  <c r="F5103" i="8" s="1"/>
  <c r="Q414" i="14"/>
  <c r="F5549" i="8" s="1"/>
  <c r="R414" i="14"/>
  <c r="F5995" i="8" s="1"/>
  <c r="S414" i="14"/>
  <c r="F6441" i="8" s="1"/>
  <c r="T414" i="14"/>
  <c r="F6887" i="8" s="1"/>
  <c r="U414" i="14"/>
  <c r="V414" i="14"/>
  <c r="W414" i="14"/>
  <c r="X414" i="14"/>
  <c r="Y414" i="14"/>
  <c r="Z414" i="14"/>
  <c r="AA414" i="14"/>
  <c r="AB414" i="14"/>
  <c r="AC414" i="14"/>
  <c r="AD414" i="14"/>
  <c r="AE414" i="14"/>
  <c r="AF414" i="14"/>
  <c r="AG414" i="14"/>
  <c r="AH414" i="14"/>
  <c r="F9" i="14"/>
  <c r="G9" i="14"/>
  <c r="F1090" i="8" s="1"/>
  <c r="H9" i="14"/>
  <c r="F1536" i="8" s="1"/>
  <c r="I9" i="14"/>
  <c r="F1982" i="8" s="1"/>
  <c r="J9" i="14"/>
  <c r="F2428" i="8" s="1"/>
  <c r="K9" i="14"/>
  <c r="F2874" i="8" s="1"/>
  <c r="L9" i="14"/>
  <c r="F3320" i="8" s="1"/>
  <c r="M9" i="14"/>
  <c r="F3766" i="8" s="1"/>
  <c r="N9" i="14"/>
  <c r="F4212" i="8" s="1"/>
  <c r="O9" i="14"/>
  <c r="F4658" i="8" s="1"/>
  <c r="P9" i="14"/>
  <c r="F5104" i="8" s="1"/>
  <c r="Q9" i="14"/>
  <c r="F5550" i="8" s="1"/>
  <c r="R9" i="14"/>
  <c r="F5996" i="8" s="1"/>
  <c r="S9" i="14"/>
  <c r="F6442" i="8" s="1"/>
  <c r="T9" i="14"/>
  <c r="F6888" i="8" s="1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F24" i="14"/>
  <c r="G24" i="14"/>
  <c r="F1091" i="8" s="1"/>
  <c r="H24" i="14"/>
  <c r="F1537" i="8" s="1"/>
  <c r="I24" i="14"/>
  <c r="F1983" i="8" s="1"/>
  <c r="J24" i="14"/>
  <c r="F2429" i="8" s="1"/>
  <c r="K24" i="14"/>
  <c r="F2875" i="8" s="1"/>
  <c r="L24" i="14"/>
  <c r="F3321" i="8" s="1"/>
  <c r="M24" i="14"/>
  <c r="F3767" i="8" s="1"/>
  <c r="N24" i="14"/>
  <c r="F4213" i="8" s="1"/>
  <c r="O24" i="14"/>
  <c r="F4659" i="8" s="1"/>
  <c r="P24" i="14"/>
  <c r="F5105" i="8" s="1"/>
  <c r="Q24" i="14"/>
  <c r="F5551" i="8" s="1"/>
  <c r="R24" i="14"/>
  <c r="F5997" i="8" s="1"/>
  <c r="S24" i="14"/>
  <c r="F6443" i="8" s="1"/>
  <c r="T24" i="14"/>
  <c r="F6889" i="8" s="1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F415" i="14"/>
  <c r="G415" i="14"/>
  <c r="F1092" i="8" s="1"/>
  <c r="H415" i="14"/>
  <c r="F1538" i="8" s="1"/>
  <c r="I415" i="14"/>
  <c r="F1984" i="8" s="1"/>
  <c r="J415" i="14"/>
  <c r="F2430" i="8" s="1"/>
  <c r="K415" i="14"/>
  <c r="F2876" i="8" s="1"/>
  <c r="L415" i="14"/>
  <c r="F3322" i="8" s="1"/>
  <c r="M415" i="14"/>
  <c r="F3768" i="8" s="1"/>
  <c r="N415" i="14"/>
  <c r="F4214" i="8" s="1"/>
  <c r="O415" i="14"/>
  <c r="F4660" i="8" s="1"/>
  <c r="P415" i="14"/>
  <c r="F5106" i="8" s="1"/>
  <c r="Q415" i="14"/>
  <c r="F5552" i="8" s="1"/>
  <c r="R415" i="14"/>
  <c r="F5998" i="8" s="1"/>
  <c r="S415" i="14"/>
  <c r="F6444" i="8" s="1"/>
  <c r="T415" i="14"/>
  <c r="F6890" i="8" s="1"/>
  <c r="U415" i="14"/>
  <c r="V415" i="14"/>
  <c r="W415" i="14"/>
  <c r="X415" i="14"/>
  <c r="Y415" i="14"/>
  <c r="Z415" i="14"/>
  <c r="AA415" i="14"/>
  <c r="AB415" i="14"/>
  <c r="AC415" i="14"/>
  <c r="AD415" i="14"/>
  <c r="AE415" i="14"/>
  <c r="AF415" i="14"/>
  <c r="AG415" i="14"/>
  <c r="AH415" i="14"/>
  <c r="F416" i="14"/>
  <c r="G416" i="14"/>
  <c r="F1094" i="8" s="1"/>
  <c r="H416" i="14"/>
  <c r="F1540" i="8" s="1"/>
  <c r="I416" i="14"/>
  <c r="F1986" i="8" s="1"/>
  <c r="J416" i="14"/>
  <c r="F2432" i="8" s="1"/>
  <c r="K416" i="14"/>
  <c r="F2878" i="8" s="1"/>
  <c r="L416" i="14"/>
  <c r="F3324" i="8" s="1"/>
  <c r="M416" i="14"/>
  <c r="F3770" i="8" s="1"/>
  <c r="N416" i="14"/>
  <c r="F4216" i="8" s="1"/>
  <c r="O416" i="14"/>
  <c r="F4662" i="8" s="1"/>
  <c r="P416" i="14"/>
  <c r="F5108" i="8" s="1"/>
  <c r="Q416" i="14"/>
  <c r="F5554" i="8" s="1"/>
  <c r="R416" i="14"/>
  <c r="F6000" i="8" s="1"/>
  <c r="S416" i="14"/>
  <c r="F6446" i="8" s="1"/>
  <c r="T416" i="14"/>
  <c r="F6892" i="8" s="1"/>
  <c r="U416" i="14"/>
  <c r="V416" i="14"/>
  <c r="W416" i="14"/>
  <c r="X416" i="14"/>
  <c r="Y416" i="14"/>
  <c r="Z416" i="14"/>
  <c r="AA416" i="14"/>
  <c r="AB416" i="14"/>
  <c r="AC416" i="14"/>
  <c r="AD416" i="14"/>
  <c r="AE416" i="14"/>
  <c r="AF416" i="14"/>
  <c r="AG416" i="14"/>
  <c r="AH416" i="14"/>
  <c r="F417" i="14"/>
  <c r="G417" i="14"/>
  <c r="F1095" i="8" s="1"/>
  <c r="H417" i="14"/>
  <c r="F1541" i="8" s="1"/>
  <c r="I417" i="14"/>
  <c r="F1987" i="8" s="1"/>
  <c r="J417" i="14"/>
  <c r="F2433" i="8" s="1"/>
  <c r="K417" i="14"/>
  <c r="F2879" i="8" s="1"/>
  <c r="L417" i="14"/>
  <c r="F3325" i="8" s="1"/>
  <c r="M417" i="14"/>
  <c r="F3771" i="8" s="1"/>
  <c r="N417" i="14"/>
  <c r="F4217" i="8" s="1"/>
  <c r="O417" i="14"/>
  <c r="F4663" i="8" s="1"/>
  <c r="P417" i="14"/>
  <c r="F5109" i="8" s="1"/>
  <c r="Q417" i="14"/>
  <c r="F5555" i="8" s="1"/>
  <c r="R417" i="14"/>
  <c r="F6001" i="8" s="1"/>
  <c r="S417" i="14"/>
  <c r="F6447" i="8" s="1"/>
  <c r="T417" i="14"/>
  <c r="F6893" i="8" s="1"/>
  <c r="U417" i="14"/>
  <c r="V417" i="14"/>
  <c r="W417" i="14"/>
  <c r="X417" i="14"/>
  <c r="Y417" i="14"/>
  <c r="Z417" i="14"/>
  <c r="AA417" i="14"/>
  <c r="AB417" i="14"/>
  <c r="AC417" i="14"/>
  <c r="AD417" i="14"/>
  <c r="AE417" i="14"/>
  <c r="AF417" i="14"/>
  <c r="AG417" i="14"/>
  <c r="AH417" i="14"/>
  <c r="F418" i="14"/>
  <c r="G418" i="14"/>
  <c r="F1096" i="8" s="1"/>
  <c r="H418" i="14"/>
  <c r="F1542" i="8" s="1"/>
  <c r="I418" i="14"/>
  <c r="F1988" i="8" s="1"/>
  <c r="J418" i="14"/>
  <c r="F2434" i="8" s="1"/>
  <c r="K418" i="14"/>
  <c r="F2880" i="8" s="1"/>
  <c r="L418" i="14"/>
  <c r="F3326" i="8" s="1"/>
  <c r="M418" i="14"/>
  <c r="F3772" i="8" s="1"/>
  <c r="N418" i="14"/>
  <c r="F4218" i="8" s="1"/>
  <c r="O418" i="14"/>
  <c r="F4664" i="8" s="1"/>
  <c r="P418" i="14"/>
  <c r="F5110" i="8" s="1"/>
  <c r="Q418" i="14"/>
  <c r="F5556" i="8" s="1"/>
  <c r="R418" i="14"/>
  <c r="F6002" i="8" s="1"/>
  <c r="S418" i="14"/>
  <c r="F6448" i="8" s="1"/>
  <c r="T418" i="14"/>
  <c r="F6894" i="8" s="1"/>
  <c r="U418" i="14"/>
  <c r="V418" i="14"/>
  <c r="W418" i="14"/>
  <c r="X418" i="14"/>
  <c r="Y418" i="14"/>
  <c r="Z418" i="14"/>
  <c r="AA418" i="14"/>
  <c r="AB418" i="14"/>
  <c r="AC418" i="14"/>
  <c r="AD418" i="14"/>
  <c r="AE418" i="14"/>
  <c r="AF418" i="14"/>
  <c r="AG418" i="14"/>
  <c r="AH418" i="14"/>
  <c r="F419" i="14"/>
  <c r="G419" i="14"/>
  <c r="F1097" i="8" s="1"/>
  <c r="H419" i="14"/>
  <c r="F1543" i="8" s="1"/>
  <c r="I419" i="14"/>
  <c r="F1989" i="8" s="1"/>
  <c r="J419" i="14"/>
  <c r="F2435" i="8" s="1"/>
  <c r="K419" i="14"/>
  <c r="F2881" i="8" s="1"/>
  <c r="L419" i="14"/>
  <c r="F3327" i="8" s="1"/>
  <c r="M419" i="14"/>
  <c r="F3773" i="8" s="1"/>
  <c r="N419" i="14"/>
  <c r="F4219" i="8" s="1"/>
  <c r="O419" i="14"/>
  <c r="F4665" i="8" s="1"/>
  <c r="P419" i="14"/>
  <c r="F5111" i="8" s="1"/>
  <c r="Q419" i="14"/>
  <c r="F5557" i="8" s="1"/>
  <c r="R419" i="14"/>
  <c r="F6003" i="8" s="1"/>
  <c r="S419" i="14"/>
  <c r="F6449" i="8" s="1"/>
  <c r="T419" i="14"/>
  <c r="F6895" i="8" s="1"/>
  <c r="U419" i="14"/>
  <c r="V419" i="14"/>
  <c r="W419" i="14"/>
  <c r="X419" i="14"/>
  <c r="Y419" i="14"/>
  <c r="Z419" i="14"/>
  <c r="AA419" i="14"/>
  <c r="AB419" i="14"/>
  <c r="AC419" i="14"/>
  <c r="AD419" i="14"/>
  <c r="AE419" i="14"/>
  <c r="AF419" i="14"/>
  <c r="AG419" i="14"/>
  <c r="AH419" i="14"/>
  <c r="F420" i="14"/>
  <c r="G420" i="14"/>
  <c r="F1098" i="8" s="1"/>
  <c r="H420" i="14"/>
  <c r="F1544" i="8" s="1"/>
  <c r="I420" i="14"/>
  <c r="F1990" i="8" s="1"/>
  <c r="J420" i="14"/>
  <c r="F2436" i="8" s="1"/>
  <c r="K420" i="14"/>
  <c r="F2882" i="8" s="1"/>
  <c r="L420" i="14"/>
  <c r="F3328" i="8" s="1"/>
  <c r="M420" i="14"/>
  <c r="F3774" i="8" s="1"/>
  <c r="N420" i="14"/>
  <c r="F4220" i="8" s="1"/>
  <c r="O420" i="14"/>
  <c r="F4666" i="8" s="1"/>
  <c r="P420" i="14"/>
  <c r="F5112" i="8" s="1"/>
  <c r="Q420" i="14"/>
  <c r="F5558" i="8" s="1"/>
  <c r="R420" i="14"/>
  <c r="F6004" i="8" s="1"/>
  <c r="S420" i="14"/>
  <c r="F6450" i="8" s="1"/>
  <c r="T420" i="14"/>
  <c r="F6896" i="8" s="1"/>
  <c r="U420" i="14"/>
  <c r="V420" i="14"/>
  <c r="W420" i="14"/>
  <c r="X420" i="14"/>
  <c r="Y420" i="14"/>
  <c r="Z420" i="14"/>
  <c r="AA420" i="14"/>
  <c r="AB420" i="14"/>
  <c r="AC420" i="14"/>
  <c r="AD420" i="14"/>
  <c r="AE420" i="14"/>
  <c r="AF420" i="14"/>
  <c r="AG420" i="14"/>
  <c r="AH420" i="14"/>
  <c r="F421" i="14"/>
  <c r="G421" i="14"/>
  <c r="F1099" i="8" s="1"/>
  <c r="H421" i="14"/>
  <c r="F1545" i="8" s="1"/>
  <c r="I421" i="14"/>
  <c r="F1991" i="8" s="1"/>
  <c r="J421" i="14"/>
  <c r="F2437" i="8" s="1"/>
  <c r="K421" i="14"/>
  <c r="F2883" i="8" s="1"/>
  <c r="L421" i="14"/>
  <c r="F3329" i="8" s="1"/>
  <c r="M421" i="14"/>
  <c r="F3775" i="8" s="1"/>
  <c r="N421" i="14"/>
  <c r="F4221" i="8" s="1"/>
  <c r="O421" i="14"/>
  <c r="F4667" i="8" s="1"/>
  <c r="P421" i="14"/>
  <c r="F5113" i="8" s="1"/>
  <c r="Q421" i="14"/>
  <c r="F5559" i="8" s="1"/>
  <c r="R421" i="14"/>
  <c r="F6005" i="8" s="1"/>
  <c r="S421" i="14"/>
  <c r="F6451" i="8" s="1"/>
  <c r="T421" i="14"/>
  <c r="F6897" i="8" s="1"/>
  <c r="U421" i="14"/>
  <c r="V421" i="14"/>
  <c r="W421" i="14"/>
  <c r="X421" i="14"/>
  <c r="Y421" i="14"/>
  <c r="Z421" i="14"/>
  <c r="AA421" i="14"/>
  <c r="AB421" i="14"/>
  <c r="AC421" i="14"/>
  <c r="AD421" i="14"/>
  <c r="AE421" i="14"/>
  <c r="AF421" i="14"/>
  <c r="AG421" i="14"/>
  <c r="AH421" i="14"/>
  <c r="F422" i="14"/>
  <c r="G422" i="14"/>
  <c r="F1100" i="8" s="1"/>
  <c r="H422" i="14"/>
  <c r="F1546" i="8" s="1"/>
  <c r="I422" i="14"/>
  <c r="F1992" i="8" s="1"/>
  <c r="J422" i="14"/>
  <c r="F2438" i="8" s="1"/>
  <c r="K422" i="14"/>
  <c r="F2884" i="8" s="1"/>
  <c r="L422" i="14"/>
  <c r="F3330" i="8" s="1"/>
  <c r="M422" i="14"/>
  <c r="F3776" i="8" s="1"/>
  <c r="N422" i="14"/>
  <c r="F4222" i="8" s="1"/>
  <c r="O422" i="14"/>
  <c r="F4668" i="8" s="1"/>
  <c r="P422" i="14"/>
  <c r="F5114" i="8" s="1"/>
  <c r="Q422" i="14"/>
  <c r="F5560" i="8" s="1"/>
  <c r="R422" i="14"/>
  <c r="F6006" i="8" s="1"/>
  <c r="S422" i="14"/>
  <c r="F6452" i="8" s="1"/>
  <c r="T422" i="14"/>
  <c r="F6898" i="8" s="1"/>
  <c r="U422" i="14"/>
  <c r="V422" i="14"/>
  <c r="W422" i="14"/>
  <c r="X422" i="14"/>
  <c r="Y422" i="14"/>
  <c r="Z422" i="14"/>
  <c r="AA422" i="14"/>
  <c r="AB422" i="14"/>
  <c r="AC422" i="14"/>
  <c r="AD422" i="14"/>
  <c r="AE422" i="14"/>
  <c r="AF422" i="14"/>
  <c r="AG422" i="14"/>
  <c r="AH422" i="14"/>
  <c r="F423" i="14"/>
  <c r="G423" i="14"/>
  <c r="F1101" i="8" s="1"/>
  <c r="H423" i="14"/>
  <c r="F1547" i="8" s="1"/>
  <c r="I423" i="14"/>
  <c r="F1993" i="8" s="1"/>
  <c r="J423" i="14"/>
  <c r="F2439" i="8" s="1"/>
  <c r="K423" i="14"/>
  <c r="F2885" i="8" s="1"/>
  <c r="L423" i="14"/>
  <c r="F3331" i="8" s="1"/>
  <c r="M423" i="14"/>
  <c r="F3777" i="8" s="1"/>
  <c r="N423" i="14"/>
  <c r="F4223" i="8" s="1"/>
  <c r="O423" i="14"/>
  <c r="F4669" i="8" s="1"/>
  <c r="P423" i="14"/>
  <c r="F5115" i="8" s="1"/>
  <c r="Q423" i="14"/>
  <c r="F5561" i="8" s="1"/>
  <c r="R423" i="14"/>
  <c r="F6007" i="8" s="1"/>
  <c r="S423" i="14"/>
  <c r="F6453" i="8" s="1"/>
  <c r="T423" i="14"/>
  <c r="F6899" i="8" s="1"/>
  <c r="U423" i="14"/>
  <c r="V423" i="14"/>
  <c r="W423" i="14"/>
  <c r="X423" i="14"/>
  <c r="Y423" i="14"/>
  <c r="Z423" i="14"/>
  <c r="AA423" i="14"/>
  <c r="AB423" i="14"/>
  <c r="AC423" i="14"/>
  <c r="AD423" i="14"/>
  <c r="AE423" i="14"/>
  <c r="AF423" i="14"/>
  <c r="AG423" i="14"/>
  <c r="AH423" i="14"/>
  <c r="F424" i="14"/>
  <c r="G424" i="14"/>
  <c r="F1102" i="8" s="1"/>
  <c r="H424" i="14"/>
  <c r="F1548" i="8" s="1"/>
  <c r="I424" i="14"/>
  <c r="F1994" i="8" s="1"/>
  <c r="J424" i="14"/>
  <c r="F2440" i="8" s="1"/>
  <c r="K424" i="14"/>
  <c r="F2886" i="8" s="1"/>
  <c r="L424" i="14"/>
  <c r="F3332" i="8" s="1"/>
  <c r="M424" i="14"/>
  <c r="F3778" i="8" s="1"/>
  <c r="N424" i="14"/>
  <c r="F4224" i="8" s="1"/>
  <c r="O424" i="14"/>
  <c r="F4670" i="8" s="1"/>
  <c r="P424" i="14"/>
  <c r="F5116" i="8" s="1"/>
  <c r="Q424" i="14"/>
  <c r="F5562" i="8" s="1"/>
  <c r="R424" i="14"/>
  <c r="F6008" i="8" s="1"/>
  <c r="S424" i="14"/>
  <c r="F6454" i="8" s="1"/>
  <c r="T424" i="14"/>
  <c r="F6900" i="8" s="1"/>
  <c r="U424" i="14"/>
  <c r="V424" i="14"/>
  <c r="W424" i="14"/>
  <c r="X424" i="14"/>
  <c r="Y424" i="14"/>
  <c r="Z424" i="14"/>
  <c r="AA424" i="14"/>
  <c r="AB424" i="14"/>
  <c r="AC424" i="14"/>
  <c r="AD424" i="14"/>
  <c r="AE424" i="14"/>
  <c r="AF424" i="14"/>
  <c r="AG424" i="14"/>
  <c r="AH424" i="14"/>
  <c r="F425" i="14"/>
  <c r="G425" i="14"/>
  <c r="F1103" i="8" s="1"/>
  <c r="H425" i="14"/>
  <c r="F1549" i="8" s="1"/>
  <c r="I425" i="14"/>
  <c r="F1995" i="8" s="1"/>
  <c r="J425" i="14"/>
  <c r="F2441" i="8" s="1"/>
  <c r="K425" i="14"/>
  <c r="F2887" i="8" s="1"/>
  <c r="L425" i="14"/>
  <c r="F3333" i="8" s="1"/>
  <c r="M425" i="14"/>
  <c r="F3779" i="8" s="1"/>
  <c r="N425" i="14"/>
  <c r="F4225" i="8" s="1"/>
  <c r="O425" i="14"/>
  <c r="F4671" i="8" s="1"/>
  <c r="P425" i="14"/>
  <c r="F5117" i="8" s="1"/>
  <c r="Q425" i="14"/>
  <c r="F5563" i="8" s="1"/>
  <c r="R425" i="14"/>
  <c r="F6009" i="8" s="1"/>
  <c r="S425" i="14"/>
  <c r="F6455" i="8" s="1"/>
  <c r="T425" i="14"/>
  <c r="F6901" i="8" s="1"/>
  <c r="U425" i="14"/>
  <c r="V425" i="14"/>
  <c r="W425" i="14"/>
  <c r="X425" i="14"/>
  <c r="Y425" i="14"/>
  <c r="Z425" i="14"/>
  <c r="AA425" i="14"/>
  <c r="AB425" i="14"/>
  <c r="AC425" i="14"/>
  <c r="AD425" i="14"/>
  <c r="AE425" i="14"/>
  <c r="AF425" i="14"/>
  <c r="AG425" i="14"/>
  <c r="AH425" i="14"/>
  <c r="F426" i="14"/>
  <c r="G426" i="14"/>
  <c r="F1104" i="8" s="1"/>
  <c r="H426" i="14"/>
  <c r="F1550" i="8" s="1"/>
  <c r="I426" i="14"/>
  <c r="F1996" i="8" s="1"/>
  <c r="J426" i="14"/>
  <c r="F2442" i="8" s="1"/>
  <c r="K426" i="14"/>
  <c r="F2888" i="8" s="1"/>
  <c r="L426" i="14"/>
  <c r="F3334" i="8" s="1"/>
  <c r="M426" i="14"/>
  <c r="F3780" i="8" s="1"/>
  <c r="N426" i="14"/>
  <c r="F4226" i="8" s="1"/>
  <c r="O426" i="14"/>
  <c r="F4672" i="8" s="1"/>
  <c r="P426" i="14"/>
  <c r="F5118" i="8" s="1"/>
  <c r="Q426" i="14"/>
  <c r="F5564" i="8" s="1"/>
  <c r="R426" i="14"/>
  <c r="F6010" i="8" s="1"/>
  <c r="S426" i="14"/>
  <c r="F6456" i="8" s="1"/>
  <c r="T426" i="14"/>
  <c r="F6902" i="8" s="1"/>
  <c r="U426" i="14"/>
  <c r="V426" i="14"/>
  <c r="W426" i="14"/>
  <c r="X426" i="14"/>
  <c r="Y426" i="14"/>
  <c r="Z426" i="14"/>
  <c r="AA426" i="14"/>
  <c r="AB426" i="14"/>
  <c r="AC426" i="14"/>
  <c r="AD426" i="14"/>
  <c r="AE426" i="14"/>
  <c r="AF426" i="14"/>
  <c r="AG426" i="14"/>
  <c r="AH426" i="14"/>
  <c r="F427" i="14"/>
  <c r="G427" i="14"/>
  <c r="F1105" i="8" s="1"/>
  <c r="H427" i="14"/>
  <c r="F1551" i="8" s="1"/>
  <c r="I427" i="14"/>
  <c r="F1997" i="8" s="1"/>
  <c r="J427" i="14"/>
  <c r="F2443" i="8" s="1"/>
  <c r="K427" i="14"/>
  <c r="F2889" i="8" s="1"/>
  <c r="L427" i="14"/>
  <c r="F3335" i="8" s="1"/>
  <c r="M427" i="14"/>
  <c r="F3781" i="8" s="1"/>
  <c r="N427" i="14"/>
  <c r="F4227" i="8" s="1"/>
  <c r="O427" i="14"/>
  <c r="F4673" i="8" s="1"/>
  <c r="P427" i="14"/>
  <c r="F5119" i="8" s="1"/>
  <c r="Q427" i="14"/>
  <c r="F5565" i="8" s="1"/>
  <c r="R427" i="14"/>
  <c r="F6011" i="8" s="1"/>
  <c r="S427" i="14"/>
  <c r="F6457" i="8" s="1"/>
  <c r="T427" i="14"/>
  <c r="F6903" i="8" s="1"/>
  <c r="U427" i="14"/>
  <c r="V427" i="14"/>
  <c r="W427" i="14"/>
  <c r="X427" i="14"/>
  <c r="Y427" i="14"/>
  <c r="Z427" i="14"/>
  <c r="AA427" i="14"/>
  <c r="AB427" i="14"/>
  <c r="AC427" i="14"/>
  <c r="AD427" i="14"/>
  <c r="AE427" i="14"/>
  <c r="AF427" i="14"/>
  <c r="AG427" i="14"/>
  <c r="AH427" i="14"/>
  <c r="F13" i="14"/>
  <c r="G13" i="14"/>
  <c r="F1106" i="8" s="1"/>
  <c r="H13" i="14"/>
  <c r="F1552" i="8" s="1"/>
  <c r="I13" i="14"/>
  <c r="F1998" i="8" s="1"/>
  <c r="J13" i="14"/>
  <c r="F2444" i="8" s="1"/>
  <c r="K13" i="14"/>
  <c r="F2890" i="8" s="1"/>
  <c r="L13" i="14"/>
  <c r="F3336" i="8" s="1"/>
  <c r="M13" i="14"/>
  <c r="F3782" i="8" s="1"/>
  <c r="N13" i="14"/>
  <c r="F4228" i="8" s="1"/>
  <c r="O13" i="14"/>
  <c r="F4674" i="8" s="1"/>
  <c r="P13" i="14"/>
  <c r="F5120" i="8" s="1"/>
  <c r="Q13" i="14"/>
  <c r="F5566" i="8" s="1"/>
  <c r="R13" i="14"/>
  <c r="F6012" i="8" s="1"/>
  <c r="S13" i="14"/>
  <c r="F6458" i="8" s="1"/>
  <c r="T13" i="14"/>
  <c r="F6904" i="8" s="1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F428" i="14"/>
  <c r="G428" i="14"/>
  <c r="F1107" i="8" s="1"/>
  <c r="H428" i="14"/>
  <c r="F1553" i="8" s="1"/>
  <c r="I428" i="14"/>
  <c r="F1999" i="8" s="1"/>
  <c r="J428" i="14"/>
  <c r="F2445" i="8" s="1"/>
  <c r="K428" i="14"/>
  <c r="F2891" i="8" s="1"/>
  <c r="L428" i="14"/>
  <c r="F3337" i="8" s="1"/>
  <c r="M428" i="14"/>
  <c r="F3783" i="8" s="1"/>
  <c r="N428" i="14"/>
  <c r="F4229" i="8" s="1"/>
  <c r="O428" i="14"/>
  <c r="F4675" i="8" s="1"/>
  <c r="P428" i="14"/>
  <c r="F5121" i="8" s="1"/>
  <c r="Q428" i="14"/>
  <c r="F5567" i="8" s="1"/>
  <c r="R428" i="14"/>
  <c r="F6013" i="8" s="1"/>
  <c r="S428" i="14"/>
  <c r="F6459" i="8" s="1"/>
  <c r="T428" i="14"/>
  <c r="F6905" i="8" s="1"/>
  <c r="U428" i="14"/>
  <c r="V428" i="14"/>
  <c r="W428" i="14"/>
  <c r="X428" i="14"/>
  <c r="Y428" i="14"/>
  <c r="Z428" i="14"/>
  <c r="AA428" i="14"/>
  <c r="AB428" i="14"/>
  <c r="AC428" i="14"/>
  <c r="AD428" i="14"/>
  <c r="AE428" i="14"/>
  <c r="AF428" i="14"/>
  <c r="AG428" i="14"/>
  <c r="AH428" i="14"/>
  <c r="F429" i="14"/>
  <c r="G429" i="14"/>
  <c r="F1108" i="8" s="1"/>
  <c r="H429" i="14"/>
  <c r="F1554" i="8" s="1"/>
  <c r="I429" i="14"/>
  <c r="F2000" i="8" s="1"/>
  <c r="J429" i="14"/>
  <c r="F2446" i="8" s="1"/>
  <c r="K429" i="14"/>
  <c r="F2892" i="8" s="1"/>
  <c r="L429" i="14"/>
  <c r="F3338" i="8" s="1"/>
  <c r="M429" i="14"/>
  <c r="F3784" i="8" s="1"/>
  <c r="N429" i="14"/>
  <c r="F4230" i="8" s="1"/>
  <c r="O429" i="14"/>
  <c r="F4676" i="8" s="1"/>
  <c r="P429" i="14"/>
  <c r="F5122" i="8" s="1"/>
  <c r="Q429" i="14"/>
  <c r="F5568" i="8" s="1"/>
  <c r="R429" i="14"/>
  <c r="F6014" i="8" s="1"/>
  <c r="S429" i="14"/>
  <c r="F6460" i="8" s="1"/>
  <c r="T429" i="14"/>
  <c r="F6906" i="8" s="1"/>
  <c r="U429" i="14"/>
  <c r="V429" i="14"/>
  <c r="W429" i="14"/>
  <c r="X429" i="14"/>
  <c r="Y429" i="14"/>
  <c r="Z429" i="14"/>
  <c r="AA429" i="14"/>
  <c r="AB429" i="14"/>
  <c r="AC429" i="14"/>
  <c r="AD429" i="14"/>
  <c r="AE429" i="14"/>
  <c r="AF429" i="14"/>
  <c r="AG429" i="14"/>
  <c r="AH429" i="14"/>
  <c r="F430" i="14"/>
  <c r="G430" i="14"/>
  <c r="F1109" i="8" s="1"/>
  <c r="H430" i="14"/>
  <c r="F1555" i="8" s="1"/>
  <c r="I430" i="14"/>
  <c r="F2001" i="8" s="1"/>
  <c r="J430" i="14"/>
  <c r="F2447" i="8" s="1"/>
  <c r="K430" i="14"/>
  <c r="F2893" i="8" s="1"/>
  <c r="L430" i="14"/>
  <c r="F3339" i="8" s="1"/>
  <c r="M430" i="14"/>
  <c r="F3785" i="8" s="1"/>
  <c r="N430" i="14"/>
  <c r="F4231" i="8" s="1"/>
  <c r="O430" i="14"/>
  <c r="F4677" i="8" s="1"/>
  <c r="P430" i="14"/>
  <c r="F5123" i="8" s="1"/>
  <c r="Q430" i="14"/>
  <c r="F5569" i="8" s="1"/>
  <c r="R430" i="14"/>
  <c r="F6015" i="8" s="1"/>
  <c r="S430" i="14"/>
  <c r="F6461" i="8" s="1"/>
  <c r="T430" i="14"/>
  <c r="F6907" i="8" s="1"/>
  <c r="U430" i="14"/>
  <c r="V430" i="14"/>
  <c r="W430" i="14"/>
  <c r="X430" i="14"/>
  <c r="Y430" i="14"/>
  <c r="Z430" i="14"/>
  <c r="AA430" i="14"/>
  <c r="AB430" i="14"/>
  <c r="AC430" i="14"/>
  <c r="AD430" i="14"/>
  <c r="AE430" i="14"/>
  <c r="AF430" i="14"/>
  <c r="AG430" i="14"/>
  <c r="AH430" i="14"/>
  <c r="F431" i="14"/>
  <c r="G431" i="14"/>
  <c r="F1110" i="8" s="1"/>
  <c r="H431" i="14"/>
  <c r="F1556" i="8" s="1"/>
  <c r="I431" i="14"/>
  <c r="F2002" i="8" s="1"/>
  <c r="J431" i="14"/>
  <c r="F2448" i="8" s="1"/>
  <c r="K431" i="14"/>
  <c r="F2894" i="8" s="1"/>
  <c r="L431" i="14"/>
  <c r="F3340" i="8" s="1"/>
  <c r="M431" i="14"/>
  <c r="F3786" i="8" s="1"/>
  <c r="N431" i="14"/>
  <c r="F4232" i="8" s="1"/>
  <c r="O431" i="14"/>
  <c r="F4678" i="8" s="1"/>
  <c r="P431" i="14"/>
  <c r="F5124" i="8" s="1"/>
  <c r="Q431" i="14"/>
  <c r="F5570" i="8" s="1"/>
  <c r="R431" i="14"/>
  <c r="F6016" i="8" s="1"/>
  <c r="S431" i="14"/>
  <c r="F6462" i="8" s="1"/>
  <c r="T431" i="14"/>
  <c r="F6908" i="8" s="1"/>
  <c r="U431" i="14"/>
  <c r="V431" i="14"/>
  <c r="W431" i="14"/>
  <c r="X431" i="14"/>
  <c r="Y431" i="14"/>
  <c r="Z431" i="14"/>
  <c r="AA431" i="14"/>
  <c r="AB431" i="14"/>
  <c r="AC431" i="14"/>
  <c r="AD431" i="14"/>
  <c r="AE431" i="14"/>
  <c r="AF431" i="14"/>
  <c r="AG431" i="14"/>
  <c r="AH431" i="14"/>
  <c r="F432" i="14"/>
  <c r="G432" i="14"/>
  <c r="F1111" i="8" s="1"/>
  <c r="H432" i="14"/>
  <c r="F1557" i="8" s="1"/>
  <c r="I432" i="14"/>
  <c r="F2003" i="8" s="1"/>
  <c r="J432" i="14"/>
  <c r="F2449" i="8" s="1"/>
  <c r="K432" i="14"/>
  <c r="F2895" i="8" s="1"/>
  <c r="L432" i="14"/>
  <c r="F3341" i="8" s="1"/>
  <c r="M432" i="14"/>
  <c r="F3787" i="8" s="1"/>
  <c r="N432" i="14"/>
  <c r="F4233" i="8" s="1"/>
  <c r="O432" i="14"/>
  <c r="F4679" i="8" s="1"/>
  <c r="P432" i="14"/>
  <c r="F5125" i="8" s="1"/>
  <c r="Q432" i="14"/>
  <c r="F5571" i="8" s="1"/>
  <c r="R432" i="14"/>
  <c r="F6017" i="8" s="1"/>
  <c r="S432" i="14"/>
  <c r="F6463" i="8" s="1"/>
  <c r="T432" i="14"/>
  <c r="F6909" i="8" s="1"/>
  <c r="U432" i="14"/>
  <c r="V432" i="14"/>
  <c r="W432" i="14"/>
  <c r="X432" i="14"/>
  <c r="Y432" i="14"/>
  <c r="Z432" i="14"/>
  <c r="AA432" i="14"/>
  <c r="AB432" i="14"/>
  <c r="AC432" i="14"/>
  <c r="AD432" i="14"/>
  <c r="AE432" i="14"/>
  <c r="AF432" i="14"/>
  <c r="AG432" i="14"/>
  <c r="AH432" i="14"/>
  <c r="F433" i="14"/>
  <c r="G433" i="14"/>
  <c r="F1112" i="8" s="1"/>
  <c r="H433" i="14"/>
  <c r="F1558" i="8" s="1"/>
  <c r="I433" i="14"/>
  <c r="F2004" i="8" s="1"/>
  <c r="J433" i="14"/>
  <c r="F2450" i="8" s="1"/>
  <c r="K433" i="14"/>
  <c r="F2896" i="8" s="1"/>
  <c r="L433" i="14"/>
  <c r="F3342" i="8" s="1"/>
  <c r="M433" i="14"/>
  <c r="F3788" i="8" s="1"/>
  <c r="N433" i="14"/>
  <c r="F4234" i="8" s="1"/>
  <c r="O433" i="14"/>
  <c r="F4680" i="8" s="1"/>
  <c r="P433" i="14"/>
  <c r="F5126" i="8" s="1"/>
  <c r="Q433" i="14"/>
  <c r="F5572" i="8" s="1"/>
  <c r="R433" i="14"/>
  <c r="F6018" i="8" s="1"/>
  <c r="S433" i="14"/>
  <c r="F6464" i="8" s="1"/>
  <c r="T433" i="14"/>
  <c r="F6910" i="8" s="1"/>
  <c r="U433" i="14"/>
  <c r="V433" i="14"/>
  <c r="W433" i="14"/>
  <c r="X433" i="14"/>
  <c r="Y433" i="14"/>
  <c r="Z433" i="14"/>
  <c r="AA433" i="14"/>
  <c r="AB433" i="14"/>
  <c r="AC433" i="14"/>
  <c r="AD433" i="14"/>
  <c r="AE433" i="14"/>
  <c r="AF433" i="14"/>
  <c r="AG433" i="14"/>
  <c r="AH433" i="14"/>
  <c r="F434" i="14"/>
  <c r="G434" i="14"/>
  <c r="F1113" i="8" s="1"/>
  <c r="H434" i="14"/>
  <c r="F1559" i="8" s="1"/>
  <c r="I434" i="14"/>
  <c r="F2005" i="8" s="1"/>
  <c r="J434" i="14"/>
  <c r="F2451" i="8" s="1"/>
  <c r="K434" i="14"/>
  <c r="F2897" i="8" s="1"/>
  <c r="L434" i="14"/>
  <c r="F3343" i="8" s="1"/>
  <c r="M434" i="14"/>
  <c r="F3789" i="8" s="1"/>
  <c r="N434" i="14"/>
  <c r="F4235" i="8" s="1"/>
  <c r="O434" i="14"/>
  <c r="F4681" i="8" s="1"/>
  <c r="P434" i="14"/>
  <c r="F5127" i="8" s="1"/>
  <c r="Q434" i="14"/>
  <c r="F5573" i="8" s="1"/>
  <c r="R434" i="14"/>
  <c r="F6019" i="8" s="1"/>
  <c r="S434" i="14"/>
  <c r="F6465" i="8" s="1"/>
  <c r="T434" i="14"/>
  <c r="F6911" i="8" s="1"/>
  <c r="U434" i="14"/>
  <c r="V434" i="14"/>
  <c r="W434" i="14"/>
  <c r="X434" i="14"/>
  <c r="Y434" i="14"/>
  <c r="Z434" i="14"/>
  <c r="AA434" i="14"/>
  <c r="AB434" i="14"/>
  <c r="AC434" i="14"/>
  <c r="AD434" i="14"/>
  <c r="AE434" i="14"/>
  <c r="AF434" i="14"/>
  <c r="AG434" i="14"/>
  <c r="AH434" i="14"/>
  <c r="F435" i="14"/>
  <c r="G435" i="14"/>
  <c r="F1114" i="8" s="1"/>
  <c r="H435" i="14"/>
  <c r="F1560" i="8" s="1"/>
  <c r="I435" i="14"/>
  <c r="F2006" i="8" s="1"/>
  <c r="J435" i="14"/>
  <c r="F2452" i="8" s="1"/>
  <c r="K435" i="14"/>
  <c r="F2898" i="8" s="1"/>
  <c r="L435" i="14"/>
  <c r="F3344" i="8" s="1"/>
  <c r="M435" i="14"/>
  <c r="F3790" i="8" s="1"/>
  <c r="N435" i="14"/>
  <c r="F4236" i="8" s="1"/>
  <c r="O435" i="14"/>
  <c r="F4682" i="8" s="1"/>
  <c r="P435" i="14"/>
  <c r="F5128" i="8" s="1"/>
  <c r="Q435" i="14"/>
  <c r="F5574" i="8" s="1"/>
  <c r="R435" i="14"/>
  <c r="F6020" i="8" s="1"/>
  <c r="S435" i="14"/>
  <c r="F6466" i="8" s="1"/>
  <c r="T435" i="14"/>
  <c r="F6912" i="8" s="1"/>
  <c r="U435" i="14"/>
  <c r="V435" i="14"/>
  <c r="W435" i="14"/>
  <c r="X435" i="14"/>
  <c r="Y435" i="14"/>
  <c r="Z435" i="14"/>
  <c r="AA435" i="14"/>
  <c r="AB435" i="14"/>
  <c r="AC435" i="14"/>
  <c r="AD435" i="14"/>
  <c r="AE435" i="14"/>
  <c r="AF435" i="14"/>
  <c r="AG435" i="14"/>
  <c r="AH435" i="14"/>
  <c r="F436" i="14"/>
  <c r="G436" i="14"/>
  <c r="F1115" i="8" s="1"/>
  <c r="H436" i="14"/>
  <c r="F1561" i="8" s="1"/>
  <c r="I436" i="14"/>
  <c r="F2007" i="8" s="1"/>
  <c r="J436" i="14"/>
  <c r="F2453" i="8" s="1"/>
  <c r="K436" i="14"/>
  <c r="F2899" i="8" s="1"/>
  <c r="L436" i="14"/>
  <c r="F3345" i="8" s="1"/>
  <c r="M436" i="14"/>
  <c r="F3791" i="8" s="1"/>
  <c r="N436" i="14"/>
  <c r="F4237" i="8" s="1"/>
  <c r="O436" i="14"/>
  <c r="F4683" i="8" s="1"/>
  <c r="P436" i="14"/>
  <c r="F5129" i="8" s="1"/>
  <c r="Q436" i="14"/>
  <c r="F5575" i="8" s="1"/>
  <c r="R436" i="14"/>
  <c r="F6021" i="8" s="1"/>
  <c r="S436" i="14"/>
  <c r="F6467" i="8" s="1"/>
  <c r="T436" i="14"/>
  <c r="F6913" i="8" s="1"/>
  <c r="U436" i="14"/>
  <c r="V436" i="14"/>
  <c r="W436" i="14"/>
  <c r="X436" i="14"/>
  <c r="Y436" i="14"/>
  <c r="Z436" i="14"/>
  <c r="AA436" i="14"/>
  <c r="AB436" i="14"/>
  <c r="AC436" i="14"/>
  <c r="AD436" i="14"/>
  <c r="AE436" i="14"/>
  <c r="AF436" i="14"/>
  <c r="AG436" i="14"/>
  <c r="AH436" i="14"/>
  <c r="F437" i="14"/>
  <c r="G437" i="14"/>
  <c r="F1116" i="8" s="1"/>
  <c r="H437" i="14"/>
  <c r="F1562" i="8" s="1"/>
  <c r="I437" i="14"/>
  <c r="F2008" i="8" s="1"/>
  <c r="J437" i="14"/>
  <c r="F2454" i="8" s="1"/>
  <c r="K437" i="14"/>
  <c r="F2900" i="8" s="1"/>
  <c r="L437" i="14"/>
  <c r="F3346" i="8" s="1"/>
  <c r="M437" i="14"/>
  <c r="F3792" i="8" s="1"/>
  <c r="N437" i="14"/>
  <c r="F4238" i="8" s="1"/>
  <c r="O437" i="14"/>
  <c r="F4684" i="8" s="1"/>
  <c r="P437" i="14"/>
  <c r="F5130" i="8" s="1"/>
  <c r="Q437" i="14"/>
  <c r="F5576" i="8" s="1"/>
  <c r="R437" i="14"/>
  <c r="F6022" i="8" s="1"/>
  <c r="S437" i="14"/>
  <c r="F6468" i="8" s="1"/>
  <c r="T437" i="14"/>
  <c r="F6914" i="8" s="1"/>
  <c r="U437" i="14"/>
  <c r="V437" i="14"/>
  <c r="W437" i="14"/>
  <c r="X437" i="14"/>
  <c r="Y437" i="14"/>
  <c r="Z437" i="14"/>
  <c r="AA437" i="14"/>
  <c r="AB437" i="14"/>
  <c r="AC437" i="14"/>
  <c r="AD437" i="14"/>
  <c r="AE437" i="14"/>
  <c r="AF437" i="14"/>
  <c r="AG437" i="14"/>
  <c r="AH437" i="14"/>
  <c r="F438" i="14"/>
  <c r="G438" i="14"/>
  <c r="F1117" i="8" s="1"/>
  <c r="H438" i="14"/>
  <c r="F1563" i="8" s="1"/>
  <c r="I438" i="14"/>
  <c r="F2009" i="8" s="1"/>
  <c r="J438" i="14"/>
  <c r="F2455" i="8" s="1"/>
  <c r="K438" i="14"/>
  <c r="F2901" i="8" s="1"/>
  <c r="L438" i="14"/>
  <c r="F3347" i="8" s="1"/>
  <c r="M438" i="14"/>
  <c r="F3793" i="8" s="1"/>
  <c r="N438" i="14"/>
  <c r="F4239" i="8" s="1"/>
  <c r="O438" i="14"/>
  <c r="F4685" i="8" s="1"/>
  <c r="P438" i="14"/>
  <c r="F5131" i="8" s="1"/>
  <c r="Q438" i="14"/>
  <c r="F5577" i="8" s="1"/>
  <c r="R438" i="14"/>
  <c r="F6023" i="8" s="1"/>
  <c r="S438" i="14"/>
  <c r="F6469" i="8" s="1"/>
  <c r="T438" i="14"/>
  <c r="F6915" i="8" s="1"/>
  <c r="U438" i="14"/>
  <c r="V438" i="14"/>
  <c r="W438" i="14"/>
  <c r="X438" i="14"/>
  <c r="Y438" i="14"/>
  <c r="Z438" i="14"/>
  <c r="AA438" i="14"/>
  <c r="AB438" i="14"/>
  <c r="AC438" i="14"/>
  <c r="AD438" i="14"/>
  <c r="AE438" i="14"/>
  <c r="AF438" i="14"/>
  <c r="AG438" i="14"/>
  <c r="AH438" i="14"/>
  <c r="F439" i="14"/>
  <c r="G439" i="14"/>
  <c r="F1023" i="8" s="1"/>
  <c r="H439" i="14"/>
  <c r="F1469" i="8" s="1"/>
  <c r="I439" i="14"/>
  <c r="F1915" i="8" s="1"/>
  <c r="J439" i="14"/>
  <c r="F2361" i="8" s="1"/>
  <c r="K439" i="14"/>
  <c r="F2807" i="8" s="1"/>
  <c r="L439" i="14"/>
  <c r="F3253" i="8" s="1"/>
  <c r="M439" i="14"/>
  <c r="F3699" i="8" s="1"/>
  <c r="N439" i="14"/>
  <c r="F4145" i="8" s="1"/>
  <c r="O439" i="14"/>
  <c r="F4591" i="8" s="1"/>
  <c r="P439" i="14"/>
  <c r="F5037" i="8" s="1"/>
  <c r="Q439" i="14"/>
  <c r="F5483" i="8" s="1"/>
  <c r="R439" i="14"/>
  <c r="F5929" i="8" s="1"/>
  <c r="S439" i="14"/>
  <c r="F6375" i="8" s="1"/>
  <c r="T439" i="14"/>
  <c r="F6821" i="8" s="1"/>
  <c r="U439" i="14"/>
  <c r="V439" i="14"/>
  <c r="W439" i="14"/>
  <c r="X439" i="14"/>
  <c r="Y439" i="14"/>
  <c r="Z439" i="14"/>
  <c r="AA439" i="14"/>
  <c r="AB439" i="14"/>
  <c r="AC439" i="14"/>
  <c r="AD439" i="14"/>
  <c r="AE439" i="14"/>
  <c r="AF439" i="14"/>
  <c r="AG439" i="14"/>
  <c r="AH439" i="14"/>
  <c r="F440" i="14"/>
  <c r="G440" i="14"/>
  <c r="F1049" i="8" s="1"/>
  <c r="H440" i="14"/>
  <c r="F1495" i="8" s="1"/>
  <c r="I440" i="14"/>
  <c r="F1941" i="8" s="1"/>
  <c r="J440" i="14"/>
  <c r="F2387" i="8" s="1"/>
  <c r="K440" i="14"/>
  <c r="F2833" i="8" s="1"/>
  <c r="L440" i="14"/>
  <c r="F3279" i="8" s="1"/>
  <c r="M440" i="14"/>
  <c r="F3725" i="8" s="1"/>
  <c r="N440" i="14"/>
  <c r="F4171" i="8" s="1"/>
  <c r="O440" i="14"/>
  <c r="F4617" i="8" s="1"/>
  <c r="P440" i="14"/>
  <c r="F5063" i="8" s="1"/>
  <c r="Q440" i="14"/>
  <c r="F5509" i="8" s="1"/>
  <c r="R440" i="14"/>
  <c r="F5955" i="8" s="1"/>
  <c r="S440" i="14"/>
  <c r="F6401" i="8" s="1"/>
  <c r="T440" i="14"/>
  <c r="F6847" i="8" s="1"/>
  <c r="U440" i="14"/>
  <c r="V440" i="14"/>
  <c r="W440" i="14"/>
  <c r="X440" i="14"/>
  <c r="Y440" i="14"/>
  <c r="Z440" i="14"/>
  <c r="AA440" i="14"/>
  <c r="AB440" i="14"/>
  <c r="AC440" i="14"/>
  <c r="AD440" i="14"/>
  <c r="AE440" i="14"/>
  <c r="AF440" i="14"/>
  <c r="AG440" i="14"/>
  <c r="AH440" i="14"/>
  <c r="F441" i="14"/>
  <c r="G441" i="14"/>
  <c r="F996" i="8" s="1"/>
  <c r="H441" i="14"/>
  <c r="F1442" i="8" s="1"/>
  <c r="I441" i="14"/>
  <c r="F1888" i="8" s="1"/>
  <c r="J441" i="14"/>
  <c r="F2334" i="8" s="1"/>
  <c r="K441" i="14"/>
  <c r="F2780" i="8" s="1"/>
  <c r="L441" i="14"/>
  <c r="F3226" i="8" s="1"/>
  <c r="M441" i="14"/>
  <c r="F3672" i="8" s="1"/>
  <c r="N441" i="14"/>
  <c r="F4118" i="8" s="1"/>
  <c r="O441" i="14"/>
  <c r="F4564" i="8" s="1"/>
  <c r="P441" i="14"/>
  <c r="F5010" i="8" s="1"/>
  <c r="Q441" i="14"/>
  <c r="F5456" i="8" s="1"/>
  <c r="R441" i="14"/>
  <c r="F5902" i="8" s="1"/>
  <c r="S441" i="14"/>
  <c r="F6348" i="8" s="1"/>
  <c r="T441" i="14"/>
  <c r="F6794" i="8" s="1"/>
  <c r="U441" i="14"/>
  <c r="V441" i="14"/>
  <c r="W441" i="14"/>
  <c r="X441" i="14"/>
  <c r="Y441" i="14"/>
  <c r="Z441" i="14"/>
  <c r="AA441" i="14"/>
  <c r="AB441" i="14"/>
  <c r="AC441" i="14"/>
  <c r="AD441" i="14"/>
  <c r="AE441" i="14"/>
  <c r="AF441" i="14"/>
  <c r="AG441" i="14"/>
  <c r="AH441" i="14"/>
  <c r="F442" i="14"/>
  <c r="G442" i="14"/>
  <c r="F1002" i="8" s="1"/>
  <c r="H442" i="14"/>
  <c r="F1448" i="8" s="1"/>
  <c r="I442" i="14"/>
  <c r="F1894" i="8" s="1"/>
  <c r="J442" i="14"/>
  <c r="F2340" i="8" s="1"/>
  <c r="K442" i="14"/>
  <c r="F2786" i="8" s="1"/>
  <c r="L442" i="14"/>
  <c r="F3232" i="8" s="1"/>
  <c r="M442" i="14"/>
  <c r="F3678" i="8" s="1"/>
  <c r="N442" i="14"/>
  <c r="F4124" i="8" s="1"/>
  <c r="O442" i="14"/>
  <c r="F4570" i="8" s="1"/>
  <c r="P442" i="14"/>
  <c r="F5016" i="8" s="1"/>
  <c r="Q442" i="14"/>
  <c r="F5462" i="8" s="1"/>
  <c r="R442" i="14"/>
  <c r="F5908" i="8" s="1"/>
  <c r="S442" i="14"/>
  <c r="F6354" i="8" s="1"/>
  <c r="T442" i="14"/>
  <c r="F6800" i="8" s="1"/>
  <c r="U442" i="14"/>
  <c r="V442" i="14"/>
  <c r="W442" i="14"/>
  <c r="X442" i="14"/>
  <c r="Y442" i="14"/>
  <c r="Z442" i="14"/>
  <c r="AA442" i="14"/>
  <c r="AB442" i="14"/>
  <c r="AC442" i="14"/>
  <c r="AD442" i="14"/>
  <c r="AE442" i="14"/>
  <c r="AF442" i="14"/>
  <c r="AG442" i="14"/>
  <c r="AH442" i="14"/>
  <c r="F443" i="14"/>
  <c r="G443" i="14"/>
  <c r="F1001" i="8" s="1"/>
  <c r="H443" i="14"/>
  <c r="F1447" i="8" s="1"/>
  <c r="I443" i="14"/>
  <c r="F1893" i="8" s="1"/>
  <c r="J443" i="14"/>
  <c r="F2339" i="8" s="1"/>
  <c r="K443" i="14"/>
  <c r="F2785" i="8" s="1"/>
  <c r="L443" i="14"/>
  <c r="F3231" i="8" s="1"/>
  <c r="M443" i="14"/>
  <c r="F3677" i="8" s="1"/>
  <c r="N443" i="14"/>
  <c r="F4123" i="8" s="1"/>
  <c r="O443" i="14"/>
  <c r="F4569" i="8" s="1"/>
  <c r="P443" i="14"/>
  <c r="F5015" i="8" s="1"/>
  <c r="Q443" i="14"/>
  <c r="F5461" i="8" s="1"/>
  <c r="R443" i="14"/>
  <c r="F5907" i="8" s="1"/>
  <c r="S443" i="14"/>
  <c r="F6353" i="8" s="1"/>
  <c r="T443" i="14"/>
  <c r="F6799" i="8" s="1"/>
  <c r="U443" i="14"/>
  <c r="V443" i="14"/>
  <c r="W443" i="14"/>
  <c r="X443" i="14"/>
  <c r="Y443" i="14"/>
  <c r="Z443" i="14"/>
  <c r="AA443" i="14"/>
  <c r="AB443" i="14"/>
  <c r="AC443" i="14"/>
  <c r="AD443" i="14"/>
  <c r="AE443" i="14"/>
  <c r="AF443" i="14"/>
  <c r="AG443" i="14"/>
  <c r="AH443" i="14"/>
  <c r="F444" i="14"/>
  <c r="G444" i="14"/>
  <c r="F1040" i="8" s="1"/>
  <c r="H444" i="14"/>
  <c r="F1486" i="8" s="1"/>
  <c r="I444" i="14"/>
  <c r="F1932" i="8" s="1"/>
  <c r="J444" i="14"/>
  <c r="F2378" i="8" s="1"/>
  <c r="K444" i="14"/>
  <c r="F2824" i="8" s="1"/>
  <c r="L444" i="14"/>
  <c r="F3270" i="8" s="1"/>
  <c r="M444" i="14"/>
  <c r="F3716" i="8" s="1"/>
  <c r="N444" i="14"/>
  <c r="F4162" i="8" s="1"/>
  <c r="O444" i="14"/>
  <c r="F4608" i="8" s="1"/>
  <c r="P444" i="14"/>
  <c r="F5054" i="8" s="1"/>
  <c r="Q444" i="14"/>
  <c r="F5500" i="8" s="1"/>
  <c r="R444" i="14"/>
  <c r="F5946" i="8" s="1"/>
  <c r="S444" i="14"/>
  <c r="F6392" i="8" s="1"/>
  <c r="T444" i="14"/>
  <c r="F6838" i="8" s="1"/>
  <c r="U444" i="14"/>
  <c r="V444" i="14"/>
  <c r="W444" i="14"/>
  <c r="X444" i="14"/>
  <c r="Y444" i="14"/>
  <c r="Z444" i="14"/>
  <c r="AA444" i="14"/>
  <c r="AB444" i="14"/>
  <c r="AC444" i="14"/>
  <c r="AD444" i="14"/>
  <c r="AE444" i="14"/>
  <c r="AF444" i="14"/>
  <c r="AG444" i="14"/>
  <c r="AH444" i="14"/>
  <c r="F445" i="14"/>
  <c r="G445" i="14"/>
  <c r="F1000" i="8" s="1"/>
  <c r="H445" i="14"/>
  <c r="F1446" i="8" s="1"/>
  <c r="I445" i="14"/>
  <c r="F1892" i="8" s="1"/>
  <c r="J445" i="14"/>
  <c r="F2338" i="8" s="1"/>
  <c r="K445" i="14"/>
  <c r="F2784" i="8" s="1"/>
  <c r="L445" i="14"/>
  <c r="F3230" i="8" s="1"/>
  <c r="M445" i="14"/>
  <c r="F3676" i="8" s="1"/>
  <c r="N445" i="14"/>
  <c r="F4122" i="8" s="1"/>
  <c r="O445" i="14"/>
  <c r="F4568" i="8" s="1"/>
  <c r="P445" i="14"/>
  <c r="F5014" i="8" s="1"/>
  <c r="Q445" i="14"/>
  <c r="F5460" i="8" s="1"/>
  <c r="R445" i="14"/>
  <c r="F5906" i="8" s="1"/>
  <c r="S445" i="14"/>
  <c r="F6352" i="8" s="1"/>
  <c r="T445" i="14"/>
  <c r="F6798" i="8" s="1"/>
  <c r="U445" i="14"/>
  <c r="V445" i="14"/>
  <c r="W445" i="14"/>
  <c r="X445" i="14"/>
  <c r="Y445" i="14"/>
  <c r="Z445" i="14"/>
  <c r="AA445" i="14"/>
  <c r="AB445" i="14"/>
  <c r="AC445" i="14"/>
  <c r="AD445" i="14"/>
  <c r="AE445" i="14"/>
  <c r="AF445" i="14"/>
  <c r="AG445" i="14"/>
  <c r="AH445" i="14"/>
  <c r="F446" i="14"/>
  <c r="G446" i="14"/>
  <c r="F949" i="8" s="1"/>
  <c r="H446" i="14"/>
  <c r="F1395" i="8" s="1"/>
  <c r="I446" i="14"/>
  <c r="F1841" i="8" s="1"/>
  <c r="J446" i="14"/>
  <c r="F2287" i="8" s="1"/>
  <c r="K446" i="14"/>
  <c r="F2733" i="8" s="1"/>
  <c r="L446" i="14"/>
  <c r="F3179" i="8" s="1"/>
  <c r="M446" i="14"/>
  <c r="F3625" i="8" s="1"/>
  <c r="N446" i="14"/>
  <c r="F4071" i="8" s="1"/>
  <c r="O446" i="14"/>
  <c r="F4517" i="8" s="1"/>
  <c r="P446" i="14"/>
  <c r="F4963" i="8" s="1"/>
  <c r="Q446" i="14"/>
  <c r="F5409" i="8" s="1"/>
  <c r="R446" i="14"/>
  <c r="F5855" i="8" s="1"/>
  <c r="S446" i="14"/>
  <c r="F6301" i="8" s="1"/>
  <c r="T446" i="14"/>
  <c r="F6747" i="8" s="1"/>
  <c r="U446" i="14"/>
  <c r="V446" i="14"/>
  <c r="W446" i="14"/>
  <c r="X446" i="14"/>
  <c r="Y446" i="14"/>
  <c r="Z446" i="14"/>
  <c r="AA446" i="14"/>
  <c r="AB446" i="14"/>
  <c r="AC446" i="14"/>
  <c r="AD446" i="14"/>
  <c r="AE446" i="14"/>
  <c r="AF446" i="14"/>
  <c r="AG446" i="14"/>
  <c r="AH446" i="14"/>
  <c r="F447" i="14"/>
  <c r="G447" i="14"/>
  <c r="F974" i="8" s="1"/>
  <c r="H447" i="14"/>
  <c r="F1420" i="8" s="1"/>
  <c r="I447" i="14"/>
  <c r="F1866" i="8" s="1"/>
  <c r="J447" i="14"/>
  <c r="F2312" i="8" s="1"/>
  <c r="K447" i="14"/>
  <c r="F2758" i="8" s="1"/>
  <c r="L447" i="14"/>
  <c r="F3204" i="8" s="1"/>
  <c r="M447" i="14"/>
  <c r="F3650" i="8" s="1"/>
  <c r="N447" i="14"/>
  <c r="F4096" i="8" s="1"/>
  <c r="O447" i="14"/>
  <c r="F4542" i="8" s="1"/>
  <c r="P447" i="14"/>
  <c r="F4988" i="8" s="1"/>
  <c r="Q447" i="14"/>
  <c r="F5434" i="8" s="1"/>
  <c r="R447" i="14"/>
  <c r="F5880" i="8" s="1"/>
  <c r="S447" i="14"/>
  <c r="F6326" i="8" s="1"/>
  <c r="T447" i="14"/>
  <c r="F6772" i="8" s="1"/>
  <c r="U447" i="14"/>
  <c r="V447" i="14"/>
  <c r="W447" i="14"/>
  <c r="X447" i="14"/>
  <c r="Y447" i="14"/>
  <c r="Z447" i="14"/>
  <c r="AA447" i="14"/>
  <c r="AB447" i="14"/>
  <c r="AC447" i="14"/>
  <c r="AD447" i="14"/>
  <c r="AE447" i="14"/>
  <c r="AF447" i="14"/>
  <c r="AG447" i="14"/>
  <c r="AH447" i="14"/>
  <c r="F25" i="14"/>
  <c r="F672" i="8" s="1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F1118" i="8" s="1"/>
  <c r="V25" i="14"/>
  <c r="F1564" i="8" s="1"/>
  <c r="W25" i="14"/>
  <c r="F2010" i="8" s="1"/>
  <c r="X25" i="14"/>
  <c r="F2456" i="8" s="1"/>
  <c r="Y25" i="14"/>
  <c r="F2902" i="8" s="1"/>
  <c r="Z25" i="14"/>
  <c r="F3348" i="8" s="1"/>
  <c r="AA25" i="14"/>
  <c r="F3794" i="8" s="1"/>
  <c r="AB25" i="14"/>
  <c r="F4240" i="8" s="1"/>
  <c r="AC25" i="14"/>
  <c r="F4686" i="8" s="1"/>
  <c r="AD25" i="14"/>
  <c r="F5132" i="8" s="1"/>
  <c r="AE25" i="14"/>
  <c r="F5578" i="8" s="1"/>
  <c r="AF25" i="14"/>
  <c r="F6024" i="8" s="1"/>
  <c r="AG25" i="14"/>
  <c r="F6470" i="8" s="1"/>
  <c r="AH25" i="14"/>
  <c r="F6916" i="8" s="1"/>
  <c r="F26" i="14"/>
  <c r="F673" i="8" s="1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F1119" i="8" s="1"/>
  <c r="V26" i="14"/>
  <c r="F1565" i="8" s="1"/>
  <c r="W26" i="14"/>
  <c r="F2011" i="8" s="1"/>
  <c r="X26" i="14"/>
  <c r="F2457" i="8" s="1"/>
  <c r="Y26" i="14"/>
  <c r="F2903" i="8" s="1"/>
  <c r="Z26" i="14"/>
  <c r="F3349" i="8" s="1"/>
  <c r="AA26" i="14"/>
  <c r="F3795" i="8" s="1"/>
  <c r="AB26" i="14"/>
  <c r="F4241" i="8" s="1"/>
  <c r="AC26" i="14"/>
  <c r="F4687" i="8" s="1"/>
  <c r="AD26" i="14"/>
  <c r="F5133" i="8" s="1"/>
  <c r="AE26" i="14"/>
  <c r="F5579" i="8" s="1"/>
  <c r="AF26" i="14"/>
  <c r="F6025" i="8" s="1"/>
  <c r="AG26" i="14"/>
  <c r="F6471" i="8" s="1"/>
  <c r="AH26" i="14"/>
  <c r="F6917" i="8" s="1"/>
  <c r="F27" i="14"/>
  <c r="F674" i="8" s="1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F1120" i="8" s="1"/>
  <c r="V27" i="14"/>
  <c r="F1566" i="8" s="1"/>
  <c r="W27" i="14"/>
  <c r="F2012" i="8" s="1"/>
  <c r="X27" i="14"/>
  <c r="F2458" i="8" s="1"/>
  <c r="Y27" i="14"/>
  <c r="F2904" i="8" s="1"/>
  <c r="Z27" i="14"/>
  <c r="F3350" i="8" s="1"/>
  <c r="AA27" i="14"/>
  <c r="F3796" i="8" s="1"/>
  <c r="AB27" i="14"/>
  <c r="F4242" i="8" s="1"/>
  <c r="AC27" i="14"/>
  <c r="F4688" i="8" s="1"/>
  <c r="AD27" i="14"/>
  <c r="F5134" i="8" s="1"/>
  <c r="AE27" i="14"/>
  <c r="F5580" i="8" s="1"/>
  <c r="AF27" i="14"/>
  <c r="F6026" i="8" s="1"/>
  <c r="AG27" i="14"/>
  <c r="F6472" i="8" s="1"/>
  <c r="AH27" i="14"/>
  <c r="F6918" i="8" s="1"/>
  <c r="F28" i="14"/>
  <c r="F675" i="8" s="1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F1121" i="8" s="1"/>
  <c r="V28" i="14"/>
  <c r="F1567" i="8" s="1"/>
  <c r="W28" i="14"/>
  <c r="F2013" i="8" s="1"/>
  <c r="X28" i="14"/>
  <c r="F2459" i="8" s="1"/>
  <c r="Y28" i="14"/>
  <c r="F2905" i="8" s="1"/>
  <c r="Z28" i="14"/>
  <c r="F3351" i="8" s="1"/>
  <c r="AA28" i="14"/>
  <c r="F3797" i="8" s="1"/>
  <c r="AB28" i="14"/>
  <c r="F4243" i="8" s="1"/>
  <c r="AC28" i="14"/>
  <c r="F4689" i="8" s="1"/>
  <c r="AD28" i="14"/>
  <c r="F5135" i="8" s="1"/>
  <c r="AE28" i="14"/>
  <c r="F5581" i="8" s="1"/>
  <c r="AF28" i="14"/>
  <c r="F6027" i="8" s="1"/>
  <c r="AG28" i="14"/>
  <c r="F6473" i="8" s="1"/>
  <c r="AH28" i="14"/>
  <c r="F6919" i="8" s="1"/>
  <c r="F29" i="14"/>
  <c r="F676" i="8" s="1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F1122" i="8" s="1"/>
  <c r="V29" i="14"/>
  <c r="F1568" i="8" s="1"/>
  <c r="W29" i="14"/>
  <c r="F2014" i="8" s="1"/>
  <c r="X29" i="14"/>
  <c r="F2460" i="8" s="1"/>
  <c r="Y29" i="14"/>
  <c r="F2906" i="8" s="1"/>
  <c r="Z29" i="14"/>
  <c r="F3352" i="8" s="1"/>
  <c r="AA29" i="14"/>
  <c r="F3798" i="8" s="1"/>
  <c r="AB29" i="14"/>
  <c r="F4244" i="8" s="1"/>
  <c r="AC29" i="14"/>
  <c r="F4690" i="8" s="1"/>
  <c r="AD29" i="14"/>
  <c r="F5136" i="8" s="1"/>
  <c r="AE29" i="14"/>
  <c r="F5582" i="8" s="1"/>
  <c r="AF29" i="14"/>
  <c r="F6028" i="8" s="1"/>
  <c r="AG29" i="14"/>
  <c r="F6474" i="8" s="1"/>
  <c r="AH29" i="14"/>
  <c r="F6920" i="8" s="1"/>
  <c r="F30" i="14"/>
  <c r="F677" i="8" s="1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F1123" i="8" s="1"/>
  <c r="V30" i="14"/>
  <c r="F1569" i="8" s="1"/>
  <c r="W30" i="14"/>
  <c r="F2015" i="8" s="1"/>
  <c r="X30" i="14"/>
  <c r="F2461" i="8" s="1"/>
  <c r="Y30" i="14"/>
  <c r="F2907" i="8" s="1"/>
  <c r="Z30" i="14"/>
  <c r="F3353" i="8" s="1"/>
  <c r="AA30" i="14"/>
  <c r="F3799" i="8" s="1"/>
  <c r="AB30" i="14"/>
  <c r="F4245" i="8" s="1"/>
  <c r="AC30" i="14"/>
  <c r="F4691" i="8" s="1"/>
  <c r="AD30" i="14"/>
  <c r="F5137" i="8" s="1"/>
  <c r="AE30" i="14"/>
  <c r="F5583" i="8" s="1"/>
  <c r="AF30" i="14"/>
  <c r="F6029" i="8" s="1"/>
  <c r="AG30" i="14"/>
  <c r="F6475" i="8" s="1"/>
  <c r="AH30" i="14"/>
  <c r="F6921" i="8" s="1"/>
  <c r="F31" i="14"/>
  <c r="F678" i="8" s="1"/>
  <c r="G31" i="14"/>
  <c r="H31" i="14"/>
  <c r="I31" i="14"/>
  <c r="J31" i="14"/>
  <c r="K31" i="14"/>
  <c r="L31" i="14"/>
  <c r="M31" i="14"/>
  <c r="N31" i="14"/>
  <c r="O31" i="14"/>
  <c r="P31" i="14"/>
  <c r="Q31" i="14"/>
  <c r="R31" i="14"/>
  <c r="S31" i="14"/>
  <c r="T31" i="14"/>
  <c r="U31" i="14"/>
  <c r="F1124" i="8" s="1"/>
  <c r="V31" i="14"/>
  <c r="F1570" i="8" s="1"/>
  <c r="W31" i="14"/>
  <c r="F2016" i="8" s="1"/>
  <c r="X31" i="14"/>
  <c r="F2462" i="8" s="1"/>
  <c r="Y31" i="14"/>
  <c r="F2908" i="8" s="1"/>
  <c r="Z31" i="14"/>
  <c r="F3354" i="8" s="1"/>
  <c r="AA31" i="14"/>
  <c r="F3800" i="8" s="1"/>
  <c r="AB31" i="14"/>
  <c r="F4246" i="8" s="1"/>
  <c r="AC31" i="14"/>
  <c r="F4692" i="8" s="1"/>
  <c r="AD31" i="14"/>
  <c r="F5138" i="8" s="1"/>
  <c r="AE31" i="14"/>
  <c r="F5584" i="8" s="1"/>
  <c r="AF31" i="14"/>
  <c r="F6030" i="8" s="1"/>
  <c r="AG31" i="14"/>
  <c r="F6476" i="8" s="1"/>
  <c r="AH31" i="14"/>
  <c r="F6922" i="8" s="1"/>
  <c r="F32" i="14"/>
  <c r="F679" i="8" s="1"/>
  <c r="G32" i="14"/>
  <c r="H32" i="14"/>
  <c r="I32" i="14"/>
  <c r="J32" i="14"/>
  <c r="K32" i="14"/>
  <c r="L32" i="14"/>
  <c r="M32" i="14"/>
  <c r="N32" i="14"/>
  <c r="O32" i="14"/>
  <c r="P32" i="14"/>
  <c r="Q32" i="14"/>
  <c r="R32" i="14"/>
  <c r="S32" i="14"/>
  <c r="T32" i="14"/>
  <c r="U32" i="14"/>
  <c r="F1125" i="8" s="1"/>
  <c r="V32" i="14"/>
  <c r="F1571" i="8" s="1"/>
  <c r="W32" i="14"/>
  <c r="F2017" i="8" s="1"/>
  <c r="X32" i="14"/>
  <c r="F2463" i="8" s="1"/>
  <c r="Y32" i="14"/>
  <c r="F2909" i="8" s="1"/>
  <c r="Z32" i="14"/>
  <c r="F3355" i="8" s="1"/>
  <c r="AA32" i="14"/>
  <c r="F3801" i="8" s="1"/>
  <c r="AB32" i="14"/>
  <c r="F4247" i="8" s="1"/>
  <c r="AC32" i="14"/>
  <c r="F4693" i="8" s="1"/>
  <c r="AD32" i="14"/>
  <c r="F5139" i="8" s="1"/>
  <c r="AE32" i="14"/>
  <c r="F5585" i="8" s="1"/>
  <c r="AF32" i="14"/>
  <c r="F6031" i="8" s="1"/>
  <c r="AG32" i="14"/>
  <c r="F6477" i="8" s="1"/>
  <c r="AH32" i="14"/>
  <c r="F6923" i="8" s="1"/>
  <c r="F33" i="14"/>
  <c r="F680" i="8" s="1"/>
  <c r="G33" i="14"/>
  <c r="H33" i="14"/>
  <c r="I33" i="14"/>
  <c r="J33" i="14"/>
  <c r="K33" i="14"/>
  <c r="L33" i="14"/>
  <c r="M33" i="14"/>
  <c r="N33" i="14"/>
  <c r="O33" i="14"/>
  <c r="P33" i="14"/>
  <c r="Q33" i="14"/>
  <c r="R33" i="14"/>
  <c r="S33" i="14"/>
  <c r="T33" i="14"/>
  <c r="U33" i="14"/>
  <c r="F1126" i="8" s="1"/>
  <c r="V33" i="14"/>
  <c r="F1572" i="8" s="1"/>
  <c r="W33" i="14"/>
  <c r="F2018" i="8" s="1"/>
  <c r="X33" i="14"/>
  <c r="F2464" i="8" s="1"/>
  <c r="Y33" i="14"/>
  <c r="F2910" i="8" s="1"/>
  <c r="Z33" i="14"/>
  <c r="F3356" i="8" s="1"/>
  <c r="AA33" i="14"/>
  <c r="F3802" i="8" s="1"/>
  <c r="AB33" i="14"/>
  <c r="F4248" i="8" s="1"/>
  <c r="AC33" i="14"/>
  <c r="F4694" i="8" s="1"/>
  <c r="AD33" i="14"/>
  <c r="F5140" i="8" s="1"/>
  <c r="AE33" i="14"/>
  <c r="F5586" i="8" s="1"/>
  <c r="AF33" i="14"/>
  <c r="F6032" i="8" s="1"/>
  <c r="AG33" i="14"/>
  <c r="F6478" i="8" s="1"/>
  <c r="AH33" i="14"/>
  <c r="F6924" i="8" s="1"/>
  <c r="F34" i="14"/>
  <c r="F681" i="8" s="1"/>
  <c r="G34" i="14"/>
  <c r="H34" i="14"/>
  <c r="I34" i="14"/>
  <c r="J34" i="14"/>
  <c r="K34" i="14"/>
  <c r="L34" i="14"/>
  <c r="M34" i="14"/>
  <c r="N34" i="14"/>
  <c r="O34" i="14"/>
  <c r="P34" i="14"/>
  <c r="Q34" i="14"/>
  <c r="R34" i="14"/>
  <c r="S34" i="14"/>
  <c r="T34" i="14"/>
  <c r="U34" i="14"/>
  <c r="F1127" i="8" s="1"/>
  <c r="V34" i="14"/>
  <c r="F1573" i="8" s="1"/>
  <c r="W34" i="14"/>
  <c r="F2019" i="8" s="1"/>
  <c r="X34" i="14"/>
  <c r="F2465" i="8" s="1"/>
  <c r="Y34" i="14"/>
  <c r="F2911" i="8" s="1"/>
  <c r="Z34" i="14"/>
  <c r="F3357" i="8" s="1"/>
  <c r="AA34" i="14"/>
  <c r="F3803" i="8" s="1"/>
  <c r="AB34" i="14"/>
  <c r="F4249" i="8" s="1"/>
  <c r="AC34" i="14"/>
  <c r="F4695" i="8" s="1"/>
  <c r="AD34" i="14"/>
  <c r="F5141" i="8" s="1"/>
  <c r="AE34" i="14"/>
  <c r="F5587" i="8" s="1"/>
  <c r="AF34" i="14"/>
  <c r="F6033" i="8" s="1"/>
  <c r="AG34" i="14"/>
  <c r="F6479" i="8" s="1"/>
  <c r="AH34" i="14"/>
  <c r="F6925" i="8" s="1"/>
  <c r="F35" i="14"/>
  <c r="F682" i="8" s="1"/>
  <c r="G35" i="14"/>
  <c r="H35" i="14"/>
  <c r="I35" i="14"/>
  <c r="J35" i="14"/>
  <c r="K35" i="14"/>
  <c r="L35" i="14"/>
  <c r="M35" i="14"/>
  <c r="N35" i="14"/>
  <c r="O35" i="14"/>
  <c r="P35" i="14"/>
  <c r="Q35" i="14"/>
  <c r="R35" i="14"/>
  <c r="S35" i="14"/>
  <c r="T35" i="14"/>
  <c r="U35" i="14"/>
  <c r="F1128" i="8" s="1"/>
  <c r="V35" i="14"/>
  <c r="F1574" i="8" s="1"/>
  <c r="W35" i="14"/>
  <c r="F2020" i="8" s="1"/>
  <c r="X35" i="14"/>
  <c r="F2466" i="8" s="1"/>
  <c r="Y35" i="14"/>
  <c r="F2912" i="8" s="1"/>
  <c r="Z35" i="14"/>
  <c r="F3358" i="8" s="1"/>
  <c r="AA35" i="14"/>
  <c r="F3804" i="8" s="1"/>
  <c r="AB35" i="14"/>
  <c r="F4250" i="8" s="1"/>
  <c r="AC35" i="14"/>
  <c r="F4696" i="8" s="1"/>
  <c r="AD35" i="14"/>
  <c r="F5142" i="8" s="1"/>
  <c r="AE35" i="14"/>
  <c r="F5588" i="8" s="1"/>
  <c r="AF35" i="14"/>
  <c r="F6034" i="8" s="1"/>
  <c r="AG35" i="14"/>
  <c r="F6480" i="8" s="1"/>
  <c r="AH35" i="14"/>
  <c r="F6926" i="8" s="1"/>
  <c r="F36" i="14"/>
  <c r="F683" i="8" s="1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F1129" i="8" s="1"/>
  <c r="V36" i="14"/>
  <c r="F1575" i="8" s="1"/>
  <c r="W36" i="14"/>
  <c r="F2021" i="8" s="1"/>
  <c r="X36" i="14"/>
  <c r="F2467" i="8" s="1"/>
  <c r="Y36" i="14"/>
  <c r="F2913" i="8" s="1"/>
  <c r="Z36" i="14"/>
  <c r="F3359" i="8" s="1"/>
  <c r="AA36" i="14"/>
  <c r="F3805" i="8" s="1"/>
  <c r="AB36" i="14"/>
  <c r="F4251" i="8" s="1"/>
  <c r="AC36" i="14"/>
  <c r="F4697" i="8" s="1"/>
  <c r="AD36" i="14"/>
  <c r="F5143" i="8" s="1"/>
  <c r="AE36" i="14"/>
  <c r="F5589" i="8" s="1"/>
  <c r="AF36" i="14"/>
  <c r="F6035" i="8" s="1"/>
  <c r="AG36" i="14"/>
  <c r="F6481" i="8" s="1"/>
  <c r="AH36" i="14"/>
  <c r="F6927" i="8" s="1"/>
  <c r="F37" i="14"/>
  <c r="F684" i="8" s="1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F1130" i="8" s="1"/>
  <c r="V37" i="14"/>
  <c r="F1576" i="8" s="1"/>
  <c r="W37" i="14"/>
  <c r="F2022" i="8" s="1"/>
  <c r="X37" i="14"/>
  <c r="F2468" i="8" s="1"/>
  <c r="Y37" i="14"/>
  <c r="F2914" i="8" s="1"/>
  <c r="Z37" i="14"/>
  <c r="F3360" i="8" s="1"/>
  <c r="AA37" i="14"/>
  <c r="F3806" i="8" s="1"/>
  <c r="AB37" i="14"/>
  <c r="F4252" i="8" s="1"/>
  <c r="AC37" i="14"/>
  <c r="F4698" i="8" s="1"/>
  <c r="AD37" i="14"/>
  <c r="F5144" i="8" s="1"/>
  <c r="AE37" i="14"/>
  <c r="F5590" i="8" s="1"/>
  <c r="AF37" i="14"/>
  <c r="F6036" i="8" s="1"/>
  <c r="AG37" i="14"/>
  <c r="F6482" i="8" s="1"/>
  <c r="AH37" i="14"/>
  <c r="F6928" i="8" s="1"/>
  <c r="F38" i="14"/>
  <c r="F685" i="8" s="1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F1131" i="8" s="1"/>
  <c r="V38" i="14"/>
  <c r="F1577" i="8" s="1"/>
  <c r="W38" i="14"/>
  <c r="F2023" i="8" s="1"/>
  <c r="X38" i="14"/>
  <c r="F2469" i="8" s="1"/>
  <c r="Y38" i="14"/>
  <c r="F2915" i="8" s="1"/>
  <c r="Z38" i="14"/>
  <c r="F3361" i="8" s="1"/>
  <c r="AA38" i="14"/>
  <c r="F3807" i="8" s="1"/>
  <c r="AB38" i="14"/>
  <c r="F4253" i="8" s="1"/>
  <c r="AC38" i="14"/>
  <c r="F4699" i="8" s="1"/>
  <c r="AD38" i="14"/>
  <c r="F5145" i="8" s="1"/>
  <c r="AE38" i="14"/>
  <c r="F5591" i="8" s="1"/>
  <c r="AF38" i="14"/>
  <c r="F6037" i="8" s="1"/>
  <c r="AG38" i="14"/>
  <c r="F6483" i="8" s="1"/>
  <c r="AH38" i="14"/>
  <c r="F6929" i="8" s="1"/>
  <c r="F39" i="14"/>
  <c r="F686" i="8" s="1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F1132" i="8" s="1"/>
  <c r="V39" i="14"/>
  <c r="F1578" i="8" s="1"/>
  <c r="W39" i="14"/>
  <c r="F2024" i="8" s="1"/>
  <c r="X39" i="14"/>
  <c r="F2470" i="8" s="1"/>
  <c r="Y39" i="14"/>
  <c r="F2916" i="8" s="1"/>
  <c r="Z39" i="14"/>
  <c r="F3362" i="8" s="1"/>
  <c r="AA39" i="14"/>
  <c r="F3808" i="8" s="1"/>
  <c r="AB39" i="14"/>
  <c r="F4254" i="8" s="1"/>
  <c r="AC39" i="14"/>
  <c r="F4700" i="8" s="1"/>
  <c r="AD39" i="14"/>
  <c r="F5146" i="8" s="1"/>
  <c r="AE39" i="14"/>
  <c r="F5592" i="8" s="1"/>
  <c r="AF39" i="14"/>
  <c r="F6038" i="8" s="1"/>
  <c r="AG39" i="14"/>
  <c r="F6484" i="8" s="1"/>
  <c r="AH39" i="14"/>
  <c r="F6930" i="8" s="1"/>
  <c r="F40" i="14"/>
  <c r="F687" i="8" s="1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F1133" i="8" s="1"/>
  <c r="V40" i="14"/>
  <c r="F1579" i="8" s="1"/>
  <c r="W40" i="14"/>
  <c r="F2025" i="8" s="1"/>
  <c r="X40" i="14"/>
  <c r="F2471" i="8" s="1"/>
  <c r="Y40" i="14"/>
  <c r="F2917" i="8" s="1"/>
  <c r="Z40" i="14"/>
  <c r="F3363" i="8" s="1"/>
  <c r="AA40" i="14"/>
  <c r="F3809" i="8" s="1"/>
  <c r="AB40" i="14"/>
  <c r="F4255" i="8" s="1"/>
  <c r="AC40" i="14"/>
  <c r="F4701" i="8" s="1"/>
  <c r="AD40" i="14"/>
  <c r="F5147" i="8" s="1"/>
  <c r="AE40" i="14"/>
  <c r="F5593" i="8" s="1"/>
  <c r="AF40" i="14"/>
  <c r="F6039" i="8" s="1"/>
  <c r="AG40" i="14"/>
  <c r="F6485" i="8" s="1"/>
  <c r="AH40" i="14"/>
  <c r="F6931" i="8" s="1"/>
  <c r="F41" i="14"/>
  <c r="F688" i="8" s="1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F1134" i="8" s="1"/>
  <c r="V41" i="14"/>
  <c r="F1580" i="8" s="1"/>
  <c r="W41" i="14"/>
  <c r="F2026" i="8" s="1"/>
  <c r="X41" i="14"/>
  <c r="F2472" i="8" s="1"/>
  <c r="Y41" i="14"/>
  <c r="F2918" i="8" s="1"/>
  <c r="Z41" i="14"/>
  <c r="F3364" i="8" s="1"/>
  <c r="AA41" i="14"/>
  <c r="F3810" i="8" s="1"/>
  <c r="AB41" i="14"/>
  <c r="F4256" i="8" s="1"/>
  <c r="AC41" i="14"/>
  <c r="F4702" i="8" s="1"/>
  <c r="AD41" i="14"/>
  <c r="F5148" i="8" s="1"/>
  <c r="AE41" i="14"/>
  <c r="F5594" i="8" s="1"/>
  <c r="AF41" i="14"/>
  <c r="F6040" i="8" s="1"/>
  <c r="AG41" i="14"/>
  <c r="F6486" i="8" s="1"/>
  <c r="AH41" i="14"/>
  <c r="F6932" i="8" s="1"/>
  <c r="F42" i="14"/>
  <c r="F689" i="8" s="1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F1135" i="8" s="1"/>
  <c r="V42" i="14"/>
  <c r="F1581" i="8" s="1"/>
  <c r="W42" i="14"/>
  <c r="F2027" i="8" s="1"/>
  <c r="X42" i="14"/>
  <c r="F2473" i="8" s="1"/>
  <c r="Y42" i="14"/>
  <c r="F2919" i="8" s="1"/>
  <c r="Z42" i="14"/>
  <c r="F3365" i="8" s="1"/>
  <c r="AA42" i="14"/>
  <c r="F3811" i="8" s="1"/>
  <c r="AB42" i="14"/>
  <c r="F4257" i="8" s="1"/>
  <c r="AC42" i="14"/>
  <c r="F4703" i="8" s="1"/>
  <c r="AD42" i="14"/>
  <c r="F5149" i="8" s="1"/>
  <c r="AE42" i="14"/>
  <c r="F5595" i="8" s="1"/>
  <c r="AF42" i="14"/>
  <c r="F6041" i="8" s="1"/>
  <c r="AG42" i="14"/>
  <c r="F6487" i="8" s="1"/>
  <c r="AH42" i="14"/>
  <c r="F6933" i="8" s="1"/>
  <c r="F43" i="14"/>
  <c r="F690" i="8" s="1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F1136" i="8" s="1"/>
  <c r="V43" i="14"/>
  <c r="F1582" i="8" s="1"/>
  <c r="W43" i="14"/>
  <c r="F2028" i="8" s="1"/>
  <c r="X43" i="14"/>
  <c r="F2474" i="8" s="1"/>
  <c r="Y43" i="14"/>
  <c r="F2920" i="8" s="1"/>
  <c r="Z43" i="14"/>
  <c r="F3366" i="8" s="1"/>
  <c r="AA43" i="14"/>
  <c r="F3812" i="8" s="1"/>
  <c r="AB43" i="14"/>
  <c r="F4258" i="8" s="1"/>
  <c r="AC43" i="14"/>
  <c r="F4704" i="8" s="1"/>
  <c r="AD43" i="14"/>
  <c r="F5150" i="8" s="1"/>
  <c r="AE43" i="14"/>
  <c r="F5596" i="8" s="1"/>
  <c r="AF43" i="14"/>
  <c r="F6042" i="8" s="1"/>
  <c r="AG43" i="14"/>
  <c r="F6488" i="8" s="1"/>
  <c r="AH43" i="14"/>
  <c r="F6934" i="8" s="1"/>
  <c r="F44" i="14"/>
  <c r="F691" i="8" s="1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F1137" i="8" s="1"/>
  <c r="V44" i="14"/>
  <c r="F1583" i="8" s="1"/>
  <c r="W44" i="14"/>
  <c r="F2029" i="8" s="1"/>
  <c r="X44" i="14"/>
  <c r="F2475" i="8" s="1"/>
  <c r="Y44" i="14"/>
  <c r="F2921" i="8" s="1"/>
  <c r="Z44" i="14"/>
  <c r="F3367" i="8" s="1"/>
  <c r="AA44" i="14"/>
  <c r="F3813" i="8" s="1"/>
  <c r="AB44" i="14"/>
  <c r="F4259" i="8" s="1"/>
  <c r="AC44" i="14"/>
  <c r="F4705" i="8" s="1"/>
  <c r="AD44" i="14"/>
  <c r="F5151" i="8" s="1"/>
  <c r="AE44" i="14"/>
  <c r="F5597" i="8" s="1"/>
  <c r="AF44" i="14"/>
  <c r="F6043" i="8" s="1"/>
  <c r="AG44" i="14"/>
  <c r="F6489" i="8" s="1"/>
  <c r="AH44" i="14"/>
  <c r="F6935" i="8" s="1"/>
  <c r="F45" i="14"/>
  <c r="F692" i="8" s="1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F1138" i="8" s="1"/>
  <c r="V45" i="14"/>
  <c r="F1584" i="8" s="1"/>
  <c r="W45" i="14"/>
  <c r="F2030" i="8" s="1"/>
  <c r="X45" i="14"/>
  <c r="F2476" i="8" s="1"/>
  <c r="Y45" i="14"/>
  <c r="F2922" i="8" s="1"/>
  <c r="Z45" i="14"/>
  <c r="F3368" i="8" s="1"/>
  <c r="AA45" i="14"/>
  <c r="F3814" i="8" s="1"/>
  <c r="AB45" i="14"/>
  <c r="F4260" i="8" s="1"/>
  <c r="AC45" i="14"/>
  <c r="F4706" i="8" s="1"/>
  <c r="AD45" i="14"/>
  <c r="F5152" i="8" s="1"/>
  <c r="AE45" i="14"/>
  <c r="F5598" i="8" s="1"/>
  <c r="AF45" i="14"/>
  <c r="F6044" i="8" s="1"/>
  <c r="AG45" i="14"/>
  <c r="F6490" i="8" s="1"/>
  <c r="AH45" i="14"/>
  <c r="F6936" i="8" s="1"/>
  <c r="F46" i="14"/>
  <c r="F693" i="8" s="1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F1139" i="8" s="1"/>
  <c r="V46" i="14"/>
  <c r="F1585" i="8" s="1"/>
  <c r="W46" i="14"/>
  <c r="F2031" i="8" s="1"/>
  <c r="X46" i="14"/>
  <c r="F2477" i="8" s="1"/>
  <c r="Y46" i="14"/>
  <c r="F2923" i="8" s="1"/>
  <c r="Z46" i="14"/>
  <c r="F3369" i="8" s="1"/>
  <c r="AA46" i="14"/>
  <c r="F3815" i="8" s="1"/>
  <c r="AB46" i="14"/>
  <c r="F4261" i="8" s="1"/>
  <c r="AC46" i="14"/>
  <c r="F4707" i="8" s="1"/>
  <c r="AD46" i="14"/>
  <c r="F5153" i="8" s="1"/>
  <c r="AE46" i="14"/>
  <c r="F5599" i="8" s="1"/>
  <c r="AF46" i="14"/>
  <c r="F6045" i="8" s="1"/>
  <c r="AG46" i="14"/>
  <c r="F6491" i="8" s="1"/>
  <c r="AH46" i="14"/>
  <c r="F6937" i="8" s="1"/>
  <c r="F47" i="14"/>
  <c r="F694" i="8" s="1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F1140" i="8" s="1"/>
  <c r="V47" i="14"/>
  <c r="F1586" i="8" s="1"/>
  <c r="W47" i="14"/>
  <c r="F2032" i="8" s="1"/>
  <c r="X47" i="14"/>
  <c r="F2478" i="8" s="1"/>
  <c r="Y47" i="14"/>
  <c r="F2924" i="8" s="1"/>
  <c r="Z47" i="14"/>
  <c r="F3370" i="8" s="1"/>
  <c r="AA47" i="14"/>
  <c r="F3816" i="8" s="1"/>
  <c r="AB47" i="14"/>
  <c r="F4262" i="8" s="1"/>
  <c r="AC47" i="14"/>
  <c r="F4708" i="8" s="1"/>
  <c r="AD47" i="14"/>
  <c r="F5154" i="8" s="1"/>
  <c r="AE47" i="14"/>
  <c r="F5600" i="8" s="1"/>
  <c r="AF47" i="14"/>
  <c r="F6046" i="8" s="1"/>
  <c r="AG47" i="14"/>
  <c r="F6492" i="8" s="1"/>
  <c r="AH47" i="14"/>
  <c r="F6938" i="8" s="1"/>
  <c r="F48" i="14"/>
  <c r="F695" i="8" s="1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F1141" i="8" s="1"/>
  <c r="V48" i="14"/>
  <c r="F1587" i="8" s="1"/>
  <c r="W48" i="14"/>
  <c r="F2033" i="8" s="1"/>
  <c r="X48" i="14"/>
  <c r="F2479" i="8" s="1"/>
  <c r="Y48" i="14"/>
  <c r="F2925" i="8" s="1"/>
  <c r="Z48" i="14"/>
  <c r="F3371" i="8" s="1"/>
  <c r="AA48" i="14"/>
  <c r="F3817" i="8" s="1"/>
  <c r="AB48" i="14"/>
  <c r="F4263" i="8" s="1"/>
  <c r="AC48" i="14"/>
  <c r="F4709" i="8" s="1"/>
  <c r="AD48" i="14"/>
  <c r="F5155" i="8" s="1"/>
  <c r="AE48" i="14"/>
  <c r="F5601" i="8" s="1"/>
  <c r="AF48" i="14"/>
  <c r="F6047" i="8" s="1"/>
  <c r="AG48" i="14"/>
  <c r="F6493" i="8" s="1"/>
  <c r="AH48" i="14"/>
  <c r="F6939" i="8" s="1"/>
  <c r="F49" i="14"/>
  <c r="F696" i="8" s="1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F1142" i="8" s="1"/>
  <c r="V49" i="14"/>
  <c r="F1588" i="8" s="1"/>
  <c r="W49" i="14"/>
  <c r="F2034" i="8" s="1"/>
  <c r="X49" i="14"/>
  <c r="F2480" i="8" s="1"/>
  <c r="Y49" i="14"/>
  <c r="F2926" i="8" s="1"/>
  <c r="Z49" i="14"/>
  <c r="F3372" i="8" s="1"/>
  <c r="AA49" i="14"/>
  <c r="F3818" i="8" s="1"/>
  <c r="AB49" i="14"/>
  <c r="F4264" i="8" s="1"/>
  <c r="AC49" i="14"/>
  <c r="F4710" i="8" s="1"/>
  <c r="AD49" i="14"/>
  <c r="F5156" i="8" s="1"/>
  <c r="AE49" i="14"/>
  <c r="F5602" i="8" s="1"/>
  <c r="AF49" i="14"/>
  <c r="F6048" i="8" s="1"/>
  <c r="AG49" i="14"/>
  <c r="F6494" i="8" s="1"/>
  <c r="AH49" i="14"/>
  <c r="F6940" i="8" s="1"/>
  <c r="F50" i="14"/>
  <c r="F697" i="8" s="1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F1143" i="8" s="1"/>
  <c r="V50" i="14"/>
  <c r="F1589" i="8" s="1"/>
  <c r="W50" i="14"/>
  <c r="F2035" i="8" s="1"/>
  <c r="X50" i="14"/>
  <c r="F2481" i="8" s="1"/>
  <c r="Y50" i="14"/>
  <c r="F2927" i="8" s="1"/>
  <c r="Z50" i="14"/>
  <c r="F3373" i="8" s="1"/>
  <c r="AA50" i="14"/>
  <c r="F3819" i="8" s="1"/>
  <c r="AB50" i="14"/>
  <c r="F4265" i="8" s="1"/>
  <c r="AC50" i="14"/>
  <c r="F4711" i="8" s="1"/>
  <c r="AD50" i="14"/>
  <c r="F5157" i="8" s="1"/>
  <c r="AE50" i="14"/>
  <c r="F5603" i="8" s="1"/>
  <c r="AF50" i="14"/>
  <c r="F6049" i="8" s="1"/>
  <c r="AG50" i="14"/>
  <c r="F6495" i="8" s="1"/>
  <c r="AH50" i="14"/>
  <c r="F6941" i="8" s="1"/>
  <c r="F51" i="14"/>
  <c r="F698" i="8" s="1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F1144" i="8" s="1"/>
  <c r="V51" i="14"/>
  <c r="F1590" i="8" s="1"/>
  <c r="W51" i="14"/>
  <c r="F2036" i="8" s="1"/>
  <c r="X51" i="14"/>
  <c r="F2482" i="8" s="1"/>
  <c r="Y51" i="14"/>
  <c r="F2928" i="8" s="1"/>
  <c r="Z51" i="14"/>
  <c r="F3374" i="8" s="1"/>
  <c r="AA51" i="14"/>
  <c r="F3820" i="8" s="1"/>
  <c r="AB51" i="14"/>
  <c r="F4266" i="8" s="1"/>
  <c r="AC51" i="14"/>
  <c r="F4712" i="8" s="1"/>
  <c r="AD51" i="14"/>
  <c r="F5158" i="8" s="1"/>
  <c r="AE51" i="14"/>
  <c r="F5604" i="8" s="1"/>
  <c r="AF51" i="14"/>
  <c r="F6050" i="8" s="1"/>
  <c r="AG51" i="14"/>
  <c r="F6496" i="8" s="1"/>
  <c r="AH51" i="14"/>
  <c r="F6942" i="8" s="1"/>
  <c r="F52" i="14"/>
  <c r="F699" i="8" s="1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F1145" i="8" s="1"/>
  <c r="V52" i="14"/>
  <c r="F1591" i="8" s="1"/>
  <c r="W52" i="14"/>
  <c r="F2037" i="8" s="1"/>
  <c r="X52" i="14"/>
  <c r="F2483" i="8" s="1"/>
  <c r="Y52" i="14"/>
  <c r="F2929" i="8" s="1"/>
  <c r="Z52" i="14"/>
  <c r="F3375" i="8" s="1"/>
  <c r="AA52" i="14"/>
  <c r="F3821" i="8" s="1"/>
  <c r="AB52" i="14"/>
  <c r="F4267" i="8" s="1"/>
  <c r="AC52" i="14"/>
  <c r="F4713" i="8" s="1"/>
  <c r="AD52" i="14"/>
  <c r="F5159" i="8" s="1"/>
  <c r="AE52" i="14"/>
  <c r="F5605" i="8" s="1"/>
  <c r="AF52" i="14"/>
  <c r="F6051" i="8" s="1"/>
  <c r="AG52" i="14"/>
  <c r="F6497" i="8" s="1"/>
  <c r="AH52" i="14"/>
  <c r="F6943" i="8" s="1"/>
  <c r="F53" i="14"/>
  <c r="F700" i="8" s="1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F1146" i="8" s="1"/>
  <c r="V53" i="14"/>
  <c r="F1592" i="8" s="1"/>
  <c r="W53" i="14"/>
  <c r="F2038" i="8" s="1"/>
  <c r="X53" i="14"/>
  <c r="F2484" i="8" s="1"/>
  <c r="Y53" i="14"/>
  <c r="F2930" i="8" s="1"/>
  <c r="Z53" i="14"/>
  <c r="F3376" i="8" s="1"/>
  <c r="AA53" i="14"/>
  <c r="F3822" i="8" s="1"/>
  <c r="AB53" i="14"/>
  <c r="F4268" i="8" s="1"/>
  <c r="AC53" i="14"/>
  <c r="F4714" i="8" s="1"/>
  <c r="AD53" i="14"/>
  <c r="F5160" i="8" s="1"/>
  <c r="AE53" i="14"/>
  <c r="F5606" i="8" s="1"/>
  <c r="AF53" i="14"/>
  <c r="F6052" i="8" s="1"/>
  <c r="AG53" i="14"/>
  <c r="F6498" i="8" s="1"/>
  <c r="AH53" i="14"/>
  <c r="F6944" i="8" s="1"/>
  <c r="F54" i="14"/>
  <c r="F701" i="8" s="1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F1147" i="8" s="1"/>
  <c r="V54" i="14"/>
  <c r="F1593" i="8" s="1"/>
  <c r="W54" i="14"/>
  <c r="F2039" i="8" s="1"/>
  <c r="X54" i="14"/>
  <c r="F2485" i="8" s="1"/>
  <c r="Y54" i="14"/>
  <c r="F2931" i="8" s="1"/>
  <c r="Z54" i="14"/>
  <c r="F3377" i="8" s="1"/>
  <c r="AA54" i="14"/>
  <c r="F3823" i="8" s="1"/>
  <c r="AB54" i="14"/>
  <c r="F4269" i="8" s="1"/>
  <c r="AC54" i="14"/>
  <c r="F4715" i="8" s="1"/>
  <c r="AD54" i="14"/>
  <c r="F5161" i="8" s="1"/>
  <c r="AE54" i="14"/>
  <c r="F5607" i="8" s="1"/>
  <c r="AF54" i="14"/>
  <c r="F6053" i="8" s="1"/>
  <c r="AG54" i="14"/>
  <c r="F6499" i="8" s="1"/>
  <c r="AH54" i="14"/>
  <c r="F6945" i="8" s="1"/>
  <c r="F55" i="14"/>
  <c r="F702" i="8" s="1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F1148" i="8" s="1"/>
  <c r="V55" i="14"/>
  <c r="F1594" i="8" s="1"/>
  <c r="W55" i="14"/>
  <c r="F2040" i="8" s="1"/>
  <c r="X55" i="14"/>
  <c r="F2486" i="8" s="1"/>
  <c r="Y55" i="14"/>
  <c r="F2932" i="8" s="1"/>
  <c r="Z55" i="14"/>
  <c r="F3378" i="8" s="1"/>
  <c r="AA55" i="14"/>
  <c r="F3824" i="8" s="1"/>
  <c r="AB55" i="14"/>
  <c r="F4270" i="8" s="1"/>
  <c r="AC55" i="14"/>
  <c r="F4716" i="8" s="1"/>
  <c r="AD55" i="14"/>
  <c r="F5162" i="8" s="1"/>
  <c r="AE55" i="14"/>
  <c r="F5608" i="8" s="1"/>
  <c r="AF55" i="14"/>
  <c r="F6054" i="8" s="1"/>
  <c r="AG55" i="14"/>
  <c r="F6500" i="8" s="1"/>
  <c r="AH55" i="14"/>
  <c r="F6946" i="8" s="1"/>
  <c r="F56" i="14"/>
  <c r="F703" i="8" s="1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F1149" i="8" s="1"/>
  <c r="V56" i="14"/>
  <c r="F1595" i="8" s="1"/>
  <c r="W56" i="14"/>
  <c r="F2041" i="8" s="1"/>
  <c r="X56" i="14"/>
  <c r="F2487" i="8" s="1"/>
  <c r="Y56" i="14"/>
  <c r="F2933" i="8" s="1"/>
  <c r="Z56" i="14"/>
  <c r="F3379" i="8" s="1"/>
  <c r="AA56" i="14"/>
  <c r="F3825" i="8" s="1"/>
  <c r="AB56" i="14"/>
  <c r="F4271" i="8" s="1"/>
  <c r="AC56" i="14"/>
  <c r="F4717" i="8" s="1"/>
  <c r="AD56" i="14"/>
  <c r="F5163" i="8" s="1"/>
  <c r="AE56" i="14"/>
  <c r="F5609" i="8" s="1"/>
  <c r="AF56" i="14"/>
  <c r="F6055" i="8" s="1"/>
  <c r="AG56" i="14"/>
  <c r="F6501" i="8" s="1"/>
  <c r="AH56" i="14"/>
  <c r="F6947" i="8" s="1"/>
  <c r="F57" i="14"/>
  <c r="F704" i="8" s="1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F1150" i="8" s="1"/>
  <c r="V57" i="14"/>
  <c r="F1596" i="8" s="1"/>
  <c r="W57" i="14"/>
  <c r="F2042" i="8" s="1"/>
  <c r="X57" i="14"/>
  <c r="F2488" i="8" s="1"/>
  <c r="Y57" i="14"/>
  <c r="F2934" i="8" s="1"/>
  <c r="Z57" i="14"/>
  <c r="F3380" i="8" s="1"/>
  <c r="AA57" i="14"/>
  <c r="F3826" i="8" s="1"/>
  <c r="AB57" i="14"/>
  <c r="F4272" i="8" s="1"/>
  <c r="AC57" i="14"/>
  <c r="F4718" i="8" s="1"/>
  <c r="AD57" i="14"/>
  <c r="F5164" i="8" s="1"/>
  <c r="AE57" i="14"/>
  <c r="F5610" i="8" s="1"/>
  <c r="AF57" i="14"/>
  <c r="F6056" i="8" s="1"/>
  <c r="AG57" i="14"/>
  <c r="F6502" i="8" s="1"/>
  <c r="AH57" i="14"/>
  <c r="F6948" i="8" s="1"/>
  <c r="F58" i="14"/>
  <c r="F705" i="8" s="1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F1151" i="8" s="1"/>
  <c r="V58" i="14"/>
  <c r="F1597" i="8" s="1"/>
  <c r="W58" i="14"/>
  <c r="F2043" i="8" s="1"/>
  <c r="X58" i="14"/>
  <c r="F2489" i="8" s="1"/>
  <c r="Y58" i="14"/>
  <c r="F2935" i="8" s="1"/>
  <c r="Z58" i="14"/>
  <c r="F3381" i="8" s="1"/>
  <c r="AA58" i="14"/>
  <c r="F3827" i="8" s="1"/>
  <c r="AB58" i="14"/>
  <c r="F4273" i="8" s="1"/>
  <c r="AC58" i="14"/>
  <c r="F4719" i="8" s="1"/>
  <c r="AD58" i="14"/>
  <c r="F5165" i="8" s="1"/>
  <c r="AE58" i="14"/>
  <c r="F5611" i="8" s="1"/>
  <c r="AF58" i="14"/>
  <c r="F6057" i="8" s="1"/>
  <c r="AG58" i="14"/>
  <c r="F6503" i="8" s="1"/>
  <c r="AH58" i="14"/>
  <c r="F6949" i="8" s="1"/>
  <c r="F59" i="14"/>
  <c r="F706" i="8" s="1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F1152" i="8" s="1"/>
  <c r="V59" i="14"/>
  <c r="F1598" i="8" s="1"/>
  <c r="W59" i="14"/>
  <c r="F2044" i="8" s="1"/>
  <c r="X59" i="14"/>
  <c r="F2490" i="8" s="1"/>
  <c r="Y59" i="14"/>
  <c r="F2936" i="8" s="1"/>
  <c r="Z59" i="14"/>
  <c r="F3382" i="8" s="1"/>
  <c r="AA59" i="14"/>
  <c r="F3828" i="8" s="1"/>
  <c r="AB59" i="14"/>
  <c r="F4274" i="8" s="1"/>
  <c r="AC59" i="14"/>
  <c r="F4720" i="8" s="1"/>
  <c r="AD59" i="14"/>
  <c r="F5166" i="8" s="1"/>
  <c r="AE59" i="14"/>
  <c r="F5612" i="8" s="1"/>
  <c r="AF59" i="14"/>
  <c r="F6058" i="8" s="1"/>
  <c r="AG59" i="14"/>
  <c r="F6504" i="8" s="1"/>
  <c r="AH59" i="14"/>
  <c r="F6950" i="8" s="1"/>
  <c r="F60" i="14"/>
  <c r="F707" i="8" s="1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F1153" i="8" s="1"/>
  <c r="V60" i="14"/>
  <c r="F1599" i="8" s="1"/>
  <c r="W60" i="14"/>
  <c r="F2045" i="8" s="1"/>
  <c r="X60" i="14"/>
  <c r="F2491" i="8" s="1"/>
  <c r="Y60" i="14"/>
  <c r="F2937" i="8" s="1"/>
  <c r="Z60" i="14"/>
  <c r="F3383" i="8" s="1"/>
  <c r="AA60" i="14"/>
  <c r="F3829" i="8" s="1"/>
  <c r="AB60" i="14"/>
  <c r="F4275" i="8" s="1"/>
  <c r="AC60" i="14"/>
  <c r="F4721" i="8" s="1"/>
  <c r="AD60" i="14"/>
  <c r="F5167" i="8" s="1"/>
  <c r="AE60" i="14"/>
  <c r="F5613" i="8" s="1"/>
  <c r="AF60" i="14"/>
  <c r="F6059" i="8" s="1"/>
  <c r="AG60" i="14"/>
  <c r="F6505" i="8" s="1"/>
  <c r="AH60" i="14"/>
  <c r="F6951" i="8" s="1"/>
  <c r="F61" i="14"/>
  <c r="F708" i="8" s="1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F1154" i="8" s="1"/>
  <c r="V61" i="14"/>
  <c r="F1600" i="8" s="1"/>
  <c r="W61" i="14"/>
  <c r="F2046" i="8" s="1"/>
  <c r="X61" i="14"/>
  <c r="F2492" i="8" s="1"/>
  <c r="Y61" i="14"/>
  <c r="F2938" i="8" s="1"/>
  <c r="Z61" i="14"/>
  <c r="F3384" i="8" s="1"/>
  <c r="AA61" i="14"/>
  <c r="F3830" i="8" s="1"/>
  <c r="AB61" i="14"/>
  <c r="F4276" i="8" s="1"/>
  <c r="AC61" i="14"/>
  <c r="F4722" i="8" s="1"/>
  <c r="AD61" i="14"/>
  <c r="F5168" i="8" s="1"/>
  <c r="AE61" i="14"/>
  <c r="F5614" i="8" s="1"/>
  <c r="AF61" i="14"/>
  <c r="F6060" i="8" s="1"/>
  <c r="AG61" i="14"/>
  <c r="F6506" i="8" s="1"/>
  <c r="AH61" i="14"/>
  <c r="F6952" i="8" s="1"/>
  <c r="F62" i="14"/>
  <c r="F709" i="8" s="1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F1155" i="8" s="1"/>
  <c r="V62" i="14"/>
  <c r="F1601" i="8" s="1"/>
  <c r="W62" i="14"/>
  <c r="F2047" i="8" s="1"/>
  <c r="X62" i="14"/>
  <c r="F2493" i="8" s="1"/>
  <c r="Y62" i="14"/>
  <c r="F2939" i="8" s="1"/>
  <c r="Z62" i="14"/>
  <c r="F3385" i="8" s="1"/>
  <c r="AA62" i="14"/>
  <c r="F3831" i="8" s="1"/>
  <c r="AB62" i="14"/>
  <c r="F4277" i="8" s="1"/>
  <c r="AC62" i="14"/>
  <c r="F4723" i="8" s="1"/>
  <c r="AD62" i="14"/>
  <c r="F5169" i="8" s="1"/>
  <c r="AE62" i="14"/>
  <c r="F5615" i="8" s="1"/>
  <c r="AF62" i="14"/>
  <c r="F6061" i="8" s="1"/>
  <c r="AG62" i="14"/>
  <c r="F6507" i="8" s="1"/>
  <c r="AH62" i="14"/>
  <c r="F6953" i="8" s="1"/>
  <c r="F63" i="14"/>
  <c r="F710" i="8" s="1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F1156" i="8" s="1"/>
  <c r="V63" i="14"/>
  <c r="F1602" i="8" s="1"/>
  <c r="W63" i="14"/>
  <c r="F2048" i="8" s="1"/>
  <c r="X63" i="14"/>
  <c r="F2494" i="8" s="1"/>
  <c r="Y63" i="14"/>
  <c r="F2940" i="8" s="1"/>
  <c r="Z63" i="14"/>
  <c r="F3386" i="8" s="1"/>
  <c r="AA63" i="14"/>
  <c r="F3832" i="8" s="1"/>
  <c r="AB63" i="14"/>
  <c r="F4278" i="8" s="1"/>
  <c r="AC63" i="14"/>
  <c r="F4724" i="8" s="1"/>
  <c r="AD63" i="14"/>
  <c r="F5170" i="8" s="1"/>
  <c r="AE63" i="14"/>
  <c r="F5616" i="8" s="1"/>
  <c r="AF63" i="14"/>
  <c r="F6062" i="8" s="1"/>
  <c r="AG63" i="14"/>
  <c r="F6508" i="8" s="1"/>
  <c r="AH63" i="14"/>
  <c r="F6954" i="8" s="1"/>
  <c r="F64" i="14"/>
  <c r="F711" i="8" s="1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F1157" i="8" s="1"/>
  <c r="V64" i="14"/>
  <c r="F1603" i="8" s="1"/>
  <c r="W64" i="14"/>
  <c r="F2049" i="8" s="1"/>
  <c r="X64" i="14"/>
  <c r="F2495" i="8" s="1"/>
  <c r="Y64" i="14"/>
  <c r="F2941" i="8" s="1"/>
  <c r="Z64" i="14"/>
  <c r="F3387" i="8" s="1"/>
  <c r="AA64" i="14"/>
  <c r="F3833" i="8" s="1"/>
  <c r="AB64" i="14"/>
  <c r="F4279" i="8" s="1"/>
  <c r="AC64" i="14"/>
  <c r="F4725" i="8" s="1"/>
  <c r="AD64" i="14"/>
  <c r="F5171" i="8" s="1"/>
  <c r="AE64" i="14"/>
  <c r="F5617" i="8" s="1"/>
  <c r="AF64" i="14"/>
  <c r="F6063" i="8" s="1"/>
  <c r="AG64" i="14"/>
  <c r="F6509" i="8" s="1"/>
  <c r="AH64" i="14"/>
  <c r="F6955" i="8" s="1"/>
  <c r="F65" i="14"/>
  <c r="F712" i="8" s="1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F1158" i="8" s="1"/>
  <c r="V65" i="14"/>
  <c r="F1604" i="8" s="1"/>
  <c r="W65" i="14"/>
  <c r="F2050" i="8" s="1"/>
  <c r="X65" i="14"/>
  <c r="F2496" i="8" s="1"/>
  <c r="Y65" i="14"/>
  <c r="F2942" i="8" s="1"/>
  <c r="Z65" i="14"/>
  <c r="F3388" i="8" s="1"/>
  <c r="AA65" i="14"/>
  <c r="F3834" i="8" s="1"/>
  <c r="AB65" i="14"/>
  <c r="F4280" i="8" s="1"/>
  <c r="AC65" i="14"/>
  <c r="F4726" i="8" s="1"/>
  <c r="AD65" i="14"/>
  <c r="F5172" i="8" s="1"/>
  <c r="AE65" i="14"/>
  <c r="F5618" i="8" s="1"/>
  <c r="AF65" i="14"/>
  <c r="F6064" i="8" s="1"/>
  <c r="AG65" i="14"/>
  <c r="F6510" i="8" s="1"/>
  <c r="AH65" i="14"/>
  <c r="F6956" i="8" s="1"/>
  <c r="F66" i="14"/>
  <c r="F713" i="8" s="1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F1159" i="8" s="1"/>
  <c r="V66" i="14"/>
  <c r="F1605" i="8" s="1"/>
  <c r="W66" i="14"/>
  <c r="F2051" i="8" s="1"/>
  <c r="X66" i="14"/>
  <c r="F2497" i="8" s="1"/>
  <c r="Y66" i="14"/>
  <c r="F2943" i="8" s="1"/>
  <c r="Z66" i="14"/>
  <c r="F3389" i="8" s="1"/>
  <c r="AA66" i="14"/>
  <c r="F3835" i="8" s="1"/>
  <c r="AB66" i="14"/>
  <c r="F4281" i="8" s="1"/>
  <c r="AC66" i="14"/>
  <c r="F4727" i="8" s="1"/>
  <c r="AD66" i="14"/>
  <c r="F5173" i="8" s="1"/>
  <c r="AE66" i="14"/>
  <c r="F5619" i="8" s="1"/>
  <c r="AF66" i="14"/>
  <c r="F6065" i="8" s="1"/>
  <c r="AG66" i="14"/>
  <c r="F6511" i="8" s="1"/>
  <c r="AH66" i="14"/>
  <c r="F6957" i="8" s="1"/>
  <c r="F67" i="14"/>
  <c r="F714" i="8" s="1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F1160" i="8" s="1"/>
  <c r="V67" i="14"/>
  <c r="F1606" i="8" s="1"/>
  <c r="W67" i="14"/>
  <c r="F2052" i="8" s="1"/>
  <c r="X67" i="14"/>
  <c r="F2498" i="8" s="1"/>
  <c r="Y67" i="14"/>
  <c r="F2944" i="8" s="1"/>
  <c r="Z67" i="14"/>
  <c r="F3390" i="8" s="1"/>
  <c r="AA67" i="14"/>
  <c r="F3836" i="8" s="1"/>
  <c r="AB67" i="14"/>
  <c r="F4282" i="8" s="1"/>
  <c r="AC67" i="14"/>
  <c r="F4728" i="8" s="1"/>
  <c r="AD67" i="14"/>
  <c r="F5174" i="8" s="1"/>
  <c r="AE67" i="14"/>
  <c r="F5620" i="8" s="1"/>
  <c r="AF67" i="14"/>
  <c r="F6066" i="8" s="1"/>
  <c r="AG67" i="14"/>
  <c r="F6512" i="8" s="1"/>
  <c r="AH67" i="14"/>
  <c r="F6958" i="8" s="1"/>
  <c r="F68" i="14"/>
  <c r="F715" i="8" s="1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F1161" i="8" s="1"/>
  <c r="V68" i="14"/>
  <c r="F1607" i="8" s="1"/>
  <c r="W68" i="14"/>
  <c r="F2053" i="8" s="1"/>
  <c r="X68" i="14"/>
  <c r="F2499" i="8" s="1"/>
  <c r="Y68" i="14"/>
  <c r="F2945" i="8" s="1"/>
  <c r="Z68" i="14"/>
  <c r="F3391" i="8" s="1"/>
  <c r="AA68" i="14"/>
  <c r="F3837" i="8" s="1"/>
  <c r="AB68" i="14"/>
  <c r="F4283" i="8" s="1"/>
  <c r="AC68" i="14"/>
  <c r="F4729" i="8" s="1"/>
  <c r="AD68" i="14"/>
  <c r="F5175" i="8" s="1"/>
  <c r="AE68" i="14"/>
  <c r="F5621" i="8" s="1"/>
  <c r="AF68" i="14"/>
  <c r="F6067" i="8" s="1"/>
  <c r="AG68" i="14"/>
  <c r="F6513" i="8" s="1"/>
  <c r="AH68" i="14"/>
  <c r="F6959" i="8" s="1"/>
  <c r="F69" i="14"/>
  <c r="F716" i="8" s="1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F1162" i="8" s="1"/>
  <c r="V69" i="14"/>
  <c r="F1608" i="8" s="1"/>
  <c r="W69" i="14"/>
  <c r="F2054" i="8" s="1"/>
  <c r="X69" i="14"/>
  <c r="F2500" i="8" s="1"/>
  <c r="Y69" i="14"/>
  <c r="F2946" i="8" s="1"/>
  <c r="Z69" i="14"/>
  <c r="F3392" i="8" s="1"/>
  <c r="AA69" i="14"/>
  <c r="F3838" i="8" s="1"/>
  <c r="AB69" i="14"/>
  <c r="F4284" i="8" s="1"/>
  <c r="AC69" i="14"/>
  <c r="F4730" i="8" s="1"/>
  <c r="AD69" i="14"/>
  <c r="F5176" i="8" s="1"/>
  <c r="AE69" i="14"/>
  <c r="F5622" i="8" s="1"/>
  <c r="AF69" i="14"/>
  <c r="F6068" i="8" s="1"/>
  <c r="AG69" i="14"/>
  <c r="F6514" i="8" s="1"/>
  <c r="AH69" i="14"/>
  <c r="F6960" i="8" s="1"/>
  <c r="F70" i="14"/>
  <c r="F717" i="8" s="1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F1163" i="8" s="1"/>
  <c r="V70" i="14"/>
  <c r="F1609" i="8" s="1"/>
  <c r="W70" i="14"/>
  <c r="F2055" i="8" s="1"/>
  <c r="X70" i="14"/>
  <c r="F2501" i="8" s="1"/>
  <c r="Y70" i="14"/>
  <c r="F2947" i="8" s="1"/>
  <c r="Z70" i="14"/>
  <c r="F3393" i="8" s="1"/>
  <c r="AA70" i="14"/>
  <c r="F3839" i="8" s="1"/>
  <c r="AB70" i="14"/>
  <c r="F4285" i="8" s="1"/>
  <c r="AC70" i="14"/>
  <c r="F4731" i="8" s="1"/>
  <c r="AD70" i="14"/>
  <c r="F5177" i="8" s="1"/>
  <c r="AE70" i="14"/>
  <c r="F5623" i="8" s="1"/>
  <c r="AF70" i="14"/>
  <c r="F6069" i="8" s="1"/>
  <c r="AG70" i="14"/>
  <c r="F6515" i="8" s="1"/>
  <c r="AH70" i="14"/>
  <c r="F6961" i="8" s="1"/>
  <c r="F71" i="14"/>
  <c r="F718" i="8" s="1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F1164" i="8" s="1"/>
  <c r="V71" i="14"/>
  <c r="F1610" i="8" s="1"/>
  <c r="W71" i="14"/>
  <c r="F2056" i="8" s="1"/>
  <c r="X71" i="14"/>
  <c r="F2502" i="8" s="1"/>
  <c r="Y71" i="14"/>
  <c r="F2948" i="8" s="1"/>
  <c r="Z71" i="14"/>
  <c r="F3394" i="8" s="1"/>
  <c r="AA71" i="14"/>
  <c r="F3840" i="8" s="1"/>
  <c r="AB71" i="14"/>
  <c r="F4286" i="8" s="1"/>
  <c r="AC71" i="14"/>
  <c r="F4732" i="8" s="1"/>
  <c r="AD71" i="14"/>
  <c r="F5178" i="8" s="1"/>
  <c r="AE71" i="14"/>
  <c r="F5624" i="8" s="1"/>
  <c r="AF71" i="14"/>
  <c r="F6070" i="8" s="1"/>
  <c r="AG71" i="14"/>
  <c r="F6516" i="8" s="1"/>
  <c r="AH71" i="14"/>
  <c r="F6962" i="8" s="1"/>
  <c r="F72" i="14"/>
  <c r="F719" i="8" s="1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F1165" i="8" s="1"/>
  <c r="V72" i="14"/>
  <c r="F1611" i="8" s="1"/>
  <c r="W72" i="14"/>
  <c r="F2057" i="8" s="1"/>
  <c r="X72" i="14"/>
  <c r="F2503" i="8" s="1"/>
  <c r="Y72" i="14"/>
  <c r="F2949" i="8" s="1"/>
  <c r="Z72" i="14"/>
  <c r="F3395" i="8" s="1"/>
  <c r="AA72" i="14"/>
  <c r="F3841" i="8" s="1"/>
  <c r="AB72" i="14"/>
  <c r="F4287" i="8" s="1"/>
  <c r="AC72" i="14"/>
  <c r="F4733" i="8" s="1"/>
  <c r="AD72" i="14"/>
  <c r="F5179" i="8" s="1"/>
  <c r="AE72" i="14"/>
  <c r="F5625" i="8" s="1"/>
  <c r="AF72" i="14"/>
  <c r="F6071" i="8" s="1"/>
  <c r="AG72" i="14"/>
  <c r="F6517" i="8" s="1"/>
  <c r="AH72" i="14"/>
  <c r="F6963" i="8" s="1"/>
  <c r="F73" i="14"/>
  <c r="F720" i="8" s="1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F1166" i="8" s="1"/>
  <c r="V73" i="14"/>
  <c r="F1612" i="8" s="1"/>
  <c r="W73" i="14"/>
  <c r="F2058" i="8" s="1"/>
  <c r="X73" i="14"/>
  <c r="F2504" i="8" s="1"/>
  <c r="Y73" i="14"/>
  <c r="F2950" i="8" s="1"/>
  <c r="Z73" i="14"/>
  <c r="F3396" i="8" s="1"/>
  <c r="AA73" i="14"/>
  <c r="F3842" i="8" s="1"/>
  <c r="AB73" i="14"/>
  <c r="F4288" i="8" s="1"/>
  <c r="AC73" i="14"/>
  <c r="F4734" i="8" s="1"/>
  <c r="AD73" i="14"/>
  <c r="F5180" i="8" s="1"/>
  <c r="AE73" i="14"/>
  <c r="F5626" i="8" s="1"/>
  <c r="AF73" i="14"/>
  <c r="F6072" i="8" s="1"/>
  <c r="AG73" i="14"/>
  <c r="F6518" i="8" s="1"/>
  <c r="AH73" i="14"/>
  <c r="F6964" i="8" s="1"/>
  <c r="F74" i="14"/>
  <c r="F721" i="8" s="1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F1167" i="8" s="1"/>
  <c r="V74" i="14"/>
  <c r="F1613" i="8" s="1"/>
  <c r="W74" i="14"/>
  <c r="F2059" i="8" s="1"/>
  <c r="X74" i="14"/>
  <c r="F2505" i="8" s="1"/>
  <c r="Y74" i="14"/>
  <c r="F2951" i="8" s="1"/>
  <c r="Z74" i="14"/>
  <c r="F3397" i="8" s="1"/>
  <c r="AA74" i="14"/>
  <c r="F3843" i="8" s="1"/>
  <c r="AB74" i="14"/>
  <c r="F4289" i="8" s="1"/>
  <c r="AC74" i="14"/>
  <c r="F4735" i="8" s="1"/>
  <c r="AD74" i="14"/>
  <c r="F5181" i="8" s="1"/>
  <c r="AE74" i="14"/>
  <c r="F5627" i="8" s="1"/>
  <c r="AF74" i="14"/>
  <c r="F6073" i="8" s="1"/>
  <c r="AG74" i="14"/>
  <c r="F6519" i="8" s="1"/>
  <c r="AH74" i="14"/>
  <c r="F6965" i="8" s="1"/>
  <c r="F75" i="14"/>
  <c r="F722" i="8" s="1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F1168" i="8" s="1"/>
  <c r="V75" i="14"/>
  <c r="F1614" i="8" s="1"/>
  <c r="W75" i="14"/>
  <c r="F2060" i="8" s="1"/>
  <c r="X75" i="14"/>
  <c r="F2506" i="8" s="1"/>
  <c r="Y75" i="14"/>
  <c r="F2952" i="8" s="1"/>
  <c r="Z75" i="14"/>
  <c r="F3398" i="8" s="1"/>
  <c r="AA75" i="14"/>
  <c r="F3844" i="8" s="1"/>
  <c r="AB75" i="14"/>
  <c r="F4290" i="8" s="1"/>
  <c r="AC75" i="14"/>
  <c r="F4736" i="8" s="1"/>
  <c r="AD75" i="14"/>
  <c r="F5182" i="8" s="1"/>
  <c r="AE75" i="14"/>
  <c r="F5628" i="8" s="1"/>
  <c r="AF75" i="14"/>
  <c r="F6074" i="8" s="1"/>
  <c r="AG75" i="14"/>
  <c r="F6520" i="8" s="1"/>
  <c r="AH75" i="14"/>
  <c r="F6966" i="8" s="1"/>
  <c r="F76" i="14"/>
  <c r="F723" i="8" s="1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F1169" i="8" s="1"/>
  <c r="V76" i="14"/>
  <c r="F1615" i="8" s="1"/>
  <c r="W76" i="14"/>
  <c r="F2061" i="8" s="1"/>
  <c r="X76" i="14"/>
  <c r="F2507" i="8" s="1"/>
  <c r="Y76" i="14"/>
  <c r="F2953" i="8" s="1"/>
  <c r="Z76" i="14"/>
  <c r="F3399" i="8" s="1"/>
  <c r="AA76" i="14"/>
  <c r="F3845" i="8" s="1"/>
  <c r="AB76" i="14"/>
  <c r="F4291" i="8" s="1"/>
  <c r="AC76" i="14"/>
  <c r="F4737" i="8" s="1"/>
  <c r="AD76" i="14"/>
  <c r="F5183" i="8" s="1"/>
  <c r="AE76" i="14"/>
  <c r="F5629" i="8" s="1"/>
  <c r="AF76" i="14"/>
  <c r="F6075" i="8" s="1"/>
  <c r="AG76" i="14"/>
  <c r="F6521" i="8" s="1"/>
  <c r="AH76" i="14"/>
  <c r="F6967" i="8" s="1"/>
  <c r="F77" i="14"/>
  <c r="F724" i="8" s="1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F1170" i="8" s="1"/>
  <c r="V77" i="14"/>
  <c r="F1616" i="8" s="1"/>
  <c r="W77" i="14"/>
  <c r="F2062" i="8" s="1"/>
  <c r="X77" i="14"/>
  <c r="F2508" i="8" s="1"/>
  <c r="Y77" i="14"/>
  <c r="F2954" i="8" s="1"/>
  <c r="Z77" i="14"/>
  <c r="F3400" i="8" s="1"/>
  <c r="AA77" i="14"/>
  <c r="F3846" i="8" s="1"/>
  <c r="AB77" i="14"/>
  <c r="F4292" i="8" s="1"/>
  <c r="AC77" i="14"/>
  <c r="F4738" i="8" s="1"/>
  <c r="AD77" i="14"/>
  <c r="F5184" i="8" s="1"/>
  <c r="AE77" i="14"/>
  <c r="F5630" i="8" s="1"/>
  <c r="AF77" i="14"/>
  <c r="F6076" i="8" s="1"/>
  <c r="AG77" i="14"/>
  <c r="F6522" i="8" s="1"/>
  <c r="AH77" i="14"/>
  <c r="F6968" i="8" s="1"/>
  <c r="F78" i="14"/>
  <c r="F725" i="8" s="1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F1171" i="8" s="1"/>
  <c r="V78" i="14"/>
  <c r="F1617" i="8" s="1"/>
  <c r="W78" i="14"/>
  <c r="F2063" i="8" s="1"/>
  <c r="X78" i="14"/>
  <c r="F2509" i="8" s="1"/>
  <c r="Y78" i="14"/>
  <c r="F2955" i="8" s="1"/>
  <c r="Z78" i="14"/>
  <c r="F3401" i="8" s="1"/>
  <c r="AA78" i="14"/>
  <c r="F3847" i="8" s="1"/>
  <c r="AB78" i="14"/>
  <c r="F4293" i="8" s="1"/>
  <c r="AC78" i="14"/>
  <c r="F4739" i="8" s="1"/>
  <c r="AD78" i="14"/>
  <c r="F5185" i="8" s="1"/>
  <c r="AE78" i="14"/>
  <c r="F5631" i="8" s="1"/>
  <c r="AF78" i="14"/>
  <c r="F6077" i="8" s="1"/>
  <c r="AG78" i="14"/>
  <c r="F6523" i="8" s="1"/>
  <c r="AH78" i="14"/>
  <c r="F6969" i="8" s="1"/>
  <c r="F79" i="14"/>
  <c r="F726" i="8" s="1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F1172" i="8" s="1"/>
  <c r="V79" i="14"/>
  <c r="F1618" i="8" s="1"/>
  <c r="W79" i="14"/>
  <c r="F2064" i="8" s="1"/>
  <c r="X79" i="14"/>
  <c r="F2510" i="8" s="1"/>
  <c r="Y79" i="14"/>
  <c r="F2956" i="8" s="1"/>
  <c r="Z79" i="14"/>
  <c r="F3402" i="8" s="1"/>
  <c r="AA79" i="14"/>
  <c r="F3848" i="8" s="1"/>
  <c r="AB79" i="14"/>
  <c r="F4294" i="8" s="1"/>
  <c r="AC79" i="14"/>
  <c r="F4740" i="8" s="1"/>
  <c r="AD79" i="14"/>
  <c r="F5186" i="8" s="1"/>
  <c r="AE79" i="14"/>
  <c r="F5632" i="8" s="1"/>
  <c r="AF79" i="14"/>
  <c r="F6078" i="8" s="1"/>
  <c r="AG79" i="14"/>
  <c r="F6524" i="8" s="1"/>
  <c r="AH79" i="14"/>
  <c r="F6970" i="8" s="1"/>
  <c r="F80" i="14"/>
  <c r="F727" i="8" s="1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F1173" i="8" s="1"/>
  <c r="V80" i="14"/>
  <c r="F1619" i="8" s="1"/>
  <c r="W80" i="14"/>
  <c r="F2065" i="8" s="1"/>
  <c r="X80" i="14"/>
  <c r="F2511" i="8" s="1"/>
  <c r="Y80" i="14"/>
  <c r="F2957" i="8" s="1"/>
  <c r="Z80" i="14"/>
  <c r="F3403" i="8" s="1"/>
  <c r="AA80" i="14"/>
  <c r="F3849" i="8" s="1"/>
  <c r="AB80" i="14"/>
  <c r="F4295" i="8" s="1"/>
  <c r="AC80" i="14"/>
  <c r="F4741" i="8" s="1"/>
  <c r="AD80" i="14"/>
  <c r="F5187" i="8" s="1"/>
  <c r="AE80" i="14"/>
  <c r="F5633" i="8" s="1"/>
  <c r="AF80" i="14"/>
  <c r="F6079" i="8" s="1"/>
  <c r="AG80" i="14"/>
  <c r="F6525" i="8" s="1"/>
  <c r="AH80" i="14"/>
  <c r="F6971" i="8" s="1"/>
  <c r="F81" i="14"/>
  <c r="F728" i="8" s="1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F1174" i="8" s="1"/>
  <c r="V81" i="14"/>
  <c r="F1620" i="8" s="1"/>
  <c r="W81" i="14"/>
  <c r="F2066" i="8" s="1"/>
  <c r="X81" i="14"/>
  <c r="F2512" i="8" s="1"/>
  <c r="Y81" i="14"/>
  <c r="F2958" i="8" s="1"/>
  <c r="Z81" i="14"/>
  <c r="F3404" i="8" s="1"/>
  <c r="AA81" i="14"/>
  <c r="F3850" i="8" s="1"/>
  <c r="AB81" i="14"/>
  <c r="F4296" i="8" s="1"/>
  <c r="AC81" i="14"/>
  <c r="F4742" i="8" s="1"/>
  <c r="AD81" i="14"/>
  <c r="F5188" i="8" s="1"/>
  <c r="AE81" i="14"/>
  <c r="F5634" i="8" s="1"/>
  <c r="AF81" i="14"/>
  <c r="F6080" i="8" s="1"/>
  <c r="AG81" i="14"/>
  <c r="F6526" i="8" s="1"/>
  <c r="AH81" i="14"/>
  <c r="F6972" i="8" s="1"/>
  <c r="F82" i="14"/>
  <c r="F729" i="8" s="1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F1175" i="8" s="1"/>
  <c r="V82" i="14"/>
  <c r="F1621" i="8" s="1"/>
  <c r="W82" i="14"/>
  <c r="F2067" i="8" s="1"/>
  <c r="X82" i="14"/>
  <c r="F2513" i="8" s="1"/>
  <c r="Y82" i="14"/>
  <c r="F2959" i="8" s="1"/>
  <c r="Z82" i="14"/>
  <c r="F3405" i="8" s="1"/>
  <c r="AA82" i="14"/>
  <c r="F3851" i="8" s="1"/>
  <c r="AB82" i="14"/>
  <c r="F4297" i="8" s="1"/>
  <c r="AC82" i="14"/>
  <c r="F4743" i="8" s="1"/>
  <c r="AD82" i="14"/>
  <c r="F5189" i="8" s="1"/>
  <c r="AE82" i="14"/>
  <c r="F5635" i="8" s="1"/>
  <c r="AF82" i="14"/>
  <c r="F6081" i="8" s="1"/>
  <c r="AG82" i="14"/>
  <c r="F6527" i="8" s="1"/>
  <c r="AH82" i="14"/>
  <c r="F6973" i="8" s="1"/>
  <c r="F83" i="14"/>
  <c r="F730" i="8" s="1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F1176" i="8" s="1"/>
  <c r="V83" i="14"/>
  <c r="F1622" i="8" s="1"/>
  <c r="W83" i="14"/>
  <c r="F2068" i="8" s="1"/>
  <c r="X83" i="14"/>
  <c r="F2514" i="8" s="1"/>
  <c r="Y83" i="14"/>
  <c r="F2960" i="8" s="1"/>
  <c r="Z83" i="14"/>
  <c r="F3406" i="8" s="1"/>
  <c r="AA83" i="14"/>
  <c r="F3852" i="8" s="1"/>
  <c r="AB83" i="14"/>
  <c r="F4298" i="8" s="1"/>
  <c r="AC83" i="14"/>
  <c r="F4744" i="8" s="1"/>
  <c r="AD83" i="14"/>
  <c r="F5190" i="8" s="1"/>
  <c r="AE83" i="14"/>
  <c r="F5636" i="8" s="1"/>
  <c r="AF83" i="14"/>
  <c r="F6082" i="8" s="1"/>
  <c r="AG83" i="14"/>
  <c r="F6528" i="8" s="1"/>
  <c r="AH83" i="14"/>
  <c r="F6974" i="8" s="1"/>
  <c r="F84" i="14"/>
  <c r="F731" i="8" s="1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F1177" i="8" s="1"/>
  <c r="V84" i="14"/>
  <c r="F1623" i="8" s="1"/>
  <c r="W84" i="14"/>
  <c r="F2069" i="8" s="1"/>
  <c r="X84" i="14"/>
  <c r="F2515" i="8" s="1"/>
  <c r="Y84" i="14"/>
  <c r="F2961" i="8" s="1"/>
  <c r="Z84" i="14"/>
  <c r="F3407" i="8" s="1"/>
  <c r="AA84" i="14"/>
  <c r="F3853" i="8" s="1"/>
  <c r="AB84" i="14"/>
  <c r="F4299" i="8" s="1"/>
  <c r="AC84" i="14"/>
  <c r="F4745" i="8" s="1"/>
  <c r="AD84" i="14"/>
  <c r="F5191" i="8" s="1"/>
  <c r="AE84" i="14"/>
  <c r="F5637" i="8" s="1"/>
  <c r="AF84" i="14"/>
  <c r="F6083" i="8" s="1"/>
  <c r="AG84" i="14"/>
  <c r="F6529" i="8" s="1"/>
  <c r="AH84" i="14"/>
  <c r="F6975" i="8" s="1"/>
  <c r="F85" i="14"/>
  <c r="F732" i="8" s="1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F1178" i="8" s="1"/>
  <c r="V85" i="14"/>
  <c r="F1624" i="8" s="1"/>
  <c r="W85" i="14"/>
  <c r="F2070" i="8" s="1"/>
  <c r="X85" i="14"/>
  <c r="F2516" i="8" s="1"/>
  <c r="Y85" i="14"/>
  <c r="F2962" i="8" s="1"/>
  <c r="Z85" i="14"/>
  <c r="F3408" i="8" s="1"/>
  <c r="AA85" i="14"/>
  <c r="F3854" i="8" s="1"/>
  <c r="AB85" i="14"/>
  <c r="F4300" i="8" s="1"/>
  <c r="AC85" i="14"/>
  <c r="F4746" i="8" s="1"/>
  <c r="AD85" i="14"/>
  <c r="F5192" i="8" s="1"/>
  <c r="AE85" i="14"/>
  <c r="F5638" i="8" s="1"/>
  <c r="AF85" i="14"/>
  <c r="F6084" i="8" s="1"/>
  <c r="AG85" i="14"/>
  <c r="F6530" i="8" s="1"/>
  <c r="AH85" i="14"/>
  <c r="F6976" i="8" s="1"/>
  <c r="F86" i="14"/>
  <c r="F733" i="8" s="1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F1179" i="8" s="1"/>
  <c r="V86" i="14"/>
  <c r="F1625" i="8" s="1"/>
  <c r="W86" i="14"/>
  <c r="F2071" i="8" s="1"/>
  <c r="X86" i="14"/>
  <c r="F2517" i="8" s="1"/>
  <c r="Y86" i="14"/>
  <c r="F2963" i="8" s="1"/>
  <c r="Z86" i="14"/>
  <c r="F3409" i="8" s="1"/>
  <c r="AA86" i="14"/>
  <c r="F3855" i="8" s="1"/>
  <c r="AB86" i="14"/>
  <c r="F4301" i="8" s="1"/>
  <c r="AC86" i="14"/>
  <c r="F4747" i="8" s="1"/>
  <c r="AD86" i="14"/>
  <c r="F5193" i="8" s="1"/>
  <c r="AE86" i="14"/>
  <c r="F5639" i="8" s="1"/>
  <c r="AF86" i="14"/>
  <c r="F6085" i="8" s="1"/>
  <c r="AG86" i="14"/>
  <c r="F6531" i="8" s="1"/>
  <c r="AH86" i="14"/>
  <c r="F6977" i="8" s="1"/>
  <c r="F87" i="14"/>
  <c r="F734" i="8" s="1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F1180" i="8" s="1"/>
  <c r="V87" i="14"/>
  <c r="F1626" i="8" s="1"/>
  <c r="W87" i="14"/>
  <c r="F2072" i="8" s="1"/>
  <c r="X87" i="14"/>
  <c r="F2518" i="8" s="1"/>
  <c r="Y87" i="14"/>
  <c r="F2964" i="8" s="1"/>
  <c r="Z87" i="14"/>
  <c r="F3410" i="8" s="1"/>
  <c r="AA87" i="14"/>
  <c r="F3856" i="8" s="1"/>
  <c r="AB87" i="14"/>
  <c r="F4302" i="8" s="1"/>
  <c r="AC87" i="14"/>
  <c r="F4748" i="8" s="1"/>
  <c r="AD87" i="14"/>
  <c r="F5194" i="8" s="1"/>
  <c r="AE87" i="14"/>
  <c r="F5640" i="8" s="1"/>
  <c r="AF87" i="14"/>
  <c r="F6086" i="8" s="1"/>
  <c r="AG87" i="14"/>
  <c r="F6532" i="8" s="1"/>
  <c r="AH87" i="14"/>
  <c r="F6978" i="8" s="1"/>
  <c r="F88" i="14"/>
  <c r="F735" i="8" s="1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F1181" i="8" s="1"/>
  <c r="V88" i="14"/>
  <c r="F1627" i="8" s="1"/>
  <c r="W88" i="14"/>
  <c r="F2073" i="8" s="1"/>
  <c r="X88" i="14"/>
  <c r="F2519" i="8" s="1"/>
  <c r="Y88" i="14"/>
  <c r="F2965" i="8" s="1"/>
  <c r="Z88" i="14"/>
  <c r="F3411" i="8" s="1"/>
  <c r="AA88" i="14"/>
  <c r="F3857" i="8" s="1"/>
  <c r="AB88" i="14"/>
  <c r="F4303" i="8" s="1"/>
  <c r="AC88" i="14"/>
  <c r="F4749" i="8" s="1"/>
  <c r="AD88" i="14"/>
  <c r="F5195" i="8" s="1"/>
  <c r="AE88" i="14"/>
  <c r="F5641" i="8" s="1"/>
  <c r="AF88" i="14"/>
  <c r="F6087" i="8" s="1"/>
  <c r="AG88" i="14"/>
  <c r="F6533" i="8" s="1"/>
  <c r="AH88" i="14"/>
  <c r="F6979" i="8" s="1"/>
  <c r="F89" i="14"/>
  <c r="F736" i="8" s="1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F1182" i="8" s="1"/>
  <c r="V89" i="14"/>
  <c r="F1628" i="8" s="1"/>
  <c r="W89" i="14"/>
  <c r="F2074" i="8" s="1"/>
  <c r="X89" i="14"/>
  <c r="F2520" i="8" s="1"/>
  <c r="Y89" i="14"/>
  <c r="F2966" i="8" s="1"/>
  <c r="Z89" i="14"/>
  <c r="F3412" i="8" s="1"/>
  <c r="AA89" i="14"/>
  <c r="F3858" i="8" s="1"/>
  <c r="AB89" i="14"/>
  <c r="F4304" i="8" s="1"/>
  <c r="AC89" i="14"/>
  <c r="F4750" i="8" s="1"/>
  <c r="AD89" i="14"/>
  <c r="F5196" i="8" s="1"/>
  <c r="AE89" i="14"/>
  <c r="F5642" i="8" s="1"/>
  <c r="AF89" i="14"/>
  <c r="F6088" i="8" s="1"/>
  <c r="AG89" i="14"/>
  <c r="F6534" i="8" s="1"/>
  <c r="AH89" i="14"/>
  <c r="F6980" i="8" s="1"/>
  <c r="F90" i="14"/>
  <c r="F737" i="8" s="1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F1183" i="8" s="1"/>
  <c r="V90" i="14"/>
  <c r="F1629" i="8" s="1"/>
  <c r="W90" i="14"/>
  <c r="F2075" i="8" s="1"/>
  <c r="X90" i="14"/>
  <c r="F2521" i="8" s="1"/>
  <c r="Y90" i="14"/>
  <c r="F2967" i="8" s="1"/>
  <c r="Z90" i="14"/>
  <c r="F3413" i="8" s="1"/>
  <c r="AA90" i="14"/>
  <c r="F3859" i="8" s="1"/>
  <c r="AB90" i="14"/>
  <c r="F4305" i="8" s="1"/>
  <c r="AC90" i="14"/>
  <c r="F4751" i="8" s="1"/>
  <c r="AD90" i="14"/>
  <c r="F5197" i="8" s="1"/>
  <c r="AE90" i="14"/>
  <c r="F5643" i="8" s="1"/>
  <c r="AF90" i="14"/>
  <c r="F6089" i="8" s="1"/>
  <c r="AG90" i="14"/>
  <c r="F6535" i="8" s="1"/>
  <c r="AH90" i="14"/>
  <c r="F6981" i="8" s="1"/>
  <c r="F91" i="14"/>
  <c r="F738" i="8" s="1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F1184" i="8" s="1"/>
  <c r="V91" i="14"/>
  <c r="F1630" i="8" s="1"/>
  <c r="W91" i="14"/>
  <c r="F2076" i="8" s="1"/>
  <c r="X91" i="14"/>
  <c r="F2522" i="8" s="1"/>
  <c r="Y91" i="14"/>
  <c r="F2968" i="8" s="1"/>
  <c r="Z91" i="14"/>
  <c r="F3414" i="8" s="1"/>
  <c r="AA91" i="14"/>
  <c r="F3860" i="8" s="1"/>
  <c r="AB91" i="14"/>
  <c r="F4306" i="8" s="1"/>
  <c r="AC91" i="14"/>
  <c r="F4752" i="8" s="1"/>
  <c r="AD91" i="14"/>
  <c r="F5198" i="8" s="1"/>
  <c r="AE91" i="14"/>
  <c r="F5644" i="8" s="1"/>
  <c r="AF91" i="14"/>
  <c r="F6090" i="8" s="1"/>
  <c r="AG91" i="14"/>
  <c r="F6536" i="8" s="1"/>
  <c r="AH91" i="14"/>
  <c r="F6982" i="8" s="1"/>
  <c r="F92" i="14"/>
  <c r="F739" i="8" s="1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F1185" i="8" s="1"/>
  <c r="V92" i="14"/>
  <c r="F1631" i="8" s="1"/>
  <c r="W92" i="14"/>
  <c r="F2077" i="8" s="1"/>
  <c r="X92" i="14"/>
  <c r="F2523" i="8" s="1"/>
  <c r="Y92" i="14"/>
  <c r="F2969" i="8" s="1"/>
  <c r="Z92" i="14"/>
  <c r="F3415" i="8" s="1"/>
  <c r="AA92" i="14"/>
  <c r="F3861" i="8" s="1"/>
  <c r="AB92" i="14"/>
  <c r="F4307" i="8" s="1"/>
  <c r="AC92" i="14"/>
  <c r="F4753" i="8" s="1"/>
  <c r="AD92" i="14"/>
  <c r="F5199" i="8" s="1"/>
  <c r="AE92" i="14"/>
  <c r="F5645" i="8" s="1"/>
  <c r="AF92" i="14"/>
  <c r="F6091" i="8" s="1"/>
  <c r="AG92" i="14"/>
  <c r="F6537" i="8" s="1"/>
  <c r="AH92" i="14"/>
  <c r="F6983" i="8" s="1"/>
  <c r="F93" i="14"/>
  <c r="F740" i="8" s="1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F1186" i="8" s="1"/>
  <c r="V93" i="14"/>
  <c r="F1632" i="8" s="1"/>
  <c r="W93" i="14"/>
  <c r="F2078" i="8" s="1"/>
  <c r="X93" i="14"/>
  <c r="F2524" i="8" s="1"/>
  <c r="Y93" i="14"/>
  <c r="F2970" i="8" s="1"/>
  <c r="Z93" i="14"/>
  <c r="F3416" i="8" s="1"/>
  <c r="AA93" i="14"/>
  <c r="F3862" i="8" s="1"/>
  <c r="AB93" i="14"/>
  <c r="F4308" i="8" s="1"/>
  <c r="AC93" i="14"/>
  <c r="F4754" i="8" s="1"/>
  <c r="AD93" i="14"/>
  <c r="F5200" i="8" s="1"/>
  <c r="AE93" i="14"/>
  <c r="F5646" i="8" s="1"/>
  <c r="AF93" i="14"/>
  <c r="F6092" i="8" s="1"/>
  <c r="AG93" i="14"/>
  <c r="F6538" i="8" s="1"/>
  <c r="AH93" i="14"/>
  <c r="F6984" i="8" s="1"/>
  <c r="F94" i="14"/>
  <c r="F741" i="8" s="1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F1187" i="8" s="1"/>
  <c r="V94" i="14"/>
  <c r="F1633" i="8" s="1"/>
  <c r="W94" i="14"/>
  <c r="F2079" i="8" s="1"/>
  <c r="X94" i="14"/>
  <c r="F2525" i="8" s="1"/>
  <c r="Y94" i="14"/>
  <c r="F2971" i="8" s="1"/>
  <c r="Z94" i="14"/>
  <c r="F3417" i="8" s="1"/>
  <c r="AA94" i="14"/>
  <c r="F3863" i="8" s="1"/>
  <c r="AB94" i="14"/>
  <c r="F4309" i="8" s="1"/>
  <c r="AC94" i="14"/>
  <c r="F4755" i="8" s="1"/>
  <c r="AD94" i="14"/>
  <c r="F5201" i="8" s="1"/>
  <c r="AE94" i="14"/>
  <c r="F5647" i="8" s="1"/>
  <c r="AF94" i="14"/>
  <c r="F6093" i="8" s="1"/>
  <c r="AG94" i="14"/>
  <c r="F6539" i="8" s="1"/>
  <c r="AH94" i="14"/>
  <c r="F6985" i="8" s="1"/>
  <c r="F95" i="14"/>
  <c r="F742" i="8" s="1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F1188" i="8" s="1"/>
  <c r="V95" i="14"/>
  <c r="F1634" i="8" s="1"/>
  <c r="W95" i="14"/>
  <c r="F2080" i="8" s="1"/>
  <c r="X95" i="14"/>
  <c r="F2526" i="8" s="1"/>
  <c r="Y95" i="14"/>
  <c r="F2972" i="8" s="1"/>
  <c r="Z95" i="14"/>
  <c r="F3418" i="8" s="1"/>
  <c r="AA95" i="14"/>
  <c r="F3864" i="8" s="1"/>
  <c r="AB95" i="14"/>
  <c r="F4310" i="8" s="1"/>
  <c r="AC95" i="14"/>
  <c r="F4756" i="8" s="1"/>
  <c r="AD95" i="14"/>
  <c r="F5202" i="8" s="1"/>
  <c r="AE95" i="14"/>
  <c r="F5648" i="8" s="1"/>
  <c r="AF95" i="14"/>
  <c r="F6094" i="8" s="1"/>
  <c r="AG95" i="14"/>
  <c r="F6540" i="8" s="1"/>
  <c r="AH95" i="14"/>
  <c r="F6986" i="8" s="1"/>
  <c r="F96" i="14"/>
  <c r="F743" i="8" s="1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F1189" i="8" s="1"/>
  <c r="V96" i="14"/>
  <c r="F1635" i="8" s="1"/>
  <c r="W96" i="14"/>
  <c r="F2081" i="8" s="1"/>
  <c r="X96" i="14"/>
  <c r="F2527" i="8" s="1"/>
  <c r="Y96" i="14"/>
  <c r="F2973" i="8" s="1"/>
  <c r="Z96" i="14"/>
  <c r="F3419" i="8" s="1"/>
  <c r="AA96" i="14"/>
  <c r="F3865" i="8" s="1"/>
  <c r="AB96" i="14"/>
  <c r="F4311" i="8" s="1"/>
  <c r="AC96" i="14"/>
  <c r="F4757" i="8" s="1"/>
  <c r="AD96" i="14"/>
  <c r="F5203" i="8" s="1"/>
  <c r="AE96" i="14"/>
  <c r="F5649" i="8" s="1"/>
  <c r="AF96" i="14"/>
  <c r="F6095" i="8" s="1"/>
  <c r="AG96" i="14"/>
  <c r="F6541" i="8" s="1"/>
  <c r="AH96" i="14"/>
  <c r="F6987" i="8" s="1"/>
  <c r="F97" i="14"/>
  <c r="F744" i="8" s="1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F1190" i="8" s="1"/>
  <c r="V97" i="14"/>
  <c r="F1636" i="8" s="1"/>
  <c r="W97" i="14"/>
  <c r="F2082" i="8" s="1"/>
  <c r="X97" i="14"/>
  <c r="F2528" i="8" s="1"/>
  <c r="Y97" i="14"/>
  <c r="F2974" i="8" s="1"/>
  <c r="Z97" i="14"/>
  <c r="F3420" i="8" s="1"/>
  <c r="AA97" i="14"/>
  <c r="F3866" i="8" s="1"/>
  <c r="AB97" i="14"/>
  <c r="F4312" i="8" s="1"/>
  <c r="AC97" i="14"/>
  <c r="F4758" i="8" s="1"/>
  <c r="AD97" i="14"/>
  <c r="F5204" i="8" s="1"/>
  <c r="AE97" i="14"/>
  <c r="F5650" i="8" s="1"/>
  <c r="AF97" i="14"/>
  <c r="F6096" i="8" s="1"/>
  <c r="AG97" i="14"/>
  <c r="F6542" i="8" s="1"/>
  <c r="AH97" i="14"/>
  <c r="F6988" i="8" s="1"/>
  <c r="F98" i="14"/>
  <c r="F745" i="8" s="1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F1191" i="8" s="1"/>
  <c r="V98" i="14"/>
  <c r="F1637" i="8" s="1"/>
  <c r="W98" i="14"/>
  <c r="F2083" i="8" s="1"/>
  <c r="X98" i="14"/>
  <c r="F2529" i="8" s="1"/>
  <c r="Y98" i="14"/>
  <c r="F2975" i="8" s="1"/>
  <c r="Z98" i="14"/>
  <c r="F3421" i="8" s="1"/>
  <c r="AA98" i="14"/>
  <c r="F3867" i="8" s="1"/>
  <c r="AB98" i="14"/>
  <c r="F4313" i="8" s="1"/>
  <c r="AC98" i="14"/>
  <c r="F4759" i="8" s="1"/>
  <c r="AD98" i="14"/>
  <c r="F5205" i="8" s="1"/>
  <c r="AE98" i="14"/>
  <c r="F5651" i="8" s="1"/>
  <c r="AF98" i="14"/>
  <c r="F6097" i="8" s="1"/>
  <c r="AG98" i="14"/>
  <c r="F6543" i="8" s="1"/>
  <c r="AH98" i="14"/>
  <c r="F6989" i="8" s="1"/>
  <c r="F99" i="14"/>
  <c r="F746" i="8" s="1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F1192" i="8" s="1"/>
  <c r="V99" i="14"/>
  <c r="F1638" i="8" s="1"/>
  <c r="W99" i="14"/>
  <c r="F2084" i="8" s="1"/>
  <c r="X99" i="14"/>
  <c r="F2530" i="8" s="1"/>
  <c r="Y99" i="14"/>
  <c r="F2976" i="8" s="1"/>
  <c r="Z99" i="14"/>
  <c r="F3422" i="8" s="1"/>
  <c r="AA99" i="14"/>
  <c r="F3868" i="8" s="1"/>
  <c r="AB99" i="14"/>
  <c r="F4314" i="8" s="1"/>
  <c r="AC99" i="14"/>
  <c r="F4760" i="8" s="1"/>
  <c r="AD99" i="14"/>
  <c r="F5206" i="8" s="1"/>
  <c r="AE99" i="14"/>
  <c r="F5652" i="8" s="1"/>
  <c r="AF99" i="14"/>
  <c r="F6098" i="8" s="1"/>
  <c r="AG99" i="14"/>
  <c r="F6544" i="8" s="1"/>
  <c r="AH99" i="14"/>
  <c r="F6990" i="8" s="1"/>
  <c r="F100" i="14"/>
  <c r="F747" i="8" s="1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F1193" i="8" s="1"/>
  <c r="V100" i="14"/>
  <c r="F1639" i="8" s="1"/>
  <c r="W100" i="14"/>
  <c r="F2085" i="8" s="1"/>
  <c r="X100" i="14"/>
  <c r="F2531" i="8" s="1"/>
  <c r="Y100" i="14"/>
  <c r="F2977" i="8" s="1"/>
  <c r="Z100" i="14"/>
  <c r="F3423" i="8" s="1"/>
  <c r="AA100" i="14"/>
  <c r="F3869" i="8" s="1"/>
  <c r="AB100" i="14"/>
  <c r="F4315" i="8" s="1"/>
  <c r="AC100" i="14"/>
  <c r="F4761" i="8" s="1"/>
  <c r="AD100" i="14"/>
  <c r="F5207" i="8" s="1"/>
  <c r="AE100" i="14"/>
  <c r="F5653" i="8" s="1"/>
  <c r="AF100" i="14"/>
  <c r="F6099" i="8" s="1"/>
  <c r="AG100" i="14"/>
  <c r="F6545" i="8" s="1"/>
  <c r="AH100" i="14"/>
  <c r="F6991" i="8" s="1"/>
  <c r="F101" i="14"/>
  <c r="F748" i="8" s="1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F1194" i="8" s="1"/>
  <c r="V101" i="14"/>
  <c r="F1640" i="8" s="1"/>
  <c r="W101" i="14"/>
  <c r="F2086" i="8" s="1"/>
  <c r="X101" i="14"/>
  <c r="F2532" i="8" s="1"/>
  <c r="Y101" i="14"/>
  <c r="F2978" i="8" s="1"/>
  <c r="Z101" i="14"/>
  <c r="F3424" i="8" s="1"/>
  <c r="AA101" i="14"/>
  <c r="F3870" i="8" s="1"/>
  <c r="AB101" i="14"/>
  <c r="F4316" i="8" s="1"/>
  <c r="AC101" i="14"/>
  <c r="F4762" i="8" s="1"/>
  <c r="AD101" i="14"/>
  <c r="F5208" i="8" s="1"/>
  <c r="AE101" i="14"/>
  <c r="F5654" i="8" s="1"/>
  <c r="AF101" i="14"/>
  <c r="F6100" i="8" s="1"/>
  <c r="AG101" i="14"/>
  <c r="F6546" i="8" s="1"/>
  <c r="AH101" i="14"/>
  <c r="F6992" i="8" s="1"/>
  <c r="F102" i="14"/>
  <c r="F749" i="8" s="1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F1195" i="8" s="1"/>
  <c r="V102" i="14"/>
  <c r="F1641" i="8" s="1"/>
  <c r="W102" i="14"/>
  <c r="F2087" i="8" s="1"/>
  <c r="X102" i="14"/>
  <c r="F2533" i="8" s="1"/>
  <c r="Y102" i="14"/>
  <c r="F2979" i="8" s="1"/>
  <c r="Z102" i="14"/>
  <c r="F3425" i="8" s="1"/>
  <c r="AA102" i="14"/>
  <c r="F3871" i="8" s="1"/>
  <c r="AB102" i="14"/>
  <c r="F4317" i="8" s="1"/>
  <c r="AC102" i="14"/>
  <c r="F4763" i="8" s="1"/>
  <c r="AD102" i="14"/>
  <c r="F5209" i="8" s="1"/>
  <c r="AE102" i="14"/>
  <c r="F5655" i="8" s="1"/>
  <c r="AF102" i="14"/>
  <c r="F6101" i="8" s="1"/>
  <c r="AG102" i="14"/>
  <c r="F6547" i="8" s="1"/>
  <c r="AH102" i="14"/>
  <c r="F6993" i="8" s="1"/>
  <c r="F103" i="14"/>
  <c r="F750" i="8" s="1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F1196" i="8" s="1"/>
  <c r="V103" i="14"/>
  <c r="F1642" i="8" s="1"/>
  <c r="W103" i="14"/>
  <c r="F2088" i="8" s="1"/>
  <c r="X103" i="14"/>
  <c r="F2534" i="8" s="1"/>
  <c r="Y103" i="14"/>
  <c r="F2980" i="8" s="1"/>
  <c r="Z103" i="14"/>
  <c r="F3426" i="8" s="1"/>
  <c r="AA103" i="14"/>
  <c r="F3872" i="8" s="1"/>
  <c r="AB103" i="14"/>
  <c r="F4318" i="8" s="1"/>
  <c r="AC103" i="14"/>
  <c r="F4764" i="8" s="1"/>
  <c r="AD103" i="14"/>
  <c r="F5210" i="8" s="1"/>
  <c r="AE103" i="14"/>
  <c r="F5656" i="8" s="1"/>
  <c r="AF103" i="14"/>
  <c r="F6102" i="8" s="1"/>
  <c r="AG103" i="14"/>
  <c r="F6548" i="8" s="1"/>
  <c r="AH103" i="14"/>
  <c r="F6994" i="8" s="1"/>
  <c r="F104" i="14"/>
  <c r="F751" i="8" s="1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F1197" i="8" s="1"/>
  <c r="V104" i="14"/>
  <c r="F1643" i="8" s="1"/>
  <c r="W104" i="14"/>
  <c r="F2089" i="8" s="1"/>
  <c r="X104" i="14"/>
  <c r="F2535" i="8" s="1"/>
  <c r="Y104" i="14"/>
  <c r="F2981" i="8" s="1"/>
  <c r="Z104" i="14"/>
  <c r="F3427" i="8" s="1"/>
  <c r="AA104" i="14"/>
  <c r="F3873" i="8" s="1"/>
  <c r="AB104" i="14"/>
  <c r="F4319" i="8" s="1"/>
  <c r="AC104" i="14"/>
  <c r="F4765" i="8" s="1"/>
  <c r="AD104" i="14"/>
  <c r="F5211" i="8" s="1"/>
  <c r="AE104" i="14"/>
  <c r="F5657" i="8" s="1"/>
  <c r="AF104" i="14"/>
  <c r="F6103" i="8" s="1"/>
  <c r="AG104" i="14"/>
  <c r="F6549" i="8" s="1"/>
  <c r="AH104" i="14"/>
  <c r="F6995" i="8" s="1"/>
  <c r="F105" i="14"/>
  <c r="F752" i="8" s="1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F1198" i="8" s="1"/>
  <c r="V105" i="14"/>
  <c r="F1644" i="8" s="1"/>
  <c r="W105" i="14"/>
  <c r="F2090" i="8" s="1"/>
  <c r="X105" i="14"/>
  <c r="F2536" i="8" s="1"/>
  <c r="Y105" i="14"/>
  <c r="F2982" i="8" s="1"/>
  <c r="Z105" i="14"/>
  <c r="F3428" i="8" s="1"/>
  <c r="AA105" i="14"/>
  <c r="F3874" i="8" s="1"/>
  <c r="AB105" i="14"/>
  <c r="F4320" i="8" s="1"/>
  <c r="AC105" i="14"/>
  <c r="F4766" i="8" s="1"/>
  <c r="AD105" i="14"/>
  <c r="F5212" i="8" s="1"/>
  <c r="AE105" i="14"/>
  <c r="F5658" i="8" s="1"/>
  <c r="AF105" i="14"/>
  <c r="F6104" i="8" s="1"/>
  <c r="AG105" i="14"/>
  <c r="F6550" i="8" s="1"/>
  <c r="AH105" i="14"/>
  <c r="F6996" i="8" s="1"/>
  <c r="F106" i="14"/>
  <c r="F753" i="8" s="1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F1199" i="8" s="1"/>
  <c r="V106" i="14"/>
  <c r="F1645" i="8" s="1"/>
  <c r="W106" i="14"/>
  <c r="F2091" i="8" s="1"/>
  <c r="X106" i="14"/>
  <c r="F2537" i="8" s="1"/>
  <c r="Y106" i="14"/>
  <c r="F2983" i="8" s="1"/>
  <c r="Z106" i="14"/>
  <c r="F3429" i="8" s="1"/>
  <c r="AA106" i="14"/>
  <c r="F3875" i="8" s="1"/>
  <c r="AB106" i="14"/>
  <c r="F4321" i="8" s="1"/>
  <c r="AC106" i="14"/>
  <c r="F4767" i="8" s="1"/>
  <c r="AD106" i="14"/>
  <c r="F5213" i="8" s="1"/>
  <c r="AE106" i="14"/>
  <c r="F5659" i="8" s="1"/>
  <c r="AF106" i="14"/>
  <c r="F6105" i="8" s="1"/>
  <c r="AG106" i="14"/>
  <c r="F6551" i="8" s="1"/>
  <c r="AH106" i="14"/>
  <c r="F6997" i="8" s="1"/>
  <c r="F107" i="14"/>
  <c r="F754" i="8" s="1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F1200" i="8" s="1"/>
  <c r="V107" i="14"/>
  <c r="F1646" i="8" s="1"/>
  <c r="W107" i="14"/>
  <c r="F2092" i="8" s="1"/>
  <c r="X107" i="14"/>
  <c r="F2538" i="8" s="1"/>
  <c r="Y107" i="14"/>
  <c r="F2984" i="8" s="1"/>
  <c r="Z107" i="14"/>
  <c r="F3430" i="8" s="1"/>
  <c r="AA107" i="14"/>
  <c r="F3876" i="8" s="1"/>
  <c r="AB107" i="14"/>
  <c r="F4322" i="8" s="1"/>
  <c r="AC107" i="14"/>
  <c r="F4768" i="8" s="1"/>
  <c r="AD107" i="14"/>
  <c r="F5214" i="8" s="1"/>
  <c r="AE107" i="14"/>
  <c r="F5660" i="8" s="1"/>
  <c r="AF107" i="14"/>
  <c r="F6106" i="8" s="1"/>
  <c r="AG107" i="14"/>
  <c r="F6552" i="8" s="1"/>
  <c r="AH107" i="14"/>
  <c r="F6998" i="8" s="1"/>
  <c r="F108" i="14"/>
  <c r="F755" i="8" s="1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F1201" i="8" s="1"/>
  <c r="V108" i="14"/>
  <c r="F1647" i="8" s="1"/>
  <c r="W108" i="14"/>
  <c r="F2093" i="8" s="1"/>
  <c r="X108" i="14"/>
  <c r="F2539" i="8" s="1"/>
  <c r="Y108" i="14"/>
  <c r="F2985" i="8" s="1"/>
  <c r="Z108" i="14"/>
  <c r="F3431" i="8" s="1"/>
  <c r="AA108" i="14"/>
  <c r="F3877" i="8" s="1"/>
  <c r="AB108" i="14"/>
  <c r="F4323" i="8" s="1"/>
  <c r="AC108" i="14"/>
  <c r="F4769" i="8" s="1"/>
  <c r="AD108" i="14"/>
  <c r="F5215" i="8" s="1"/>
  <c r="AE108" i="14"/>
  <c r="F5661" i="8" s="1"/>
  <c r="AF108" i="14"/>
  <c r="F6107" i="8" s="1"/>
  <c r="AG108" i="14"/>
  <c r="F6553" i="8" s="1"/>
  <c r="AH108" i="14"/>
  <c r="F6999" i="8" s="1"/>
  <c r="F109" i="14"/>
  <c r="F756" i="8" s="1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F1202" i="8" s="1"/>
  <c r="V109" i="14"/>
  <c r="F1648" i="8" s="1"/>
  <c r="W109" i="14"/>
  <c r="F2094" i="8" s="1"/>
  <c r="X109" i="14"/>
  <c r="F2540" i="8" s="1"/>
  <c r="Y109" i="14"/>
  <c r="F2986" i="8" s="1"/>
  <c r="Z109" i="14"/>
  <c r="F3432" i="8" s="1"/>
  <c r="AA109" i="14"/>
  <c r="F3878" i="8" s="1"/>
  <c r="AB109" i="14"/>
  <c r="F4324" i="8" s="1"/>
  <c r="AC109" i="14"/>
  <c r="F4770" i="8" s="1"/>
  <c r="AD109" i="14"/>
  <c r="F5216" i="8" s="1"/>
  <c r="AE109" i="14"/>
  <c r="F5662" i="8" s="1"/>
  <c r="AF109" i="14"/>
  <c r="F6108" i="8" s="1"/>
  <c r="AG109" i="14"/>
  <c r="F6554" i="8" s="1"/>
  <c r="AH109" i="14"/>
  <c r="F7000" i="8" s="1"/>
  <c r="F110" i="14"/>
  <c r="F757" i="8" s="1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F1203" i="8" s="1"/>
  <c r="V110" i="14"/>
  <c r="F1649" i="8" s="1"/>
  <c r="W110" i="14"/>
  <c r="F2095" i="8" s="1"/>
  <c r="X110" i="14"/>
  <c r="F2541" i="8" s="1"/>
  <c r="Y110" i="14"/>
  <c r="F2987" i="8" s="1"/>
  <c r="Z110" i="14"/>
  <c r="F3433" i="8" s="1"/>
  <c r="AA110" i="14"/>
  <c r="F3879" i="8" s="1"/>
  <c r="AB110" i="14"/>
  <c r="F4325" i="8" s="1"/>
  <c r="AC110" i="14"/>
  <c r="F4771" i="8" s="1"/>
  <c r="AD110" i="14"/>
  <c r="F5217" i="8" s="1"/>
  <c r="AE110" i="14"/>
  <c r="F5663" i="8" s="1"/>
  <c r="AF110" i="14"/>
  <c r="F6109" i="8" s="1"/>
  <c r="AG110" i="14"/>
  <c r="F6555" i="8" s="1"/>
  <c r="AH110" i="14"/>
  <c r="F7001" i="8" s="1"/>
  <c r="F111" i="14"/>
  <c r="F758" i="8" s="1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F1204" i="8" s="1"/>
  <c r="V111" i="14"/>
  <c r="F1650" i="8" s="1"/>
  <c r="W111" i="14"/>
  <c r="F2096" i="8" s="1"/>
  <c r="X111" i="14"/>
  <c r="F2542" i="8" s="1"/>
  <c r="Y111" i="14"/>
  <c r="F2988" i="8" s="1"/>
  <c r="Z111" i="14"/>
  <c r="F3434" i="8" s="1"/>
  <c r="AA111" i="14"/>
  <c r="F3880" i="8" s="1"/>
  <c r="AB111" i="14"/>
  <c r="F4326" i="8" s="1"/>
  <c r="AC111" i="14"/>
  <c r="F4772" i="8" s="1"/>
  <c r="AD111" i="14"/>
  <c r="F5218" i="8" s="1"/>
  <c r="AE111" i="14"/>
  <c r="F5664" i="8" s="1"/>
  <c r="AF111" i="14"/>
  <c r="F6110" i="8" s="1"/>
  <c r="AG111" i="14"/>
  <c r="F6556" i="8" s="1"/>
  <c r="AH111" i="14"/>
  <c r="F7002" i="8" s="1"/>
  <c r="F112" i="14"/>
  <c r="F759" i="8" s="1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F1205" i="8" s="1"/>
  <c r="V112" i="14"/>
  <c r="F1651" i="8" s="1"/>
  <c r="W112" i="14"/>
  <c r="F2097" i="8" s="1"/>
  <c r="X112" i="14"/>
  <c r="F2543" i="8" s="1"/>
  <c r="Y112" i="14"/>
  <c r="F2989" i="8" s="1"/>
  <c r="Z112" i="14"/>
  <c r="F3435" i="8" s="1"/>
  <c r="AA112" i="14"/>
  <c r="F3881" i="8" s="1"/>
  <c r="AB112" i="14"/>
  <c r="F4327" i="8" s="1"/>
  <c r="AC112" i="14"/>
  <c r="F4773" i="8" s="1"/>
  <c r="AD112" i="14"/>
  <c r="F5219" i="8" s="1"/>
  <c r="AE112" i="14"/>
  <c r="F5665" i="8" s="1"/>
  <c r="AF112" i="14"/>
  <c r="F6111" i="8" s="1"/>
  <c r="AG112" i="14"/>
  <c r="F6557" i="8" s="1"/>
  <c r="AH112" i="14"/>
  <c r="F7003" i="8" s="1"/>
  <c r="F113" i="14"/>
  <c r="F760" i="8" s="1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F1206" i="8" s="1"/>
  <c r="V113" i="14"/>
  <c r="F1652" i="8" s="1"/>
  <c r="W113" i="14"/>
  <c r="F2098" i="8" s="1"/>
  <c r="X113" i="14"/>
  <c r="F2544" i="8" s="1"/>
  <c r="Y113" i="14"/>
  <c r="F2990" i="8" s="1"/>
  <c r="Z113" i="14"/>
  <c r="F3436" i="8" s="1"/>
  <c r="AA113" i="14"/>
  <c r="F3882" i="8" s="1"/>
  <c r="AB113" i="14"/>
  <c r="F4328" i="8" s="1"/>
  <c r="AC113" i="14"/>
  <c r="F4774" i="8" s="1"/>
  <c r="AD113" i="14"/>
  <c r="F5220" i="8" s="1"/>
  <c r="AE113" i="14"/>
  <c r="F5666" i="8" s="1"/>
  <c r="AF113" i="14"/>
  <c r="F6112" i="8" s="1"/>
  <c r="AG113" i="14"/>
  <c r="F6558" i="8" s="1"/>
  <c r="AH113" i="14"/>
  <c r="F7004" i="8" s="1"/>
  <c r="F114" i="14"/>
  <c r="F761" i="8" s="1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F1207" i="8" s="1"/>
  <c r="V114" i="14"/>
  <c r="F1653" i="8" s="1"/>
  <c r="W114" i="14"/>
  <c r="F2099" i="8" s="1"/>
  <c r="X114" i="14"/>
  <c r="F2545" i="8" s="1"/>
  <c r="Y114" i="14"/>
  <c r="F2991" i="8" s="1"/>
  <c r="Z114" i="14"/>
  <c r="F3437" i="8" s="1"/>
  <c r="AA114" i="14"/>
  <c r="F3883" i="8" s="1"/>
  <c r="AB114" i="14"/>
  <c r="F4329" i="8" s="1"/>
  <c r="AC114" i="14"/>
  <c r="F4775" i="8" s="1"/>
  <c r="AD114" i="14"/>
  <c r="F5221" i="8" s="1"/>
  <c r="AE114" i="14"/>
  <c r="F5667" i="8" s="1"/>
  <c r="AF114" i="14"/>
  <c r="F6113" i="8" s="1"/>
  <c r="AG114" i="14"/>
  <c r="F6559" i="8" s="1"/>
  <c r="AH114" i="14"/>
  <c r="F7005" i="8" s="1"/>
  <c r="F115" i="14"/>
  <c r="F762" i="8" s="1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F1208" i="8" s="1"/>
  <c r="V115" i="14"/>
  <c r="F1654" i="8" s="1"/>
  <c r="W115" i="14"/>
  <c r="F2100" i="8" s="1"/>
  <c r="X115" i="14"/>
  <c r="F2546" i="8" s="1"/>
  <c r="Y115" i="14"/>
  <c r="F2992" i="8" s="1"/>
  <c r="Z115" i="14"/>
  <c r="F3438" i="8" s="1"/>
  <c r="AA115" i="14"/>
  <c r="F3884" i="8" s="1"/>
  <c r="AB115" i="14"/>
  <c r="F4330" i="8" s="1"/>
  <c r="AC115" i="14"/>
  <c r="F4776" i="8" s="1"/>
  <c r="AD115" i="14"/>
  <c r="F5222" i="8" s="1"/>
  <c r="AE115" i="14"/>
  <c r="F5668" i="8" s="1"/>
  <c r="AF115" i="14"/>
  <c r="F6114" i="8" s="1"/>
  <c r="AG115" i="14"/>
  <c r="F6560" i="8" s="1"/>
  <c r="AH115" i="14"/>
  <c r="F7006" i="8" s="1"/>
  <c r="F116" i="14"/>
  <c r="F763" i="8" s="1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F1209" i="8" s="1"/>
  <c r="V116" i="14"/>
  <c r="F1655" i="8" s="1"/>
  <c r="W116" i="14"/>
  <c r="F2101" i="8" s="1"/>
  <c r="X116" i="14"/>
  <c r="F2547" i="8" s="1"/>
  <c r="Y116" i="14"/>
  <c r="F2993" i="8" s="1"/>
  <c r="Z116" i="14"/>
  <c r="F3439" i="8" s="1"/>
  <c r="AA116" i="14"/>
  <c r="F3885" i="8" s="1"/>
  <c r="AB116" i="14"/>
  <c r="F4331" i="8" s="1"/>
  <c r="AC116" i="14"/>
  <c r="F4777" i="8" s="1"/>
  <c r="AD116" i="14"/>
  <c r="F5223" i="8" s="1"/>
  <c r="AE116" i="14"/>
  <c r="F5669" i="8" s="1"/>
  <c r="AF116" i="14"/>
  <c r="F6115" i="8" s="1"/>
  <c r="AG116" i="14"/>
  <c r="F6561" i="8" s="1"/>
  <c r="AH116" i="14"/>
  <c r="F7007" i="8" s="1"/>
  <c r="F117" i="14"/>
  <c r="F764" i="8" s="1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F1210" i="8" s="1"/>
  <c r="V117" i="14"/>
  <c r="F1656" i="8" s="1"/>
  <c r="W117" i="14"/>
  <c r="F2102" i="8" s="1"/>
  <c r="X117" i="14"/>
  <c r="F2548" i="8" s="1"/>
  <c r="Y117" i="14"/>
  <c r="F2994" i="8" s="1"/>
  <c r="Z117" i="14"/>
  <c r="F3440" i="8" s="1"/>
  <c r="AA117" i="14"/>
  <c r="F3886" i="8" s="1"/>
  <c r="AB117" i="14"/>
  <c r="F4332" i="8" s="1"/>
  <c r="AC117" i="14"/>
  <c r="F4778" i="8" s="1"/>
  <c r="AD117" i="14"/>
  <c r="F5224" i="8" s="1"/>
  <c r="AE117" i="14"/>
  <c r="F5670" i="8" s="1"/>
  <c r="AF117" i="14"/>
  <c r="F6116" i="8" s="1"/>
  <c r="AG117" i="14"/>
  <c r="F6562" i="8" s="1"/>
  <c r="AH117" i="14"/>
  <c r="F7008" i="8" s="1"/>
  <c r="F118" i="14"/>
  <c r="F765" i="8" s="1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F1211" i="8" s="1"/>
  <c r="V118" i="14"/>
  <c r="F1657" i="8" s="1"/>
  <c r="W118" i="14"/>
  <c r="F2103" i="8" s="1"/>
  <c r="X118" i="14"/>
  <c r="F2549" i="8" s="1"/>
  <c r="Y118" i="14"/>
  <c r="F2995" i="8" s="1"/>
  <c r="Z118" i="14"/>
  <c r="F3441" i="8" s="1"/>
  <c r="AA118" i="14"/>
  <c r="F3887" i="8" s="1"/>
  <c r="AB118" i="14"/>
  <c r="F4333" i="8" s="1"/>
  <c r="AC118" i="14"/>
  <c r="F4779" i="8" s="1"/>
  <c r="AD118" i="14"/>
  <c r="F5225" i="8" s="1"/>
  <c r="AE118" i="14"/>
  <c r="F5671" i="8" s="1"/>
  <c r="AF118" i="14"/>
  <c r="F6117" i="8" s="1"/>
  <c r="AG118" i="14"/>
  <c r="F6563" i="8" s="1"/>
  <c r="AH118" i="14"/>
  <c r="F7009" i="8" s="1"/>
  <c r="F119" i="14"/>
  <c r="F766" i="8" s="1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F1212" i="8" s="1"/>
  <c r="V119" i="14"/>
  <c r="F1658" i="8" s="1"/>
  <c r="W119" i="14"/>
  <c r="F2104" i="8" s="1"/>
  <c r="X119" i="14"/>
  <c r="F2550" i="8" s="1"/>
  <c r="Y119" i="14"/>
  <c r="F2996" i="8" s="1"/>
  <c r="Z119" i="14"/>
  <c r="F3442" i="8" s="1"/>
  <c r="AA119" i="14"/>
  <c r="F3888" i="8" s="1"/>
  <c r="AB119" i="14"/>
  <c r="F4334" i="8" s="1"/>
  <c r="AC119" i="14"/>
  <c r="F4780" i="8" s="1"/>
  <c r="AD119" i="14"/>
  <c r="F5226" i="8" s="1"/>
  <c r="AE119" i="14"/>
  <c r="F5672" i="8" s="1"/>
  <c r="AF119" i="14"/>
  <c r="F6118" i="8" s="1"/>
  <c r="AG119" i="14"/>
  <c r="F6564" i="8" s="1"/>
  <c r="AH119" i="14"/>
  <c r="F7010" i="8" s="1"/>
  <c r="F120" i="14"/>
  <c r="F767" i="8" s="1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F1213" i="8" s="1"/>
  <c r="V120" i="14"/>
  <c r="F1659" i="8" s="1"/>
  <c r="W120" i="14"/>
  <c r="F2105" i="8" s="1"/>
  <c r="X120" i="14"/>
  <c r="F2551" i="8" s="1"/>
  <c r="Y120" i="14"/>
  <c r="F2997" i="8" s="1"/>
  <c r="Z120" i="14"/>
  <c r="F3443" i="8" s="1"/>
  <c r="AA120" i="14"/>
  <c r="F3889" i="8" s="1"/>
  <c r="AB120" i="14"/>
  <c r="F4335" i="8" s="1"/>
  <c r="AC120" i="14"/>
  <c r="F4781" i="8" s="1"/>
  <c r="AD120" i="14"/>
  <c r="F5227" i="8" s="1"/>
  <c r="AE120" i="14"/>
  <c r="F5673" i="8" s="1"/>
  <c r="AF120" i="14"/>
  <c r="F6119" i="8" s="1"/>
  <c r="AG120" i="14"/>
  <c r="F6565" i="8" s="1"/>
  <c r="AH120" i="14"/>
  <c r="F7011" i="8" s="1"/>
  <c r="F121" i="14"/>
  <c r="F768" i="8" s="1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F1214" i="8" s="1"/>
  <c r="V121" i="14"/>
  <c r="F1660" i="8" s="1"/>
  <c r="W121" i="14"/>
  <c r="F2106" i="8" s="1"/>
  <c r="X121" i="14"/>
  <c r="F2552" i="8" s="1"/>
  <c r="Y121" i="14"/>
  <c r="F2998" i="8" s="1"/>
  <c r="Z121" i="14"/>
  <c r="F3444" i="8" s="1"/>
  <c r="AA121" i="14"/>
  <c r="F3890" i="8" s="1"/>
  <c r="AB121" i="14"/>
  <c r="F4336" i="8" s="1"/>
  <c r="AC121" i="14"/>
  <c r="F4782" i="8" s="1"/>
  <c r="AD121" i="14"/>
  <c r="F5228" i="8" s="1"/>
  <c r="AE121" i="14"/>
  <c r="F5674" i="8" s="1"/>
  <c r="AF121" i="14"/>
  <c r="F6120" i="8" s="1"/>
  <c r="AG121" i="14"/>
  <c r="F6566" i="8" s="1"/>
  <c r="AH121" i="14"/>
  <c r="F7012" i="8" s="1"/>
  <c r="F122" i="14"/>
  <c r="F769" i="8" s="1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F1215" i="8" s="1"/>
  <c r="V122" i="14"/>
  <c r="F1661" i="8" s="1"/>
  <c r="W122" i="14"/>
  <c r="F2107" i="8" s="1"/>
  <c r="X122" i="14"/>
  <c r="F2553" i="8" s="1"/>
  <c r="Y122" i="14"/>
  <c r="F2999" i="8" s="1"/>
  <c r="Z122" i="14"/>
  <c r="F3445" i="8" s="1"/>
  <c r="AA122" i="14"/>
  <c r="F3891" i="8" s="1"/>
  <c r="AB122" i="14"/>
  <c r="F4337" i="8" s="1"/>
  <c r="AC122" i="14"/>
  <c r="F4783" i="8" s="1"/>
  <c r="AD122" i="14"/>
  <c r="F5229" i="8" s="1"/>
  <c r="AE122" i="14"/>
  <c r="F5675" i="8" s="1"/>
  <c r="AF122" i="14"/>
  <c r="F6121" i="8" s="1"/>
  <c r="AG122" i="14"/>
  <c r="F6567" i="8" s="1"/>
  <c r="AH122" i="14"/>
  <c r="F7013" i="8" s="1"/>
  <c r="F123" i="14"/>
  <c r="F770" i="8" s="1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F1216" i="8" s="1"/>
  <c r="V123" i="14"/>
  <c r="F1662" i="8" s="1"/>
  <c r="W123" i="14"/>
  <c r="F2108" i="8" s="1"/>
  <c r="X123" i="14"/>
  <c r="F2554" i="8" s="1"/>
  <c r="Y123" i="14"/>
  <c r="F3000" i="8" s="1"/>
  <c r="Z123" i="14"/>
  <c r="F3446" i="8" s="1"/>
  <c r="AA123" i="14"/>
  <c r="F3892" i="8" s="1"/>
  <c r="AB123" i="14"/>
  <c r="F4338" i="8" s="1"/>
  <c r="AC123" i="14"/>
  <c r="F4784" i="8" s="1"/>
  <c r="AD123" i="14"/>
  <c r="F5230" i="8" s="1"/>
  <c r="AE123" i="14"/>
  <c r="F5676" i="8" s="1"/>
  <c r="AF123" i="14"/>
  <c r="F6122" i="8" s="1"/>
  <c r="AG123" i="14"/>
  <c r="F6568" i="8" s="1"/>
  <c r="AH123" i="14"/>
  <c r="F7014" i="8" s="1"/>
  <c r="F124" i="14"/>
  <c r="F771" i="8" s="1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F1217" i="8" s="1"/>
  <c r="V124" i="14"/>
  <c r="F1663" i="8" s="1"/>
  <c r="W124" i="14"/>
  <c r="F2109" i="8" s="1"/>
  <c r="X124" i="14"/>
  <c r="F2555" i="8" s="1"/>
  <c r="Y124" i="14"/>
  <c r="F3001" i="8" s="1"/>
  <c r="Z124" i="14"/>
  <c r="F3447" i="8" s="1"/>
  <c r="AA124" i="14"/>
  <c r="F3893" i="8" s="1"/>
  <c r="AB124" i="14"/>
  <c r="F4339" i="8" s="1"/>
  <c r="AC124" i="14"/>
  <c r="F4785" i="8" s="1"/>
  <c r="AD124" i="14"/>
  <c r="F5231" i="8" s="1"/>
  <c r="AE124" i="14"/>
  <c r="F5677" i="8" s="1"/>
  <c r="AF124" i="14"/>
  <c r="F6123" i="8" s="1"/>
  <c r="AG124" i="14"/>
  <c r="F6569" i="8" s="1"/>
  <c r="AH124" i="14"/>
  <c r="F7015" i="8" s="1"/>
  <c r="F125" i="14"/>
  <c r="F772" i="8" s="1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F1218" i="8" s="1"/>
  <c r="V125" i="14"/>
  <c r="F1664" i="8" s="1"/>
  <c r="W125" i="14"/>
  <c r="F2110" i="8" s="1"/>
  <c r="X125" i="14"/>
  <c r="F2556" i="8" s="1"/>
  <c r="Y125" i="14"/>
  <c r="F3002" i="8" s="1"/>
  <c r="Z125" i="14"/>
  <c r="F3448" i="8" s="1"/>
  <c r="AA125" i="14"/>
  <c r="F3894" i="8" s="1"/>
  <c r="AB125" i="14"/>
  <c r="F4340" i="8" s="1"/>
  <c r="AC125" i="14"/>
  <c r="F4786" i="8" s="1"/>
  <c r="AD125" i="14"/>
  <c r="F5232" i="8" s="1"/>
  <c r="AE125" i="14"/>
  <c r="F5678" i="8" s="1"/>
  <c r="AF125" i="14"/>
  <c r="F6124" i="8" s="1"/>
  <c r="AG125" i="14"/>
  <c r="F6570" i="8" s="1"/>
  <c r="AH125" i="14"/>
  <c r="F7016" i="8" s="1"/>
  <c r="F126" i="14"/>
  <c r="F773" i="8" s="1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F1219" i="8" s="1"/>
  <c r="V126" i="14"/>
  <c r="F1665" i="8" s="1"/>
  <c r="W126" i="14"/>
  <c r="F2111" i="8" s="1"/>
  <c r="X126" i="14"/>
  <c r="F2557" i="8" s="1"/>
  <c r="Y126" i="14"/>
  <c r="F3003" i="8" s="1"/>
  <c r="Z126" i="14"/>
  <c r="F3449" i="8" s="1"/>
  <c r="AA126" i="14"/>
  <c r="F3895" i="8" s="1"/>
  <c r="AB126" i="14"/>
  <c r="F4341" i="8" s="1"/>
  <c r="AC126" i="14"/>
  <c r="F4787" i="8" s="1"/>
  <c r="AD126" i="14"/>
  <c r="F5233" i="8" s="1"/>
  <c r="AE126" i="14"/>
  <c r="F5679" i="8" s="1"/>
  <c r="AF126" i="14"/>
  <c r="F6125" i="8" s="1"/>
  <c r="AG126" i="14"/>
  <c r="F6571" i="8" s="1"/>
  <c r="AH126" i="14"/>
  <c r="F7017" i="8" s="1"/>
  <c r="F127" i="14"/>
  <c r="F774" i="8" s="1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F1220" i="8" s="1"/>
  <c r="V127" i="14"/>
  <c r="F1666" i="8" s="1"/>
  <c r="W127" i="14"/>
  <c r="F2112" i="8" s="1"/>
  <c r="X127" i="14"/>
  <c r="F2558" i="8" s="1"/>
  <c r="Y127" i="14"/>
  <c r="F3004" i="8" s="1"/>
  <c r="Z127" i="14"/>
  <c r="F3450" i="8" s="1"/>
  <c r="AA127" i="14"/>
  <c r="F3896" i="8" s="1"/>
  <c r="AB127" i="14"/>
  <c r="F4342" i="8" s="1"/>
  <c r="AC127" i="14"/>
  <c r="F4788" i="8" s="1"/>
  <c r="AD127" i="14"/>
  <c r="F5234" i="8" s="1"/>
  <c r="AE127" i="14"/>
  <c r="F5680" i="8" s="1"/>
  <c r="AF127" i="14"/>
  <c r="F6126" i="8" s="1"/>
  <c r="AG127" i="14"/>
  <c r="F6572" i="8" s="1"/>
  <c r="AH127" i="14"/>
  <c r="F7018" i="8" s="1"/>
  <c r="F128" i="14"/>
  <c r="F775" i="8" s="1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F1221" i="8" s="1"/>
  <c r="V128" i="14"/>
  <c r="F1667" i="8" s="1"/>
  <c r="W128" i="14"/>
  <c r="F2113" i="8" s="1"/>
  <c r="X128" i="14"/>
  <c r="F2559" i="8" s="1"/>
  <c r="Y128" i="14"/>
  <c r="F3005" i="8" s="1"/>
  <c r="Z128" i="14"/>
  <c r="F3451" i="8" s="1"/>
  <c r="AA128" i="14"/>
  <c r="F3897" i="8" s="1"/>
  <c r="AB128" i="14"/>
  <c r="F4343" i="8" s="1"/>
  <c r="AC128" i="14"/>
  <c r="F4789" i="8" s="1"/>
  <c r="AD128" i="14"/>
  <c r="F5235" i="8" s="1"/>
  <c r="AE128" i="14"/>
  <c r="F5681" i="8" s="1"/>
  <c r="AF128" i="14"/>
  <c r="F6127" i="8" s="1"/>
  <c r="AG128" i="14"/>
  <c r="F6573" i="8" s="1"/>
  <c r="AH128" i="14"/>
  <c r="F7019" i="8" s="1"/>
  <c r="F129" i="14"/>
  <c r="F776" i="8" s="1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F1222" i="8" s="1"/>
  <c r="V129" i="14"/>
  <c r="F1668" i="8" s="1"/>
  <c r="W129" i="14"/>
  <c r="F2114" i="8" s="1"/>
  <c r="X129" i="14"/>
  <c r="F2560" i="8" s="1"/>
  <c r="Y129" i="14"/>
  <c r="F3006" i="8" s="1"/>
  <c r="Z129" i="14"/>
  <c r="F3452" i="8" s="1"/>
  <c r="AA129" i="14"/>
  <c r="F3898" i="8" s="1"/>
  <c r="AB129" i="14"/>
  <c r="F4344" i="8" s="1"/>
  <c r="AC129" i="14"/>
  <c r="F4790" i="8" s="1"/>
  <c r="AD129" i="14"/>
  <c r="F5236" i="8" s="1"/>
  <c r="AE129" i="14"/>
  <c r="F5682" i="8" s="1"/>
  <c r="AF129" i="14"/>
  <c r="F6128" i="8" s="1"/>
  <c r="AG129" i="14"/>
  <c r="F6574" i="8" s="1"/>
  <c r="AH129" i="14"/>
  <c r="F7020" i="8" s="1"/>
  <c r="F130" i="14"/>
  <c r="F777" i="8" s="1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F1223" i="8" s="1"/>
  <c r="V130" i="14"/>
  <c r="F1669" i="8" s="1"/>
  <c r="W130" i="14"/>
  <c r="F2115" i="8" s="1"/>
  <c r="X130" i="14"/>
  <c r="F2561" i="8" s="1"/>
  <c r="Y130" i="14"/>
  <c r="F3007" i="8" s="1"/>
  <c r="Z130" i="14"/>
  <c r="F3453" i="8" s="1"/>
  <c r="AA130" i="14"/>
  <c r="F3899" i="8" s="1"/>
  <c r="AB130" i="14"/>
  <c r="F4345" i="8" s="1"/>
  <c r="AC130" i="14"/>
  <c r="F4791" i="8" s="1"/>
  <c r="AD130" i="14"/>
  <c r="F5237" i="8" s="1"/>
  <c r="AE130" i="14"/>
  <c r="F5683" i="8" s="1"/>
  <c r="AF130" i="14"/>
  <c r="F6129" i="8" s="1"/>
  <c r="AG130" i="14"/>
  <c r="F6575" i="8" s="1"/>
  <c r="AH130" i="14"/>
  <c r="F7021" i="8" s="1"/>
  <c r="F131" i="14"/>
  <c r="F778" i="8" s="1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F1224" i="8" s="1"/>
  <c r="V131" i="14"/>
  <c r="F1670" i="8" s="1"/>
  <c r="W131" i="14"/>
  <c r="F2116" i="8" s="1"/>
  <c r="X131" i="14"/>
  <c r="F2562" i="8" s="1"/>
  <c r="Y131" i="14"/>
  <c r="F3008" i="8" s="1"/>
  <c r="Z131" i="14"/>
  <c r="F3454" i="8" s="1"/>
  <c r="AA131" i="14"/>
  <c r="F3900" i="8" s="1"/>
  <c r="AB131" i="14"/>
  <c r="F4346" i="8" s="1"/>
  <c r="AC131" i="14"/>
  <c r="F4792" i="8" s="1"/>
  <c r="AD131" i="14"/>
  <c r="F5238" i="8" s="1"/>
  <c r="AE131" i="14"/>
  <c r="F5684" i="8" s="1"/>
  <c r="AF131" i="14"/>
  <c r="F6130" i="8" s="1"/>
  <c r="AG131" i="14"/>
  <c r="F6576" i="8" s="1"/>
  <c r="AH131" i="14"/>
  <c r="F7022" i="8" s="1"/>
  <c r="F132" i="14"/>
  <c r="F779" i="8" s="1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F1225" i="8" s="1"/>
  <c r="V132" i="14"/>
  <c r="F1671" i="8" s="1"/>
  <c r="W132" i="14"/>
  <c r="F2117" i="8" s="1"/>
  <c r="X132" i="14"/>
  <c r="F2563" i="8" s="1"/>
  <c r="Y132" i="14"/>
  <c r="F3009" i="8" s="1"/>
  <c r="Z132" i="14"/>
  <c r="F3455" i="8" s="1"/>
  <c r="AA132" i="14"/>
  <c r="F3901" i="8" s="1"/>
  <c r="AB132" i="14"/>
  <c r="F4347" i="8" s="1"/>
  <c r="AC132" i="14"/>
  <c r="F4793" i="8" s="1"/>
  <c r="AD132" i="14"/>
  <c r="F5239" i="8" s="1"/>
  <c r="AE132" i="14"/>
  <c r="F5685" i="8" s="1"/>
  <c r="AF132" i="14"/>
  <c r="F6131" i="8" s="1"/>
  <c r="AG132" i="14"/>
  <c r="F6577" i="8" s="1"/>
  <c r="AH132" i="14"/>
  <c r="F7023" i="8" s="1"/>
  <c r="F133" i="14"/>
  <c r="F780" i="8" s="1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F1226" i="8" s="1"/>
  <c r="V133" i="14"/>
  <c r="F1672" i="8" s="1"/>
  <c r="W133" i="14"/>
  <c r="F2118" i="8" s="1"/>
  <c r="X133" i="14"/>
  <c r="F2564" i="8" s="1"/>
  <c r="Y133" i="14"/>
  <c r="F3010" i="8" s="1"/>
  <c r="Z133" i="14"/>
  <c r="F3456" i="8" s="1"/>
  <c r="AA133" i="14"/>
  <c r="F3902" i="8" s="1"/>
  <c r="AB133" i="14"/>
  <c r="F4348" i="8" s="1"/>
  <c r="AC133" i="14"/>
  <c r="F4794" i="8" s="1"/>
  <c r="AD133" i="14"/>
  <c r="F5240" i="8" s="1"/>
  <c r="AE133" i="14"/>
  <c r="F5686" i="8" s="1"/>
  <c r="AF133" i="14"/>
  <c r="F6132" i="8" s="1"/>
  <c r="AG133" i="14"/>
  <c r="F6578" i="8" s="1"/>
  <c r="AH133" i="14"/>
  <c r="F7024" i="8" s="1"/>
  <c r="F134" i="14"/>
  <c r="F781" i="8" s="1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F1227" i="8" s="1"/>
  <c r="V134" i="14"/>
  <c r="F1673" i="8" s="1"/>
  <c r="W134" i="14"/>
  <c r="F2119" i="8" s="1"/>
  <c r="X134" i="14"/>
  <c r="F2565" i="8" s="1"/>
  <c r="Y134" i="14"/>
  <c r="F3011" i="8" s="1"/>
  <c r="Z134" i="14"/>
  <c r="F3457" i="8" s="1"/>
  <c r="AA134" i="14"/>
  <c r="F3903" i="8" s="1"/>
  <c r="AB134" i="14"/>
  <c r="F4349" i="8" s="1"/>
  <c r="AC134" i="14"/>
  <c r="F4795" i="8" s="1"/>
  <c r="AD134" i="14"/>
  <c r="F5241" i="8" s="1"/>
  <c r="AE134" i="14"/>
  <c r="F5687" i="8" s="1"/>
  <c r="AF134" i="14"/>
  <c r="F6133" i="8" s="1"/>
  <c r="AG134" i="14"/>
  <c r="F6579" i="8" s="1"/>
  <c r="AH134" i="14"/>
  <c r="F7025" i="8" s="1"/>
  <c r="F135" i="14"/>
  <c r="F782" i="8" s="1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F1228" i="8" s="1"/>
  <c r="V135" i="14"/>
  <c r="F1674" i="8" s="1"/>
  <c r="W135" i="14"/>
  <c r="F2120" i="8" s="1"/>
  <c r="X135" i="14"/>
  <c r="F2566" i="8" s="1"/>
  <c r="Y135" i="14"/>
  <c r="F3012" i="8" s="1"/>
  <c r="Z135" i="14"/>
  <c r="F3458" i="8" s="1"/>
  <c r="AA135" i="14"/>
  <c r="F3904" i="8" s="1"/>
  <c r="AB135" i="14"/>
  <c r="F4350" i="8" s="1"/>
  <c r="AC135" i="14"/>
  <c r="F4796" i="8" s="1"/>
  <c r="AD135" i="14"/>
  <c r="F5242" i="8" s="1"/>
  <c r="AE135" i="14"/>
  <c r="F5688" i="8" s="1"/>
  <c r="AF135" i="14"/>
  <c r="F6134" i="8" s="1"/>
  <c r="AG135" i="14"/>
  <c r="F6580" i="8" s="1"/>
  <c r="AH135" i="14"/>
  <c r="F7026" i="8" s="1"/>
  <c r="F136" i="14"/>
  <c r="F783" i="8" s="1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F1229" i="8" s="1"/>
  <c r="V136" i="14"/>
  <c r="F1675" i="8" s="1"/>
  <c r="W136" i="14"/>
  <c r="F2121" i="8" s="1"/>
  <c r="X136" i="14"/>
  <c r="F2567" i="8" s="1"/>
  <c r="Y136" i="14"/>
  <c r="F3013" i="8" s="1"/>
  <c r="Z136" i="14"/>
  <c r="F3459" i="8" s="1"/>
  <c r="AA136" i="14"/>
  <c r="F3905" i="8" s="1"/>
  <c r="AB136" i="14"/>
  <c r="F4351" i="8" s="1"/>
  <c r="AC136" i="14"/>
  <c r="F4797" i="8" s="1"/>
  <c r="AD136" i="14"/>
  <c r="F5243" i="8" s="1"/>
  <c r="AE136" i="14"/>
  <c r="F5689" i="8" s="1"/>
  <c r="AF136" i="14"/>
  <c r="F6135" i="8" s="1"/>
  <c r="AG136" i="14"/>
  <c r="F6581" i="8" s="1"/>
  <c r="AH136" i="14"/>
  <c r="F7027" i="8" s="1"/>
  <c r="F137" i="14"/>
  <c r="F784" i="8" s="1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F1230" i="8" s="1"/>
  <c r="V137" i="14"/>
  <c r="F1676" i="8" s="1"/>
  <c r="W137" i="14"/>
  <c r="F2122" i="8" s="1"/>
  <c r="X137" i="14"/>
  <c r="F2568" i="8" s="1"/>
  <c r="Y137" i="14"/>
  <c r="F3014" i="8" s="1"/>
  <c r="Z137" i="14"/>
  <c r="F3460" i="8" s="1"/>
  <c r="AA137" i="14"/>
  <c r="F3906" i="8" s="1"/>
  <c r="AB137" i="14"/>
  <c r="F4352" i="8" s="1"/>
  <c r="AC137" i="14"/>
  <c r="F4798" i="8" s="1"/>
  <c r="AD137" i="14"/>
  <c r="F5244" i="8" s="1"/>
  <c r="AE137" i="14"/>
  <c r="F5690" i="8" s="1"/>
  <c r="AF137" i="14"/>
  <c r="F6136" i="8" s="1"/>
  <c r="AG137" i="14"/>
  <c r="F6582" i="8" s="1"/>
  <c r="AH137" i="14"/>
  <c r="F7028" i="8" s="1"/>
  <c r="F138" i="14"/>
  <c r="F785" i="8" s="1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F1231" i="8" s="1"/>
  <c r="V138" i="14"/>
  <c r="F1677" i="8" s="1"/>
  <c r="W138" i="14"/>
  <c r="F2123" i="8" s="1"/>
  <c r="X138" i="14"/>
  <c r="F2569" i="8" s="1"/>
  <c r="Y138" i="14"/>
  <c r="F3015" i="8" s="1"/>
  <c r="Z138" i="14"/>
  <c r="F3461" i="8" s="1"/>
  <c r="AA138" i="14"/>
  <c r="F3907" i="8" s="1"/>
  <c r="AB138" i="14"/>
  <c r="F4353" i="8" s="1"/>
  <c r="AC138" i="14"/>
  <c r="F4799" i="8" s="1"/>
  <c r="AD138" i="14"/>
  <c r="F5245" i="8" s="1"/>
  <c r="AE138" i="14"/>
  <c r="F5691" i="8" s="1"/>
  <c r="AF138" i="14"/>
  <c r="F6137" i="8" s="1"/>
  <c r="AG138" i="14"/>
  <c r="F6583" i="8" s="1"/>
  <c r="AH138" i="14"/>
  <c r="F7029" i="8" s="1"/>
  <c r="F139" i="14"/>
  <c r="F786" i="8" s="1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F1232" i="8" s="1"/>
  <c r="V139" i="14"/>
  <c r="F1678" i="8" s="1"/>
  <c r="W139" i="14"/>
  <c r="F2124" i="8" s="1"/>
  <c r="X139" i="14"/>
  <c r="F2570" i="8" s="1"/>
  <c r="Y139" i="14"/>
  <c r="F3016" i="8" s="1"/>
  <c r="Z139" i="14"/>
  <c r="F3462" i="8" s="1"/>
  <c r="AA139" i="14"/>
  <c r="F3908" i="8" s="1"/>
  <c r="AB139" i="14"/>
  <c r="F4354" i="8" s="1"/>
  <c r="AC139" i="14"/>
  <c r="F4800" i="8" s="1"/>
  <c r="AD139" i="14"/>
  <c r="F5246" i="8" s="1"/>
  <c r="AE139" i="14"/>
  <c r="F5692" i="8" s="1"/>
  <c r="AF139" i="14"/>
  <c r="F6138" i="8" s="1"/>
  <c r="AG139" i="14"/>
  <c r="F6584" i="8" s="1"/>
  <c r="AH139" i="14"/>
  <c r="F7030" i="8" s="1"/>
  <c r="F140" i="14"/>
  <c r="F787" i="8" s="1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F1233" i="8" s="1"/>
  <c r="V140" i="14"/>
  <c r="F1679" i="8" s="1"/>
  <c r="W140" i="14"/>
  <c r="F2125" i="8" s="1"/>
  <c r="X140" i="14"/>
  <c r="F2571" i="8" s="1"/>
  <c r="Y140" i="14"/>
  <c r="F3017" i="8" s="1"/>
  <c r="Z140" i="14"/>
  <c r="F3463" i="8" s="1"/>
  <c r="AA140" i="14"/>
  <c r="F3909" i="8" s="1"/>
  <c r="AB140" i="14"/>
  <c r="F4355" i="8" s="1"/>
  <c r="AC140" i="14"/>
  <c r="F4801" i="8" s="1"/>
  <c r="AD140" i="14"/>
  <c r="F5247" i="8" s="1"/>
  <c r="AE140" i="14"/>
  <c r="F5693" i="8" s="1"/>
  <c r="AF140" i="14"/>
  <c r="F6139" i="8" s="1"/>
  <c r="AG140" i="14"/>
  <c r="F6585" i="8" s="1"/>
  <c r="AH140" i="14"/>
  <c r="F7031" i="8" s="1"/>
  <c r="F141" i="14"/>
  <c r="F788" i="8" s="1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F1234" i="8" s="1"/>
  <c r="V141" i="14"/>
  <c r="F1680" i="8" s="1"/>
  <c r="W141" i="14"/>
  <c r="F2126" i="8" s="1"/>
  <c r="X141" i="14"/>
  <c r="F2572" i="8" s="1"/>
  <c r="Y141" i="14"/>
  <c r="F3018" i="8" s="1"/>
  <c r="Z141" i="14"/>
  <c r="F3464" i="8" s="1"/>
  <c r="AA141" i="14"/>
  <c r="F3910" i="8" s="1"/>
  <c r="AB141" i="14"/>
  <c r="F4356" i="8" s="1"/>
  <c r="AC141" i="14"/>
  <c r="F4802" i="8" s="1"/>
  <c r="AD141" i="14"/>
  <c r="F5248" i="8" s="1"/>
  <c r="AE141" i="14"/>
  <c r="F5694" i="8" s="1"/>
  <c r="AF141" i="14"/>
  <c r="F6140" i="8" s="1"/>
  <c r="AG141" i="14"/>
  <c r="F6586" i="8" s="1"/>
  <c r="AH141" i="14"/>
  <c r="F7032" i="8" s="1"/>
  <c r="F142" i="14"/>
  <c r="F789" i="8" s="1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F1235" i="8" s="1"/>
  <c r="V142" i="14"/>
  <c r="F1681" i="8" s="1"/>
  <c r="W142" i="14"/>
  <c r="F2127" i="8" s="1"/>
  <c r="X142" i="14"/>
  <c r="F2573" i="8" s="1"/>
  <c r="Y142" i="14"/>
  <c r="F3019" i="8" s="1"/>
  <c r="Z142" i="14"/>
  <c r="F3465" i="8" s="1"/>
  <c r="AA142" i="14"/>
  <c r="F3911" i="8" s="1"/>
  <c r="AB142" i="14"/>
  <c r="F4357" i="8" s="1"/>
  <c r="AC142" i="14"/>
  <c r="F4803" i="8" s="1"/>
  <c r="AD142" i="14"/>
  <c r="F5249" i="8" s="1"/>
  <c r="AE142" i="14"/>
  <c r="F5695" i="8" s="1"/>
  <c r="AF142" i="14"/>
  <c r="F6141" i="8" s="1"/>
  <c r="AG142" i="14"/>
  <c r="F6587" i="8" s="1"/>
  <c r="AH142" i="14"/>
  <c r="F7033" i="8" s="1"/>
  <c r="F143" i="14"/>
  <c r="F790" i="8" s="1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F1236" i="8" s="1"/>
  <c r="V143" i="14"/>
  <c r="F1682" i="8" s="1"/>
  <c r="W143" i="14"/>
  <c r="F2128" i="8" s="1"/>
  <c r="X143" i="14"/>
  <c r="F2574" i="8" s="1"/>
  <c r="Y143" i="14"/>
  <c r="F3020" i="8" s="1"/>
  <c r="Z143" i="14"/>
  <c r="F3466" i="8" s="1"/>
  <c r="AA143" i="14"/>
  <c r="F3912" i="8" s="1"/>
  <c r="AB143" i="14"/>
  <c r="F4358" i="8" s="1"/>
  <c r="AC143" i="14"/>
  <c r="F4804" i="8" s="1"/>
  <c r="AD143" i="14"/>
  <c r="F5250" i="8" s="1"/>
  <c r="AE143" i="14"/>
  <c r="F5696" i="8" s="1"/>
  <c r="AF143" i="14"/>
  <c r="F6142" i="8" s="1"/>
  <c r="AG143" i="14"/>
  <c r="F6588" i="8" s="1"/>
  <c r="AH143" i="14"/>
  <c r="F7034" i="8" s="1"/>
  <c r="F144" i="14"/>
  <c r="F791" i="8" s="1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F1237" i="8" s="1"/>
  <c r="V144" i="14"/>
  <c r="F1683" i="8" s="1"/>
  <c r="W144" i="14"/>
  <c r="F2129" i="8" s="1"/>
  <c r="X144" i="14"/>
  <c r="F2575" i="8" s="1"/>
  <c r="Y144" i="14"/>
  <c r="F3021" i="8" s="1"/>
  <c r="Z144" i="14"/>
  <c r="F3467" i="8" s="1"/>
  <c r="AA144" i="14"/>
  <c r="F3913" i="8" s="1"/>
  <c r="AB144" i="14"/>
  <c r="F4359" i="8" s="1"/>
  <c r="AC144" i="14"/>
  <c r="F4805" i="8" s="1"/>
  <c r="AD144" i="14"/>
  <c r="F5251" i="8" s="1"/>
  <c r="AE144" i="14"/>
  <c r="F5697" i="8" s="1"/>
  <c r="AF144" i="14"/>
  <c r="F6143" i="8" s="1"/>
  <c r="AG144" i="14"/>
  <c r="F6589" i="8" s="1"/>
  <c r="AH144" i="14"/>
  <c r="F7035" i="8" s="1"/>
  <c r="F145" i="14"/>
  <c r="F792" i="8" s="1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F1238" i="8" s="1"/>
  <c r="V145" i="14"/>
  <c r="F1684" i="8" s="1"/>
  <c r="W145" i="14"/>
  <c r="F2130" i="8" s="1"/>
  <c r="X145" i="14"/>
  <c r="F2576" i="8" s="1"/>
  <c r="Y145" i="14"/>
  <c r="F3022" i="8" s="1"/>
  <c r="Z145" i="14"/>
  <c r="F3468" i="8" s="1"/>
  <c r="AA145" i="14"/>
  <c r="F3914" i="8" s="1"/>
  <c r="AB145" i="14"/>
  <c r="F4360" i="8" s="1"/>
  <c r="AC145" i="14"/>
  <c r="F4806" i="8" s="1"/>
  <c r="AD145" i="14"/>
  <c r="F5252" i="8" s="1"/>
  <c r="AE145" i="14"/>
  <c r="F5698" i="8" s="1"/>
  <c r="AF145" i="14"/>
  <c r="F6144" i="8" s="1"/>
  <c r="AG145" i="14"/>
  <c r="F6590" i="8" s="1"/>
  <c r="AH145" i="14"/>
  <c r="F7036" i="8" s="1"/>
  <c r="F146" i="14"/>
  <c r="F793" i="8" s="1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F1239" i="8" s="1"/>
  <c r="V146" i="14"/>
  <c r="F1685" i="8" s="1"/>
  <c r="W146" i="14"/>
  <c r="F2131" i="8" s="1"/>
  <c r="X146" i="14"/>
  <c r="F2577" i="8" s="1"/>
  <c r="Y146" i="14"/>
  <c r="F3023" i="8" s="1"/>
  <c r="Z146" i="14"/>
  <c r="F3469" i="8" s="1"/>
  <c r="AA146" i="14"/>
  <c r="F3915" i="8" s="1"/>
  <c r="AB146" i="14"/>
  <c r="F4361" i="8" s="1"/>
  <c r="AC146" i="14"/>
  <c r="F4807" i="8" s="1"/>
  <c r="AD146" i="14"/>
  <c r="F5253" i="8" s="1"/>
  <c r="AE146" i="14"/>
  <c r="F5699" i="8" s="1"/>
  <c r="AF146" i="14"/>
  <c r="F6145" i="8" s="1"/>
  <c r="AG146" i="14"/>
  <c r="F6591" i="8" s="1"/>
  <c r="AH146" i="14"/>
  <c r="F7037" i="8" s="1"/>
  <c r="F147" i="14"/>
  <c r="F794" i="8" s="1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F1240" i="8" s="1"/>
  <c r="V147" i="14"/>
  <c r="F1686" i="8" s="1"/>
  <c r="W147" i="14"/>
  <c r="F2132" i="8" s="1"/>
  <c r="X147" i="14"/>
  <c r="F2578" i="8" s="1"/>
  <c r="Y147" i="14"/>
  <c r="F3024" i="8" s="1"/>
  <c r="Z147" i="14"/>
  <c r="F3470" i="8" s="1"/>
  <c r="AA147" i="14"/>
  <c r="F3916" i="8" s="1"/>
  <c r="AB147" i="14"/>
  <c r="F4362" i="8" s="1"/>
  <c r="AC147" i="14"/>
  <c r="F4808" i="8" s="1"/>
  <c r="AD147" i="14"/>
  <c r="F5254" i="8" s="1"/>
  <c r="AE147" i="14"/>
  <c r="F5700" i="8" s="1"/>
  <c r="AF147" i="14"/>
  <c r="F6146" i="8" s="1"/>
  <c r="AG147" i="14"/>
  <c r="F6592" i="8" s="1"/>
  <c r="AH147" i="14"/>
  <c r="F7038" i="8" s="1"/>
  <c r="F148" i="14"/>
  <c r="F795" i="8" s="1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F1241" i="8" s="1"/>
  <c r="V148" i="14"/>
  <c r="F1687" i="8" s="1"/>
  <c r="W148" i="14"/>
  <c r="F2133" i="8" s="1"/>
  <c r="X148" i="14"/>
  <c r="F2579" i="8" s="1"/>
  <c r="Y148" i="14"/>
  <c r="F3025" i="8" s="1"/>
  <c r="Z148" i="14"/>
  <c r="F3471" i="8" s="1"/>
  <c r="AA148" i="14"/>
  <c r="F3917" i="8" s="1"/>
  <c r="AB148" i="14"/>
  <c r="F4363" i="8" s="1"/>
  <c r="AC148" i="14"/>
  <c r="F4809" i="8" s="1"/>
  <c r="AD148" i="14"/>
  <c r="F5255" i="8" s="1"/>
  <c r="AE148" i="14"/>
  <c r="F5701" i="8" s="1"/>
  <c r="AF148" i="14"/>
  <c r="F6147" i="8" s="1"/>
  <c r="AG148" i="14"/>
  <c r="F6593" i="8" s="1"/>
  <c r="AH148" i="14"/>
  <c r="F7039" i="8" s="1"/>
  <c r="F149" i="14"/>
  <c r="F796" i="8" s="1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F1242" i="8" s="1"/>
  <c r="V149" i="14"/>
  <c r="F1688" i="8" s="1"/>
  <c r="W149" i="14"/>
  <c r="F2134" i="8" s="1"/>
  <c r="X149" i="14"/>
  <c r="F2580" i="8" s="1"/>
  <c r="Y149" i="14"/>
  <c r="F3026" i="8" s="1"/>
  <c r="Z149" i="14"/>
  <c r="F3472" i="8" s="1"/>
  <c r="AA149" i="14"/>
  <c r="F3918" i="8" s="1"/>
  <c r="AB149" i="14"/>
  <c r="F4364" i="8" s="1"/>
  <c r="AC149" i="14"/>
  <c r="F4810" i="8" s="1"/>
  <c r="AD149" i="14"/>
  <c r="F5256" i="8" s="1"/>
  <c r="AE149" i="14"/>
  <c r="F5702" i="8" s="1"/>
  <c r="AF149" i="14"/>
  <c r="F6148" i="8" s="1"/>
  <c r="AG149" i="14"/>
  <c r="F6594" i="8" s="1"/>
  <c r="AH149" i="14"/>
  <c r="F7040" i="8" s="1"/>
  <c r="F150" i="14"/>
  <c r="F797" i="8" s="1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F1243" i="8" s="1"/>
  <c r="V150" i="14"/>
  <c r="F1689" i="8" s="1"/>
  <c r="W150" i="14"/>
  <c r="F2135" i="8" s="1"/>
  <c r="X150" i="14"/>
  <c r="F2581" i="8" s="1"/>
  <c r="Y150" i="14"/>
  <c r="F3027" i="8" s="1"/>
  <c r="Z150" i="14"/>
  <c r="F3473" i="8" s="1"/>
  <c r="AA150" i="14"/>
  <c r="F3919" i="8" s="1"/>
  <c r="AB150" i="14"/>
  <c r="F4365" i="8" s="1"/>
  <c r="AC150" i="14"/>
  <c r="F4811" i="8" s="1"/>
  <c r="AD150" i="14"/>
  <c r="F5257" i="8" s="1"/>
  <c r="AE150" i="14"/>
  <c r="F5703" i="8" s="1"/>
  <c r="AF150" i="14"/>
  <c r="F6149" i="8" s="1"/>
  <c r="AG150" i="14"/>
  <c r="F6595" i="8" s="1"/>
  <c r="AH150" i="14"/>
  <c r="F7041" i="8" s="1"/>
  <c r="F151" i="14"/>
  <c r="F798" i="8" s="1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F1244" i="8" s="1"/>
  <c r="V151" i="14"/>
  <c r="F1690" i="8" s="1"/>
  <c r="W151" i="14"/>
  <c r="F2136" i="8" s="1"/>
  <c r="X151" i="14"/>
  <c r="F2582" i="8" s="1"/>
  <c r="Y151" i="14"/>
  <c r="F3028" i="8" s="1"/>
  <c r="Z151" i="14"/>
  <c r="F3474" i="8" s="1"/>
  <c r="AA151" i="14"/>
  <c r="F3920" i="8" s="1"/>
  <c r="AB151" i="14"/>
  <c r="F4366" i="8" s="1"/>
  <c r="AC151" i="14"/>
  <c r="F4812" i="8" s="1"/>
  <c r="AD151" i="14"/>
  <c r="F5258" i="8" s="1"/>
  <c r="AE151" i="14"/>
  <c r="F5704" i="8" s="1"/>
  <c r="AF151" i="14"/>
  <c r="F6150" i="8" s="1"/>
  <c r="AG151" i="14"/>
  <c r="F6596" i="8" s="1"/>
  <c r="AH151" i="14"/>
  <c r="F7042" i="8" s="1"/>
  <c r="F152" i="14"/>
  <c r="F799" i="8" s="1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F1245" i="8" s="1"/>
  <c r="V152" i="14"/>
  <c r="F1691" i="8" s="1"/>
  <c r="W152" i="14"/>
  <c r="F2137" i="8" s="1"/>
  <c r="X152" i="14"/>
  <c r="F2583" i="8" s="1"/>
  <c r="Y152" i="14"/>
  <c r="F3029" i="8" s="1"/>
  <c r="Z152" i="14"/>
  <c r="F3475" i="8" s="1"/>
  <c r="AA152" i="14"/>
  <c r="F3921" i="8" s="1"/>
  <c r="AB152" i="14"/>
  <c r="F4367" i="8" s="1"/>
  <c r="AC152" i="14"/>
  <c r="F4813" i="8" s="1"/>
  <c r="AD152" i="14"/>
  <c r="F5259" i="8" s="1"/>
  <c r="AE152" i="14"/>
  <c r="F5705" i="8" s="1"/>
  <c r="AF152" i="14"/>
  <c r="F6151" i="8" s="1"/>
  <c r="AG152" i="14"/>
  <c r="F6597" i="8" s="1"/>
  <c r="AH152" i="14"/>
  <c r="F7043" i="8" s="1"/>
  <c r="F153" i="14"/>
  <c r="F800" i="8" s="1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F1246" i="8" s="1"/>
  <c r="V153" i="14"/>
  <c r="F1692" i="8" s="1"/>
  <c r="W153" i="14"/>
  <c r="F2138" i="8" s="1"/>
  <c r="X153" i="14"/>
  <c r="F2584" i="8" s="1"/>
  <c r="Y153" i="14"/>
  <c r="F3030" i="8" s="1"/>
  <c r="Z153" i="14"/>
  <c r="F3476" i="8" s="1"/>
  <c r="AA153" i="14"/>
  <c r="F3922" i="8" s="1"/>
  <c r="AB153" i="14"/>
  <c r="F4368" i="8" s="1"/>
  <c r="AC153" i="14"/>
  <c r="F4814" i="8" s="1"/>
  <c r="AD153" i="14"/>
  <c r="F5260" i="8" s="1"/>
  <c r="AE153" i="14"/>
  <c r="F5706" i="8" s="1"/>
  <c r="AF153" i="14"/>
  <c r="F6152" i="8" s="1"/>
  <c r="AG153" i="14"/>
  <c r="F6598" i="8" s="1"/>
  <c r="AH153" i="14"/>
  <c r="F7044" i="8" s="1"/>
  <c r="F154" i="14"/>
  <c r="F801" i="8" s="1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F1247" i="8" s="1"/>
  <c r="V154" i="14"/>
  <c r="F1693" i="8" s="1"/>
  <c r="W154" i="14"/>
  <c r="F2139" i="8" s="1"/>
  <c r="X154" i="14"/>
  <c r="F2585" i="8" s="1"/>
  <c r="Y154" i="14"/>
  <c r="F3031" i="8" s="1"/>
  <c r="Z154" i="14"/>
  <c r="F3477" i="8" s="1"/>
  <c r="AA154" i="14"/>
  <c r="F3923" i="8" s="1"/>
  <c r="AB154" i="14"/>
  <c r="F4369" i="8" s="1"/>
  <c r="AC154" i="14"/>
  <c r="F4815" i="8" s="1"/>
  <c r="AD154" i="14"/>
  <c r="F5261" i="8" s="1"/>
  <c r="AE154" i="14"/>
  <c r="F5707" i="8" s="1"/>
  <c r="AF154" i="14"/>
  <c r="F6153" i="8" s="1"/>
  <c r="AG154" i="14"/>
  <c r="F6599" i="8" s="1"/>
  <c r="AH154" i="14"/>
  <c r="F7045" i="8" s="1"/>
  <c r="F155" i="14"/>
  <c r="F802" i="8" s="1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F1248" i="8" s="1"/>
  <c r="V155" i="14"/>
  <c r="F1694" i="8" s="1"/>
  <c r="W155" i="14"/>
  <c r="F2140" i="8" s="1"/>
  <c r="X155" i="14"/>
  <c r="F2586" i="8" s="1"/>
  <c r="Y155" i="14"/>
  <c r="F3032" i="8" s="1"/>
  <c r="Z155" i="14"/>
  <c r="F3478" i="8" s="1"/>
  <c r="AA155" i="14"/>
  <c r="F3924" i="8" s="1"/>
  <c r="AB155" i="14"/>
  <c r="F4370" i="8" s="1"/>
  <c r="AC155" i="14"/>
  <c r="F4816" i="8" s="1"/>
  <c r="AD155" i="14"/>
  <c r="F5262" i="8" s="1"/>
  <c r="AE155" i="14"/>
  <c r="F5708" i="8" s="1"/>
  <c r="AF155" i="14"/>
  <c r="F6154" i="8" s="1"/>
  <c r="AG155" i="14"/>
  <c r="F6600" i="8" s="1"/>
  <c r="AH155" i="14"/>
  <c r="F7046" i="8" s="1"/>
  <c r="F156" i="14"/>
  <c r="F803" i="8" s="1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F1249" i="8" s="1"/>
  <c r="V156" i="14"/>
  <c r="F1695" i="8" s="1"/>
  <c r="W156" i="14"/>
  <c r="F2141" i="8" s="1"/>
  <c r="X156" i="14"/>
  <c r="F2587" i="8" s="1"/>
  <c r="Y156" i="14"/>
  <c r="F3033" i="8" s="1"/>
  <c r="Z156" i="14"/>
  <c r="F3479" i="8" s="1"/>
  <c r="AA156" i="14"/>
  <c r="F3925" i="8" s="1"/>
  <c r="AB156" i="14"/>
  <c r="F4371" i="8" s="1"/>
  <c r="AC156" i="14"/>
  <c r="F4817" i="8" s="1"/>
  <c r="AD156" i="14"/>
  <c r="F5263" i="8" s="1"/>
  <c r="AE156" i="14"/>
  <c r="F5709" i="8" s="1"/>
  <c r="AF156" i="14"/>
  <c r="F6155" i="8" s="1"/>
  <c r="AG156" i="14"/>
  <c r="F6601" i="8" s="1"/>
  <c r="AH156" i="14"/>
  <c r="F7047" i="8" s="1"/>
  <c r="F157" i="14"/>
  <c r="F804" i="8" s="1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F1250" i="8" s="1"/>
  <c r="V157" i="14"/>
  <c r="F1696" i="8" s="1"/>
  <c r="W157" i="14"/>
  <c r="F2142" i="8" s="1"/>
  <c r="X157" i="14"/>
  <c r="F2588" i="8" s="1"/>
  <c r="Y157" i="14"/>
  <c r="F3034" i="8" s="1"/>
  <c r="Z157" i="14"/>
  <c r="F3480" i="8" s="1"/>
  <c r="AA157" i="14"/>
  <c r="F3926" i="8" s="1"/>
  <c r="AB157" i="14"/>
  <c r="F4372" i="8" s="1"/>
  <c r="AC157" i="14"/>
  <c r="F4818" i="8" s="1"/>
  <c r="AD157" i="14"/>
  <c r="F5264" i="8" s="1"/>
  <c r="AE157" i="14"/>
  <c r="F5710" i="8" s="1"/>
  <c r="AF157" i="14"/>
  <c r="F6156" i="8" s="1"/>
  <c r="AG157" i="14"/>
  <c r="F6602" i="8" s="1"/>
  <c r="AH157" i="14"/>
  <c r="F7048" i="8" s="1"/>
  <c r="F158" i="14"/>
  <c r="F805" i="8" s="1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F1251" i="8" s="1"/>
  <c r="V158" i="14"/>
  <c r="F1697" i="8" s="1"/>
  <c r="W158" i="14"/>
  <c r="F2143" i="8" s="1"/>
  <c r="X158" i="14"/>
  <c r="F2589" i="8" s="1"/>
  <c r="Y158" i="14"/>
  <c r="F3035" i="8" s="1"/>
  <c r="Z158" i="14"/>
  <c r="F3481" i="8" s="1"/>
  <c r="AA158" i="14"/>
  <c r="F3927" i="8" s="1"/>
  <c r="AB158" i="14"/>
  <c r="F4373" i="8" s="1"/>
  <c r="AC158" i="14"/>
  <c r="F4819" i="8" s="1"/>
  <c r="AD158" i="14"/>
  <c r="F5265" i="8" s="1"/>
  <c r="AE158" i="14"/>
  <c r="F5711" i="8" s="1"/>
  <c r="AF158" i="14"/>
  <c r="F6157" i="8" s="1"/>
  <c r="AG158" i="14"/>
  <c r="F6603" i="8" s="1"/>
  <c r="AH158" i="14"/>
  <c r="F7049" i="8" s="1"/>
  <c r="F159" i="14"/>
  <c r="F806" i="8" s="1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F1252" i="8" s="1"/>
  <c r="V159" i="14"/>
  <c r="F1698" i="8" s="1"/>
  <c r="W159" i="14"/>
  <c r="F2144" i="8" s="1"/>
  <c r="X159" i="14"/>
  <c r="F2590" i="8" s="1"/>
  <c r="Y159" i="14"/>
  <c r="F3036" i="8" s="1"/>
  <c r="Z159" i="14"/>
  <c r="F3482" i="8" s="1"/>
  <c r="AA159" i="14"/>
  <c r="F3928" i="8" s="1"/>
  <c r="AB159" i="14"/>
  <c r="F4374" i="8" s="1"/>
  <c r="AC159" i="14"/>
  <c r="F4820" i="8" s="1"/>
  <c r="AD159" i="14"/>
  <c r="F5266" i="8" s="1"/>
  <c r="AE159" i="14"/>
  <c r="F5712" i="8" s="1"/>
  <c r="AF159" i="14"/>
  <c r="F6158" i="8" s="1"/>
  <c r="AG159" i="14"/>
  <c r="F6604" i="8" s="1"/>
  <c r="AH159" i="14"/>
  <c r="F7050" i="8" s="1"/>
  <c r="F160" i="14"/>
  <c r="F807" i="8" s="1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F1253" i="8" s="1"/>
  <c r="V160" i="14"/>
  <c r="F1699" i="8" s="1"/>
  <c r="W160" i="14"/>
  <c r="F2145" i="8" s="1"/>
  <c r="X160" i="14"/>
  <c r="F2591" i="8" s="1"/>
  <c r="Y160" i="14"/>
  <c r="F3037" i="8" s="1"/>
  <c r="Z160" i="14"/>
  <c r="F3483" i="8" s="1"/>
  <c r="AA160" i="14"/>
  <c r="F3929" i="8" s="1"/>
  <c r="AB160" i="14"/>
  <c r="F4375" i="8" s="1"/>
  <c r="AC160" i="14"/>
  <c r="F4821" i="8" s="1"/>
  <c r="AD160" i="14"/>
  <c r="F5267" i="8" s="1"/>
  <c r="AE160" i="14"/>
  <c r="F5713" i="8" s="1"/>
  <c r="AF160" i="14"/>
  <c r="F6159" i="8" s="1"/>
  <c r="AG160" i="14"/>
  <c r="F6605" i="8" s="1"/>
  <c r="AH160" i="14"/>
  <c r="F7051" i="8" s="1"/>
  <c r="F161" i="14"/>
  <c r="F808" i="8" s="1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F1254" i="8" s="1"/>
  <c r="V161" i="14"/>
  <c r="F1700" i="8" s="1"/>
  <c r="W161" i="14"/>
  <c r="F2146" i="8" s="1"/>
  <c r="X161" i="14"/>
  <c r="F2592" i="8" s="1"/>
  <c r="Y161" i="14"/>
  <c r="F3038" i="8" s="1"/>
  <c r="Z161" i="14"/>
  <c r="F3484" i="8" s="1"/>
  <c r="AA161" i="14"/>
  <c r="F3930" i="8" s="1"/>
  <c r="AB161" i="14"/>
  <c r="F4376" i="8" s="1"/>
  <c r="AC161" i="14"/>
  <c r="F4822" i="8" s="1"/>
  <c r="AD161" i="14"/>
  <c r="F5268" i="8" s="1"/>
  <c r="AE161" i="14"/>
  <c r="F5714" i="8" s="1"/>
  <c r="AF161" i="14"/>
  <c r="F6160" i="8" s="1"/>
  <c r="AG161" i="14"/>
  <c r="F6606" i="8" s="1"/>
  <c r="AH161" i="14"/>
  <c r="F7052" i="8" s="1"/>
  <c r="F162" i="14"/>
  <c r="F809" i="8" s="1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F1255" i="8" s="1"/>
  <c r="V162" i="14"/>
  <c r="F1701" i="8" s="1"/>
  <c r="W162" i="14"/>
  <c r="F2147" i="8" s="1"/>
  <c r="X162" i="14"/>
  <c r="F2593" i="8" s="1"/>
  <c r="Y162" i="14"/>
  <c r="F3039" i="8" s="1"/>
  <c r="Z162" i="14"/>
  <c r="F3485" i="8" s="1"/>
  <c r="AA162" i="14"/>
  <c r="F3931" i="8" s="1"/>
  <c r="AB162" i="14"/>
  <c r="F4377" i="8" s="1"/>
  <c r="AC162" i="14"/>
  <c r="F4823" i="8" s="1"/>
  <c r="AD162" i="14"/>
  <c r="F5269" i="8" s="1"/>
  <c r="AE162" i="14"/>
  <c r="F5715" i="8" s="1"/>
  <c r="AF162" i="14"/>
  <c r="F6161" i="8" s="1"/>
  <c r="AG162" i="14"/>
  <c r="F6607" i="8" s="1"/>
  <c r="AH162" i="14"/>
  <c r="F7053" i="8" s="1"/>
  <c r="F163" i="14"/>
  <c r="F810" i="8" s="1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F1256" i="8" s="1"/>
  <c r="V163" i="14"/>
  <c r="F1702" i="8" s="1"/>
  <c r="W163" i="14"/>
  <c r="F2148" i="8" s="1"/>
  <c r="X163" i="14"/>
  <c r="F2594" i="8" s="1"/>
  <c r="Y163" i="14"/>
  <c r="F3040" i="8" s="1"/>
  <c r="Z163" i="14"/>
  <c r="F3486" i="8" s="1"/>
  <c r="AA163" i="14"/>
  <c r="F3932" i="8" s="1"/>
  <c r="AB163" i="14"/>
  <c r="F4378" i="8" s="1"/>
  <c r="AC163" i="14"/>
  <c r="F4824" i="8" s="1"/>
  <c r="AD163" i="14"/>
  <c r="F5270" i="8" s="1"/>
  <c r="AE163" i="14"/>
  <c r="F5716" i="8" s="1"/>
  <c r="AF163" i="14"/>
  <c r="F6162" i="8" s="1"/>
  <c r="AG163" i="14"/>
  <c r="F6608" i="8" s="1"/>
  <c r="AH163" i="14"/>
  <c r="F7054" i="8" s="1"/>
  <c r="F164" i="14"/>
  <c r="F811" i="8" s="1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F1257" i="8" s="1"/>
  <c r="V164" i="14"/>
  <c r="F1703" i="8" s="1"/>
  <c r="W164" i="14"/>
  <c r="F2149" i="8" s="1"/>
  <c r="X164" i="14"/>
  <c r="F2595" i="8" s="1"/>
  <c r="Y164" i="14"/>
  <c r="F3041" i="8" s="1"/>
  <c r="Z164" i="14"/>
  <c r="F3487" i="8" s="1"/>
  <c r="AA164" i="14"/>
  <c r="F3933" i="8" s="1"/>
  <c r="AB164" i="14"/>
  <c r="F4379" i="8" s="1"/>
  <c r="AC164" i="14"/>
  <c r="F4825" i="8" s="1"/>
  <c r="AD164" i="14"/>
  <c r="F5271" i="8" s="1"/>
  <c r="AE164" i="14"/>
  <c r="F5717" i="8" s="1"/>
  <c r="AF164" i="14"/>
  <c r="F6163" i="8" s="1"/>
  <c r="AG164" i="14"/>
  <c r="F6609" i="8" s="1"/>
  <c r="AH164" i="14"/>
  <c r="F7055" i="8" s="1"/>
  <c r="F165" i="14"/>
  <c r="F812" i="8" s="1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F1258" i="8" s="1"/>
  <c r="V165" i="14"/>
  <c r="F1704" i="8" s="1"/>
  <c r="W165" i="14"/>
  <c r="F2150" i="8" s="1"/>
  <c r="X165" i="14"/>
  <c r="F2596" i="8" s="1"/>
  <c r="Y165" i="14"/>
  <c r="F3042" i="8" s="1"/>
  <c r="Z165" i="14"/>
  <c r="F3488" i="8" s="1"/>
  <c r="AA165" i="14"/>
  <c r="F3934" i="8" s="1"/>
  <c r="AB165" i="14"/>
  <c r="F4380" i="8" s="1"/>
  <c r="AC165" i="14"/>
  <c r="F4826" i="8" s="1"/>
  <c r="AD165" i="14"/>
  <c r="F5272" i="8" s="1"/>
  <c r="AE165" i="14"/>
  <c r="F5718" i="8" s="1"/>
  <c r="AF165" i="14"/>
  <c r="F6164" i="8" s="1"/>
  <c r="AG165" i="14"/>
  <c r="F6610" i="8" s="1"/>
  <c r="AH165" i="14"/>
  <c r="F7056" i="8" s="1"/>
  <c r="F166" i="14"/>
  <c r="F813" i="8" s="1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F1259" i="8" s="1"/>
  <c r="V166" i="14"/>
  <c r="F1705" i="8" s="1"/>
  <c r="W166" i="14"/>
  <c r="F2151" i="8" s="1"/>
  <c r="X166" i="14"/>
  <c r="F2597" i="8" s="1"/>
  <c r="Y166" i="14"/>
  <c r="F3043" i="8" s="1"/>
  <c r="Z166" i="14"/>
  <c r="F3489" i="8" s="1"/>
  <c r="AA166" i="14"/>
  <c r="F3935" i="8" s="1"/>
  <c r="AB166" i="14"/>
  <c r="F4381" i="8" s="1"/>
  <c r="AC166" i="14"/>
  <c r="F4827" i="8" s="1"/>
  <c r="AD166" i="14"/>
  <c r="F5273" i="8" s="1"/>
  <c r="AE166" i="14"/>
  <c r="F5719" i="8" s="1"/>
  <c r="AF166" i="14"/>
  <c r="F6165" i="8" s="1"/>
  <c r="AG166" i="14"/>
  <c r="F6611" i="8" s="1"/>
  <c r="AH166" i="14"/>
  <c r="F7057" i="8" s="1"/>
  <c r="F167" i="14"/>
  <c r="F814" i="8" s="1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F1260" i="8" s="1"/>
  <c r="V167" i="14"/>
  <c r="F1706" i="8" s="1"/>
  <c r="W167" i="14"/>
  <c r="F2152" i="8" s="1"/>
  <c r="X167" i="14"/>
  <c r="F2598" i="8" s="1"/>
  <c r="Y167" i="14"/>
  <c r="F3044" i="8" s="1"/>
  <c r="Z167" i="14"/>
  <c r="F3490" i="8" s="1"/>
  <c r="AA167" i="14"/>
  <c r="F3936" i="8" s="1"/>
  <c r="AB167" i="14"/>
  <c r="F4382" i="8" s="1"/>
  <c r="AC167" i="14"/>
  <c r="F4828" i="8" s="1"/>
  <c r="AD167" i="14"/>
  <c r="F5274" i="8" s="1"/>
  <c r="AE167" i="14"/>
  <c r="F5720" i="8" s="1"/>
  <c r="AF167" i="14"/>
  <c r="F6166" i="8" s="1"/>
  <c r="AG167" i="14"/>
  <c r="F6612" i="8" s="1"/>
  <c r="AH167" i="14"/>
  <c r="F7058" i="8" s="1"/>
  <c r="F168" i="14"/>
  <c r="F815" i="8" s="1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F1261" i="8" s="1"/>
  <c r="V168" i="14"/>
  <c r="F1707" i="8" s="1"/>
  <c r="W168" i="14"/>
  <c r="F2153" i="8" s="1"/>
  <c r="X168" i="14"/>
  <c r="F2599" i="8" s="1"/>
  <c r="Y168" i="14"/>
  <c r="F3045" i="8" s="1"/>
  <c r="Z168" i="14"/>
  <c r="F3491" i="8" s="1"/>
  <c r="AA168" i="14"/>
  <c r="F3937" i="8" s="1"/>
  <c r="AB168" i="14"/>
  <c r="F4383" i="8" s="1"/>
  <c r="AC168" i="14"/>
  <c r="F4829" i="8" s="1"/>
  <c r="AD168" i="14"/>
  <c r="F5275" i="8" s="1"/>
  <c r="AE168" i="14"/>
  <c r="F5721" i="8" s="1"/>
  <c r="AF168" i="14"/>
  <c r="F6167" i="8" s="1"/>
  <c r="AG168" i="14"/>
  <c r="F6613" i="8" s="1"/>
  <c r="AH168" i="14"/>
  <c r="F7059" i="8" s="1"/>
  <c r="F169" i="14"/>
  <c r="F816" i="8" s="1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F1262" i="8" s="1"/>
  <c r="V169" i="14"/>
  <c r="F1708" i="8" s="1"/>
  <c r="W169" i="14"/>
  <c r="F2154" i="8" s="1"/>
  <c r="X169" i="14"/>
  <c r="F2600" i="8" s="1"/>
  <c r="Y169" i="14"/>
  <c r="F3046" i="8" s="1"/>
  <c r="Z169" i="14"/>
  <c r="F3492" i="8" s="1"/>
  <c r="AA169" i="14"/>
  <c r="F3938" i="8" s="1"/>
  <c r="AB169" i="14"/>
  <c r="F4384" i="8" s="1"/>
  <c r="AC169" i="14"/>
  <c r="F4830" i="8" s="1"/>
  <c r="AD169" i="14"/>
  <c r="F5276" i="8" s="1"/>
  <c r="AE169" i="14"/>
  <c r="F5722" i="8" s="1"/>
  <c r="AF169" i="14"/>
  <c r="F6168" i="8" s="1"/>
  <c r="AG169" i="14"/>
  <c r="F6614" i="8" s="1"/>
  <c r="AH169" i="14"/>
  <c r="F7060" i="8" s="1"/>
  <c r="F170" i="14"/>
  <c r="F817" i="8" s="1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F1263" i="8" s="1"/>
  <c r="V170" i="14"/>
  <c r="F1709" i="8" s="1"/>
  <c r="W170" i="14"/>
  <c r="F2155" i="8" s="1"/>
  <c r="X170" i="14"/>
  <c r="F2601" i="8" s="1"/>
  <c r="Y170" i="14"/>
  <c r="F3047" i="8" s="1"/>
  <c r="Z170" i="14"/>
  <c r="F3493" i="8" s="1"/>
  <c r="AA170" i="14"/>
  <c r="F3939" i="8" s="1"/>
  <c r="AB170" i="14"/>
  <c r="F4385" i="8" s="1"/>
  <c r="AC170" i="14"/>
  <c r="F4831" i="8" s="1"/>
  <c r="AD170" i="14"/>
  <c r="F5277" i="8" s="1"/>
  <c r="AE170" i="14"/>
  <c r="F5723" i="8" s="1"/>
  <c r="AF170" i="14"/>
  <c r="F6169" i="8" s="1"/>
  <c r="AG170" i="14"/>
  <c r="F6615" i="8" s="1"/>
  <c r="AH170" i="14"/>
  <c r="F7061" i="8" s="1"/>
  <c r="F171" i="14"/>
  <c r="F818" i="8" s="1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F1264" i="8" s="1"/>
  <c r="V171" i="14"/>
  <c r="F1710" i="8" s="1"/>
  <c r="W171" i="14"/>
  <c r="F2156" i="8" s="1"/>
  <c r="X171" i="14"/>
  <c r="F2602" i="8" s="1"/>
  <c r="Y171" i="14"/>
  <c r="F3048" i="8" s="1"/>
  <c r="Z171" i="14"/>
  <c r="F3494" i="8" s="1"/>
  <c r="AA171" i="14"/>
  <c r="F3940" i="8" s="1"/>
  <c r="AB171" i="14"/>
  <c r="F4386" i="8" s="1"/>
  <c r="AC171" i="14"/>
  <c r="F4832" i="8" s="1"/>
  <c r="AD171" i="14"/>
  <c r="F5278" i="8" s="1"/>
  <c r="AE171" i="14"/>
  <c r="F5724" i="8" s="1"/>
  <c r="AF171" i="14"/>
  <c r="F6170" i="8" s="1"/>
  <c r="AG171" i="14"/>
  <c r="F6616" i="8" s="1"/>
  <c r="AH171" i="14"/>
  <c r="F7062" i="8" s="1"/>
  <c r="F172" i="14"/>
  <c r="F819" i="8" s="1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F1265" i="8" s="1"/>
  <c r="V172" i="14"/>
  <c r="F1711" i="8" s="1"/>
  <c r="W172" i="14"/>
  <c r="F2157" i="8" s="1"/>
  <c r="X172" i="14"/>
  <c r="F2603" i="8" s="1"/>
  <c r="Y172" i="14"/>
  <c r="F3049" i="8" s="1"/>
  <c r="Z172" i="14"/>
  <c r="F3495" i="8" s="1"/>
  <c r="AA172" i="14"/>
  <c r="F3941" i="8" s="1"/>
  <c r="AB172" i="14"/>
  <c r="F4387" i="8" s="1"/>
  <c r="AC172" i="14"/>
  <c r="F4833" i="8" s="1"/>
  <c r="AD172" i="14"/>
  <c r="F5279" i="8" s="1"/>
  <c r="AE172" i="14"/>
  <c r="F5725" i="8" s="1"/>
  <c r="AF172" i="14"/>
  <c r="F6171" i="8" s="1"/>
  <c r="AG172" i="14"/>
  <c r="F6617" i="8" s="1"/>
  <c r="AH172" i="14"/>
  <c r="F7063" i="8" s="1"/>
  <c r="F173" i="14"/>
  <c r="F820" i="8" s="1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F1266" i="8" s="1"/>
  <c r="V173" i="14"/>
  <c r="F1712" i="8" s="1"/>
  <c r="W173" i="14"/>
  <c r="F2158" i="8" s="1"/>
  <c r="X173" i="14"/>
  <c r="F2604" i="8" s="1"/>
  <c r="Y173" i="14"/>
  <c r="F3050" i="8" s="1"/>
  <c r="Z173" i="14"/>
  <c r="F3496" i="8" s="1"/>
  <c r="AA173" i="14"/>
  <c r="F3942" i="8" s="1"/>
  <c r="AB173" i="14"/>
  <c r="F4388" i="8" s="1"/>
  <c r="AC173" i="14"/>
  <c r="F4834" i="8" s="1"/>
  <c r="AD173" i="14"/>
  <c r="F5280" i="8" s="1"/>
  <c r="AE173" i="14"/>
  <c r="F5726" i="8" s="1"/>
  <c r="AF173" i="14"/>
  <c r="F6172" i="8" s="1"/>
  <c r="AG173" i="14"/>
  <c r="F6618" i="8" s="1"/>
  <c r="AH173" i="14"/>
  <c r="F7064" i="8" s="1"/>
  <c r="F174" i="14"/>
  <c r="F821" i="8" s="1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F1267" i="8" s="1"/>
  <c r="V174" i="14"/>
  <c r="F1713" i="8" s="1"/>
  <c r="W174" i="14"/>
  <c r="F2159" i="8" s="1"/>
  <c r="X174" i="14"/>
  <c r="F2605" i="8" s="1"/>
  <c r="Y174" i="14"/>
  <c r="F3051" i="8" s="1"/>
  <c r="Z174" i="14"/>
  <c r="F3497" i="8" s="1"/>
  <c r="AA174" i="14"/>
  <c r="F3943" i="8" s="1"/>
  <c r="AB174" i="14"/>
  <c r="F4389" i="8" s="1"/>
  <c r="AC174" i="14"/>
  <c r="F4835" i="8" s="1"/>
  <c r="AD174" i="14"/>
  <c r="F5281" i="8" s="1"/>
  <c r="AE174" i="14"/>
  <c r="F5727" i="8" s="1"/>
  <c r="AF174" i="14"/>
  <c r="F6173" i="8" s="1"/>
  <c r="AG174" i="14"/>
  <c r="F6619" i="8" s="1"/>
  <c r="AH174" i="14"/>
  <c r="F7065" i="8" s="1"/>
  <c r="F175" i="14"/>
  <c r="F822" i="8" s="1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F1268" i="8" s="1"/>
  <c r="V175" i="14"/>
  <c r="F1714" i="8" s="1"/>
  <c r="W175" i="14"/>
  <c r="F2160" i="8" s="1"/>
  <c r="X175" i="14"/>
  <c r="F2606" i="8" s="1"/>
  <c r="Y175" i="14"/>
  <c r="F3052" i="8" s="1"/>
  <c r="Z175" i="14"/>
  <c r="F3498" i="8" s="1"/>
  <c r="AA175" i="14"/>
  <c r="F3944" i="8" s="1"/>
  <c r="AB175" i="14"/>
  <c r="F4390" i="8" s="1"/>
  <c r="AC175" i="14"/>
  <c r="F4836" i="8" s="1"/>
  <c r="AD175" i="14"/>
  <c r="F5282" i="8" s="1"/>
  <c r="AE175" i="14"/>
  <c r="F5728" i="8" s="1"/>
  <c r="AF175" i="14"/>
  <c r="F6174" i="8" s="1"/>
  <c r="AG175" i="14"/>
  <c r="F6620" i="8" s="1"/>
  <c r="AH175" i="14"/>
  <c r="F7066" i="8" s="1"/>
  <c r="F176" i="14"/>
  <c r="F823" i="8" s="1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F1269" i="8" s="1"/>
  <c r="V176" i="14"/>
  <c r="F1715" i="8" s="1"/>
  <c r="W176" i="14"/>
  <c r="F2161" i="8" s="1"/>
  <c r="X176" i="14"/>
  <c r="F2607" i="8" s="1"/>
  <c r="Y176" i="14"/>
  <c r="F3053" i="8" s="1"/>
  <c r="Z176" i="14"/>
  <c r="F3499" i="8" s="1"/>
  <c r="AA176" i="14"/>
  <c r="F3945" i="8" s="1"/>
  <c r="AB176" i="14"/>
  <c r="F4391" i="8" s="1"/>
  <c r="AC176" i="14"/>
  <c r="F4837" i="8" s="1"/>
  <c r="AD176" i="14"/>
  <c r="F5283" i="8" s="1"/>
  <c r="AE176" i="14"/>
  <c r="F5729" i="8" s="1"/>
  <c r="AF176" i="14"/>
  <c r="F6175" i="8" s="1"/>
  <c r="AG176" i="14"/>
  <c r="F6621" i="8" s="1"/>
  <c r="AH176" i="14"/>
  <c r="F7067" i="8" s="1"/>
  <c r="F177" i="14"/>
  <c r="F824" i="8" s="1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F1270" i="8" s="1"/>
  <c r="V177" i="14"/>
  <c r="F1716" i="8" s="1"/>
  <c r="W177" i="14"/>
  <c r="F2162" i="8" s="1"/>
  <c r="X177" i="14"/>
  <c r="F2608" i="8" s="1"/>
  <c r="Y177" i="14"/>
  <c r="F3054" i="8" s="1"/>
  <c r="Z177" i="14"/>
  <c r="F3500" i="8" s="1"/>
  <c r="AA177" i="14"/>
  <c r="F3946" i="8" s="1"/>
  <c r="AB177" i="14"/>
  <c r="F4392" i="8" s="1"/>
  <c r="AC177" i="14"/>
  <c r="F4838" i="8" s="1"/>
  <c r="AD177" i="14"/>
  <c r="F5284" i="8" s="1"/>
  <c r="AE177" i="14"/>
  <c r="F5730" i="8" s="1"/>
  <c r="AF177" i="14"/>
  <c r="F6176" i="8" s="1"/>
  <c r="AG177" i="14"/>
  <c r="F6622" i="8" s="1"/>
  <c r="AH177" i="14"/>
  <c r="F7068" i="8" s="1"/>
  <c r="F178" i="14"/>
  <c r="F825" i="8" s="1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F1271" i="8" s="1"/>
  <c r="V178" i="14"/>
  <c r="F1717" i="8" s="1"/>
  <c r="W178" i="14"/>
  <c r="F2163" i="8" s="1"/>
  <c r="X178" i="14"/>
  <c r="F2609" i="8" s="1"/>
  <c r="Y178" i="14"/>
  <c r="F3055" i="8" s="1"/>
  <c r="Z178" i="14"/>
  <c r="F3501" i="8" s="1"/>
  <c r="AA178" i="14"/>
  <c r="F3947" i="8" s="1"/>
  <c r="AB178" i="14"/>
  <c r="F4393" i="8" s="1"/>
  <c r="AC178" i="14"/>
  <c r="F4839" i="8" s="1"/>
  <c r="AD178" i="14"/>
  <c r="F5285" i="8" s="1"/>
  <c r="AE178" i="14"/>
  <c r="F5731" i="8" s="1"/>
  <c r="AF178" i="14"/>
  <c r="F6177" i="8" s="1"/>
  <c r="AG178" i="14"/>
  <c r="F6623" i="8" s="1"/>
  <c r="AH178" i="14"/>
  <c r="F7069" i="8" s="1"/>
  <c r="F179" i="14"/>
  <c r="F826" i="8" s="1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F1272" i="8" s="1"/>
  <c r="V179" i="14"/>
  <c r="F1718" i="8" s="1"/>
  <c r="W179" i="14"/>
  <c r="F2164" i="8" s="1"/>
  <c r="X179" i="14"/>
  <c r="F2610" i="8" s="1"/>
  <c r="Y179" i="14"/>
  <c r="F3056" i="8" s="1"/>
  <c r="Z179" i="14"/>
  <c r="F3502" i="8" s="1"/>
  <c r="AA179" i="14"/>
  <c r="F3948" i="8" s="1"/>
  <c r="AB179" i="14"/>
  <c r="F4394" i="8" s="1"/>
  <c r="AC179" i="14"/>
  <c r="F4840" i="8" s="1"/>
  <c r="AD179" i="14"/>
  <c r="F5286" i="8" s="1"/>
  <c r="AE179" i="14"/>
  <c r="F5732" i="8" s="1"/>
  <c r="AF179" i="14"/>
  <c r="F6178" i="8" s="1"/>
  <c r="AG179" i="14"/>
  <c r="F6624" i="8" s="1"/>
  <c r="AH179" i="14"/>
  <c r="F7070" i="8" s="1"/>
  <c r="F180" i="14"/>
  <c r="F827" i="8" s="1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F1273" i="8" s="1"/>
  <c r="V180" i="14"/>
  <c r="F1719" i="8" s="1"/>
  <c r="W180" i="14"/>
  <c r="F2165" i="8" s="1"/>
  <c r="X180" i="14"/>
  <c r="F2611" i="8" s="1"/>
  <c r="Y180" i="14"/>
  <c r="F3057" i="8" s="1"/>
  <c r="Z180" i="14"/>
  <c r="F3503" i="8" s="1"/>
  <c r="AA180" i="14"/>
  <c r="F3949" i="8" s="1"/>
  <c r="AB180" i="14"/>
  <c r="F4395" i="8" s="1"/>
  <c r="AC180" i="14"/>
  <c r="F4841" i="8" s="1"/>
  <c r="AD180" i="14"/>
  <c r="F5287" i="8" s="1"/>
  <c r="AE180" i="14"/>
  <c r="F5733" i="8" s="1"/>
  <c r="AF180" i="14"/>
  <c r="F6179" i="8" s="1"/>
  <c r="AG180" i="14"/>
  <c r="F6625" i="8" s="1"/>
  <c r="AH180" i="14"/>
  <c r="F7071" i="8" s="1"/>
  <c r="F181" i="14"/>
  <c r="F828" i="8" s="1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F1274" i="8" s="1"/>
  <c r="V181" i="14"/>
  <c r="F1720" i="8" s="1"/>
  <c r="W181" i="14"/>
  <c r="F2166" i="8" s="1"/>
  <c r="X181" i="14"/>
  <c r="F2612" i="8" s="1"/>
  <c r="Y181" i="14"/>
  <c r="F3058" i="8" s="1"/>
  <c r="Z181" i="14"/>
  <c r="F3504" i="8" s="1"/>
  <c r="AA181" i="14"/>
  <c r="F3950" i="8" s="1"/>
  <c r="AB181" i="14"/>
  <c r="F4396" i="8" s="1"/>
  <c r="AC181" i="14"/>
  <c r="F4842" i="8" s="1"/>
  <c r="AD181" i="14"/>
  <c r="F5288" i="8" s="1"/>
  <c r="AE181" i="14"/>
  <c r="F5734" i="8" s="1"/>
  <c r="AF181" i="14"/>
  <c r="F6180" i="8" s="1"/>
  <c r="AG181" i="14"/>
  <c r="F6626" i="8" s="1"/>
  <c r="AH181" i="14"/>
  <c r="F7072" i="8" s="1"/>
  <c r="F182" i="14"/>
  <c r="F829" i="8" s="1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F1275" i="8" s="1"/>
  <c r="V182" i="14"/>
  <c r="F1721" i="8" s="1"/>
  <c r="W182" i="14"/>
  <c r="F2167" i="8" s="1"/>
  <c r="X182" i="14"/>
  <c r="F2613" i="8" s="1"/>
  <c r="Y182" i="14"/>
  <c r="F3059" i="8" s="1"/>
  <c r="Z182" i="14"/>
  <c r="F3505" i="8" s="1"/>
  <c r="AA182" i="14"/>
  <c r="F3951" i="8" s="1"/>
  <c r="AB182" i="14"/>
  <c r="F4397" i="8" s="1"/>
  <c r="AC182" i="14"/>
  <c r="F4843" i="8" s="1"/>
  <c r="AD182" i="14"/>
  <c r="F5289" i="8" s="1"/>
  <c r="AE182" i="14"/>
  <c r="F5735" i="8" s="1"/>
  <c r="AF182" i="14"/>
  <c r="F6181" i="8" s="1"/>
  <c r="AG182" i="14"/>
  <c r="F6627" i="8" s="1"/>
  <c r="AH182" i="14"/>
  <c r="F7073" i="8" s="1"/>
  <c r="F183" i="14"/>
  <c r="F830" i="8" s="1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F1276" i="8" s="1"/>
  <c r="V183" i="14"/>
  <c r="F1722" i="8" s="1"/>
  <c r="W183" i="14"/>
  <c r="F2168" i="8" s="1"/>
  <c r="X183" i="14"/>
  <c r="F2614" i="8" s="1"/>
  <c r="Y183" i="14"/>
  <c r="F3060" i="8" s="1"/>
  <c r="Z183" i="14"/>
  <c r="F3506" i="8" s="1"/>
  <c r="AA183" i="14"/>
  <c r="F3952" i="8" s="1"/>
  <c r="AB183" i="14"/>
  <c r="F4398" i="8" s="1"/>
  <c r="AC183" i="14"/>
  <c r="F4844" i="8" s="1"/>
  <c r="AD183" i="14"/>
  <c r="F5290" i="8" s="1"/>
  <c r="AE183" i="14"/>
  <c r="F5736" i="8" s="1"/>
  <c r="AF183" i="14"/>
  <c r="F6182" i="8" s="1"/>
  <c r="AG183" i="14"/>
  <c r="F6628" i="8" s="1"/>
  <c r="AH183" i="14"/>
  <c r="F7074" i="8" s="1"/>
  <c r="F184" i="14"/>
  <c r="F831" i="8" s="1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F1277" i="8" s="1"/>
  <c r="V184" i="14"/>
  <c r="F1723" i="8" s="1"/>
  <c r="W184" i="14"/>
  <c r="F2169" i="8" s="1"/>
  <c r="X184" i="14"/>
  <c r="F2615" i="8" s="1"/>
  <c r="Y184" i="14"/>
  <c r="F3061" i="8" s="1"/>
  <c r="Z184" i="14"/>
  <c r="F3507" i="8" s="1"/>
  <c r="AA184" i="14"/>
  <c r="F3953" i="8" s="1"/>
  <c r="AB184" i="14"/>
  <c r="F4399" i="8" s="1"/>
  <c r="AC184" i="14"/>
  <c r="F4845" i="8" s="1"/>
  <c r="AD184" i="14"/>
  <c r="F5291" i="8" s="1"/>
  <c r="AE184" i="14"/>
  <c r="F5737" i="8" s="1"/>
  <c r="AF184" i="14"/>
  <c r="F6183" i="8" s="1"/>
  <c r="AG184" i="14"/>
  <c r="F6629" i="8" s="1"/>
  <c r="AH184" i="14"/>
  <c r="F7075" i="8" s="1"/>
  <c r="F185" i="14"/>
  <c r="F832" i="8" s="1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F1278" i="8" s="1"/>
  <c r="V185" i="14"/>
  <c r="F1724" i="8" s="1"/>
  <c r="W185" i="14"/>
  <c r="F2170" i="8" s="1"/>
  <c r="X185" i="14"/>
  <c r="F2616" i="8" s="1"/>
  <c r="Y185" i="14"/>
  <c r="F3062" i="8" s="1"/>
  <c r="Z185" i="14"/>
  <c r="F3508" i="8" s="1"/>
  <c r="AA185" i="14"/>
  <c r="F3954" i="8" s="1"/>
  <c r="AB185" i="14"/>
  <c r="F4400" i="8" s="1"/>
  <c r="AC185" i="14"/>
  <c r="F4846" i="8" s="1"/>
  <c r="AD185" i="14"/>
  <c r="F5292" i="8" s="1"/>
  <c r="AE185" i="14"/>
  <c r="F5738" i="8" s="1"/>
  <c r="AF185" i="14"/>
  <c r="F6184" i="8" s="1"/>
  <c r="AG185" i="14"/>
  <c r="F6630" i="8" s="1"/>
  <c r="AH185" i="14"/>
  <c r="F7076" i="8" s="1"/>
  <c r="F186" i="14"/>
  <c r="F833" i="8" s="1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F1279" i="8" s="1"/>
  <c r="V186" i="14"/>
  <c r="F1725" i="8" s="1"/>
  <c r="W186" i="14"/>
  <c r="F2171" i="8" s="1"/>
  <c r="X186" i="14"/>
  <c r="F2617" i="8" s="1"/>
  <c r="Y186" i="14"/>
  <c r="F3063" i="8" s="1"/>
  <c r="Z186" i="14"/>
  <c r="F3509" i="8" s="1"/>
  <c r="AA186" i="14"/>
  <c r="F3955" i="8" s="1"/>
  <c r="AB186" i="14"/>
  <c r="F4401" i="8" s="1"/>
  <c r="AC186" i="14"/>
  <c r="F4847" i="8" s="1"/>
  <c r="AD186" i="14"/>
  <c r="F5293" i="8" s="1"/>
  <c r="AE186" i="14"/>
  <c r="F5739" i="8" s="1"/>
  <c r="AF186" i="14"/>
  <c r="F6185" i="8" s="1"/>
  <c r="AG186" i="14"/>
  <c r="F6631" i="8" s="1"/>
  <c r="AH186" i="14"/>
  <c r="F7077" i="8" s="1"/>
  <c r="F187" i="14"/>
  <c r="F834" i="8" s="1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F1280" i="8" s="1"/>
  <c r="V187" i="14"/>
  <c r="F1726" i="8" s="1"/>
  <c r="W187" i="14"/>
  <c r="F2172" i="8" s="1"/>
  <c r="X187" i="14"/>
  <c r="F2618" i="8" s="1"/>
  <c r="Y187" i="14"/>
  <c r="F3064" i="8" s="1"/>
  <c r="Z187" i="14"/>
  <c r="F3510" i="8" s="1"/>
  <c r="AA187" i="14"/>
  <c r="F3956" i="8" s="1"/>
  <c r="AB187" i="14"/>
  <c r="F4402" i="8" s="1"/>
  <c r="AC187" i="14"/>
  <c r="F4848" i="8" s="1"/>
  <c r="AD187" i="14"/>
  <c r="F5294" i="8" s="1"/>
  <c r="AE187" i="14"/>
  <c r="F5740" i="8" s="1"/>
  <c r="AF187" i="14"/>
  <c r="F6186" i="8" s="1"/>
  <c r="AG187" i="14"/>
  <c r="F6632" i="8" s="1"/>
  <c r="AH187" i="14"/>
  <c r="F7078" i="8" s="1"/>
  <c r="F188" i="14"/>
  <c r="F835" i="8" s="1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F1281" i="8" s="1"/>
  <c r="V188" i="14"/>
  <c r="F1727" i="8" s="1"/>
  <c r="W188" i="14"/>
  <c r="F2173" i="8" s="1"/>
  <c r="X188" i="14"/>
  <c r="F2619" i="8" s="1"/>
  <c r="Y188" i="14"/>
  <c r="F3065" i="8" s="1"/>
  <c r="Z188" i="14"/>
  <c r="F3511" i="8" s="1"/>
  <c r="AA188" i="14"/>
  <c r="F3957" i="8" s="1"/>
  <c r="AB188" i="14"/>
  <c r="F4403" i="8" s="1"/>
  <c r="AC188" i="14"/>
  <c r="F4849" i="8" s="1"/>
  <c r="AD188" i="14"/>
  <c r="F5295" i="8" s="1"/>
  <c r="AE188" i="14"/>
  <c r="F5741" i="8" s="1"/>
  <c r="AF188" i="14"/>
  <c r="F6187" i="8" s="1"/>
  <c r="AG188" i="14"/>
  <c r="F6633" i="8" s="1"/>
  <c r="AH188" i="14"/>
  <c r="F7079" i="8" s="1"/>
  <c r="F189" i="14"/>
  <c r="F836" i="8" s="1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F1282" i="8" s="1"/>
  <c r="V189" i="14"/>
  <c r="F1728" i="8" s="1"/>
  <c r="W189" i="14"/>
  <c r="F2174" i="8" s="1"/>
  <c r="X189" i="14"/>
  <c r="F2620" i="8" s="1"/>
  <c r="Y189" i="14"/>
  <c r="F3066" i="8" s="1"/>
  <c r="Z189" i="14"/>
  <c r="F3512" i="8" s="1"/>
  <c r="AA189" i="14"/>
  <c r="F3958" i="8" s="1"/>
  <c r="AB189" i="14"/>
  <c r="F4404" i="8" s="1"/>
  <c r="AC189" i="14"/>
  <c r="F4850" i="8" s="1"/>
  <c r="AD189" i="14"/>
  <c r="F5296" i="8" s="1"/>
  <c r="AE189" i="14"/>
  <c r="F5742" i="8" s="1"/>
  <c r="AF189" i="14"/>
  <c r="F6188" i="8" s="1"/>
  <c r="AG189" i="14"/>
  <c r="F6634" i="8" s="1"/>
  <c r="AH189" i="14"/>
  <c r="F7080" i="8" s="1"/>
  <c r="F190" i="14"/>
  <c r="F837" i="8" s="1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F1283" i="8" s="1"/>
  <c r="V190" i="14"/>
  <c r="F1729" i="8" s="1"/>
  <c r="W190" i="14"/>
  <c r="F2175" i="8" s="1"/>
  <c r="X190" i="14"/>
  <c r="F2621" i="8" s="1"/>
  <c r="Y190" i="14"/>
  <c r="F3067" i="8" s="1"/>
  <c r="Z190" i="14"/>
  <c r="F3513" i="8" s="1"/>
  <c r="AA190" i="14"/>
  <c r="F3959" i="8" s="1"/>
  <c r="AB190" i="14"/>
  <c r="F4405" i="8" s="1"/>
  <c r="AC190" i="14"/>
  <c r="F4851" i="8" s="1"/>
  <c r="AD190" i="14"/>
  <c r="F5297" i="8" s="1"/>
  <c r="AE190" i="14"/>
  <c r="F5743" i="8" s="1"/>
  <c r="AF190" i="14"/>
  <c r="F6189" i="8" s="1"/>
  <c r="AG190" i="14"/>
  <c r="F6635" i="8" s="1"/>
  <c r="AH190" i="14"/>
  <c r="F7081" i="8" s="1"/>
  <c r="F191" i="14"/>
  <c r="F838" i="8" s="1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F1284" i="8" s="1"/>
  <c r="V191" i="14"/>
  <c r="F1730" i="8" s="1"/>
  <c r="W191" i="14"/>
  <c r="F2176" i="8" s="1"/>
  <c r="X191" i="14"/>
  <c r="F2622" i="8" s="1"/>
  <c r="Y191" i="14"/>
  <c r="F3068" i="8" s="1"/>
  <c r="Z191" i="14"/>
  <c r="F3514" i="8" s="1"/>
  <c r="AA191" i="14"/>
  <c r="F3960" i="8" s="1"/>
  <c r="AB191" i="14"/>
  <c r="F4406" i="8" s="1"/>
  <c r="AC191" i="14"/>
  <c r="F4852" i="8" s="1"/>
  <c r="AD191" i="14"/>
  <c r="F5298" i="8" s="1"/>
  <c r="AE191" i="14"/>
  <c r="F5744" i="8" s="1"/>
  <c r="AF191" i="14"/>
  <c r="F6190" i="8" s="1"/>
  <c r="AG191" i="14"/>
  <c r="F6636" i="8" s="1"/>
  <c r="AH191" i="14"/>
  <c r="F7082" i="8" s="1"/>
  <c r="F192" i="14"/>
  <c r="F839" i="8" s="1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F1285" i="8" s="1"/>
  <c r="V192" i="14"/>
  <c r="F1731" i="8" s="1"/>
  <c r="W192" i="14"/>
  <c r="F2177" i="8" s="1"/>
  <c r="X192" i="14"/>
  <c r="F2623" i="8" s="1"/>
  <c r="Y192" i="14"/>
  <c r="F3069" i="8" s="1"/>
  <c r="Z192" i="14"/>
  <c r="F3515" i="8" s="1"/>
  <c r="AA192" i="14"/>
  <c r="F3961" i="8" s="1"/>
  <c r="AB192" i="14"/>
  <c r="F4407" i="8" s="1"/>
  <c r="AC192" i="14"/>
  <c r="F4853" i="8" s="1"/>
  <c r="AD192" i="14"/>
  <c r="F5299" i="8" s="1"/>
  <c r="AE192" i="14"/>
  <c r="F5745" i="8" s="1"/>
  <c r="AF192" i="14"/>
  <c r="F6191" i="8" s="1"/>
  <c r="AG192" i="14"/>
  <c r="F6637" i="8" s="1"/>
  <c r="AH192" i="14"/>
  <c r="F7083" i="8" s="1"/>
  <c r="F193" i="14"/>
  <c r="F840" i="8" s="1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F1286" i="8" s="1"/>
  <c r="V193" i="14"/>
  <c r="F1732" i="8" s="1"/>
  <c r="W193" i="14"/>
  <c r="F2178" i="8" s="1"/>
  <c r="X193" i="14"/>
  <c r="F2624" i="8" s="1"/>
  <c r="Y193" i="14"/>
  <c r="F3070" i="8" s="1"/>
  <c r="Z193" i="14"/>
  <c r="F3516" i="8" s="1"/>
  <c r="AA193" i="14"/>
  <c r="F3962" i="8" s="1"/>
  <c r="AB193" i="14"/>
  <c r="F4408" i="8" s="1"/>
  <c r="AC193" i="14"/>
  <c r="F4854" i="8" s="1"/>
  <c r="AD193" i="14"/>
  <c r="F5300" i="8" s="1"/>
  <c r="AE193" i="14"/>
  <c r="F5746" i="8" s="1"/>
  <c r="AF193" i="14"/>
  <c r="F6192" i="8" s="1"/>
  <c r="AG193" i="14"/>
  <c r="F6638" i="8" s="1"/>
  <c r="AH193" i="14"/>
  <c r="F7084" i="8" s="1"/>
  <c r="F194" i="14"/>
  <c r="F841" i="8" s="1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F1287" i="8" s="1"/>
  <c r="V194" i="14"/>
  <c r="F1733" i="8" s="1"/>
  <c r="W194" i="14"/>
  <c r="F2179" i="8" s="1"/>
  <c r="X194" i="14"/>
  <c r="F2625" i="8" s="1"/>
  <c r="Y194" i="14"/>
  <c r="F3071" i="8" s="1"/>
  <c r="Z194" i="14"/>
  <c r="F3517" i="8" s="1"/>
  <c r="AA194" i="14"/>
  <c r="F3963" i="8" s="1"/>
  <c r="AB194" i="14"/>
  <c r="F4409" i="8" s="1"/>
  <c r="AC194" i="14"/>
  <c r="F4855" i="8" s="1"/>
  <c r="AD194" i="14"/>
  <c r="F5301" i="8" s="1"/>
  <c r="AE194" i="14"/>
  <c r="F5747" i="8" s="1"/>
  <c r="AF194" i="14"/>
  <c r="F6193" i="8" s="1"/>
  <c r="AG194" i="14"/>
  <c r="F6639" i="8" s="1"/>
  <c r="AH194" i="14"/>
  <c r="F7085" i="8" s="1"/>
  <c r="F195" i="14"/>
  <c r="F842" i="8" s="1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F1288" i="8" s="1"/>
  <c r="V195" i="14"/>
  <c r="F1734" i="8" s="1"/>
  <c r="W195" i="14"/>
  <c r="F2180" i="8" s="1"/>
  <c r="X195" i="14"/>
  <c r="F2626" i="8" s="1"/>
  <c r="Y195" i="14"/>
  <c r="F3072" i="8" s="1"/>
  <c r="Z195" i="14"/>
  <c r="F3518" i="8" s="1"/>
  <c r="AA195" i="14"/>
  <c r="F3964" i="8" s="1"/>
  <c r="AB195" i="14"/>
  <c r="F4410" i="8" s="1"/>
  <c r="AC195" i="14"/>
  <c r="F4856" i="8" s="1"/>
  <c r="AD195" i="14"/>
  <c r="F5302" i="8" s="1"/>
  <c r="AE195" i="14"/>
  <c r="F5748" i="8" s="1"/>
  <c r="AF195" i="14"/>
  <c r="F6194" i="8" s="1"/>
  <c r="AG195" i="14"/>
  <c r="F6640" i="8" s="1"/>
  <c r="AH195" i="14"/>
  <c r="F7086" i="8" s="1"/>
  <c r="F196" i="14"/>
  <c r="F843" i="8" s="1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F1289" i="8" s="1"/>
  <c r="V196" i="14"/>
  <c r="F1735" i="8" s="1"/>
  <c r="W196" i="14"/>
  <c r="F2181" i="8" s="1"/>
  <c r="X196" i="14"/>
  <c r="F2627" i="8" s="1"/>
  <c r="Y196" i="14"/>
  <c r="F3073" i="8" s="1"/>
  <c r="Z196" i="14"/>
  <c r="F3519" i="8" s="1"/>
  <c r="AA196" i="14"/>
  <c r="F3965" i="8" s="1"/>
  <c r="AB196" i="14"/>
  <c r="F4411" i="8" s="1"/>
  <c r="AC196" i="14"/>
  <c r="F4857" i="8" s="1"/>
  <c r="AD196" i="14"/>
  <c r="F5303" i="8" s="1"/>
  <c r="AE196" i="14"/>
  <c r="F5749" i="8" s="1"/>
  <c r="AF196" i="14"/>
  <c r="F6195" i="8" s="1"/>
  <c r="AG196" i="14"/>
  <c r="F6641" i="8" s="1"/>
  <c r="AH196" i="14"/>
  <c r="F7087" i="8" s="1"/>
  <c r="F197" i="14"/>
  <c r="F844" i="8" s="1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F1290" i="8" s="1"/>
  <c r="V197" i="14"/>
  <c r="F1736" i="8" s="1"/>
  <c r="W197" i="14"/>
  <c r="F2182" i="8" s="1"/>
  <c r="X197" i="14"/>
  <c r="F2628" i="8" s="1"/>
  <c r="Y197" i="14"/>
  <c r="F3074" i="8" s="1"/>
  <c r="Z197" i="14"/>
  <c r="F3520" i="8" s="1"/>
  <c r="AA197" i="14"/>
  <c r="F3966" i="8" s="1"/>
  <c r="AB197" i="14"/>
  <c r="F4412" i="8" s="1"/>
  <c r="AC197" i="14"/>
  <c r="F4858" i="8" s="1"/>
  <c r="AD197" i="14"/>
  <c r="F5304" i="8" s="1"/>
  <c r="AE197" i="14"/>
  <c r="F5750" i="8" s="1"/>
  <c r="AF197" i="14"/>
  <c r="F6196" i="8" s="1"/>
  <c r="AG197" i="14"/>
  <c r="F6642" i="8" s="1"/>
  <c r="AH197" i="14"/>
  <c r="F7088" i="8" s="1"/>
  <c r="F198" i="14"/>
  <c r="F845" i="8" s="1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F1291" i="8" s="1"/>
  <c r="V198" i="14"/>
  <c r="F1737" i="8" s="1"/>
  <c r="W198" i="14"/>
  <c r="F2183" i="8" s="1"/>
  <c r="X198" i="14"/>
  <c r="F2629" i="8" s="1"/>
  <c r="Y198" i="14"/>
  <c r="F3075" i="8" s="1"/>
  <c r="Z198" i="14"/>
  <c r="F3521" i="8" s="1"/>
  <c r="AA198" i="14"/>
  <c r="F3967" i="8" s="1"/>
  <c r="AB198" i="14"/>
  <c r="F4413" i="8" s="1"/>
  <c r="AC198" i="14"/>
  <c r="F4859" i="8" s="1"/>
  <c r="AD198" i="14"/>
  <c r="F5305" i="8" s="1"/>
  <c r="AE198" i="14"/>
  <c r="F5751" i="8" s="1"/>
  <c r="AF198" i="14"/>
  <c r="F6197" i="8" s="1"/>
  <c r="AG198" i="14"/>
  <c r="F6643" i="8" s="1"/>
  <c r="AH198" i="14"/>
  <c r="F7089" i="8" s="1"/>
  <c r="F199" i="14"/>
  <c r="F846" i="8" s="1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F1292" i="8" s="1"/>
  <c r="V199" i="14"/>
  <c r="F1738" i="8" s="1"/>
  <c r="W199" i="14"/>
  <c r="F2184" i="8" s="1"/>
  <c r="X199" i="14"/>
  <c r="F2630" i="8" s="1"/>
  <c r="Y199" i="14"/>
  <c r="F3076" i="8" s="1"/>
  <c r="Z199" i="14"/>
  <c r="F3522" i="8" s="1"/>
  <c r="AA199" i="14"/>
  <c r="F3968" i="8" s="1"/>
  <c r="AB199" i="14"/>
  <c r="F4414" i="8" s="1"/>
  <c r="AC199" i="14"/>
  <c r="F4860" i="8" s="1"/>
  <c r="AD199" i="14"/>
  <c r="F5306" i="8" s="1"/>
  <c r="AE199" i="14"/>
  <c r="F5752" i="8" s="1"/>
  <c r="AF199" i="14"/>
  <c r="F6198" i="8" s="1"/>
  <c r="AG199" i="14"/>
  <c r="F6644" i="8" s="1"/>
  <c r="AH199" i="14"/>
  <c r="F7090" i="8" s="1"/>
  <c r="F200" i="14"/>
  <c r="F847" i="8" s="1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F1293" i="8" s="1"/>
  <c r="V200" i="14"/>
  <c r="F1739" i="8" s="1"/>
  <c r="W200" i="14"/>
  <c r="F2185" i="8" s="1"/>
  <c r="X200" i="14"/>
  <c r="F2631" i="8" s="1"/>
  <c r="Y200" i="14"/>
  <c r="F3077" i="8" s="1"/>
  <c r="Z200" i="14"/>
  <c r="F3523" i="8" s="1"/>
  <c r="AA200" i="14"/>
  <c r="F3969" i="8" s="1"/>
  <c r="AB200" i="14"/>
  <c r="F4415" i="8" s="1"/>
  <c r="AC200" i="14"/>
  <c r="F4861" i="8" s="1"/>
  <c r="AD200" i="14"/>
  <c r="F5307" i="8" s="1"/>
  <c r="AE200" i="14"/>
  <c r="F5753" i="8" s="1"/>
  <c r="AF200" i="14"/>
  <c r="F6199" i="8" s="1"/>
  <c r="AG200" i="14"/>
  <c r="F6645" i="8" s="1"/>
  <c r="AH200" i="14"/>
  <c r="F7091" i="8" s="1"/>
  <c r="F201" i="14"/>
  <c r="F848" i="8" s="1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F1294" i="8" s="1"/>
  <c r="V201" i="14"/>
  <c r="F1740" i="8" s="1"/>
  <c r="W201" i="14"/>
  <c r="F2186" i="8" s="1"/>
  <c r="X201" i="14"/>
  <c r="F2632" i="8" s="1"/>
  <c r="Y201" i="14"/>
  <c r="F3078" i="8" s="1"/>
  <c r="Z201" i="14"/>
  <c r="F3524" i="8" s="1"/>
  <c r="AA201" i="14"/>
  <c r="F3970" i="8" s="1"/>
  <c r="AB201" i="14"/>
  <c r="F4416" i="8" s="1"/>
  <c r="AC201" i="14"/>
  <c r="F4862" i="8" s="1"/>
  <c r="AD201" i="14"/>
  <c r="F5308" i="8" s="1"/>
  <c r="AE201" i="14"/>
  <c r="F5754" i="8" s="1"/>
  <c r="AF201" i="14"/>
  <c r="F6200" i="8" s="1"/>
  <c r="AG201" i="14"/>
  <c r="F6646" i="8" s="1"/>
  <c r="AH201" i="14"/>
  <c r="F7092" i="8" s="1"/>
  <c r="F202" i="14"/>
  <c r="F849" i="8" s="1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F1295" i="8" s="1"/>
  <c r="V202" i="14"/>
  <c r="F1741" i="8" s="1"/>
  <c r="W202" i="14"/>
  <c r="F2187" i="8" s="1"/>
  <c r="X202" i="14"/>
  <c r="F2633" i="8" s="1"/>
  <c r="Y202" i="14"/>
  <c r="F3079" i="8" s="1"/>
  <c r="Z202" i="14"/>
  <c r="F3525" i="8" s="1"/>
  <c r="AA202" i="14"/>
  <c r="F3971" i="8" s="1"/>
  <c r="AB202" i="14"/>
  <c r="F4417" i="8" s="1"/>
  <c r="AC202" i="14"/>
  <c r="F4863" i="8" s="1"/>
  <c r="AD202" i="14"/>
  <c r="F5309" i="8" s="1"/>
  <c r="AE202" i="14"/>
  <c r="F5755" i="8" s="1"/>
  <c r="AF202" i="14"/>
  <c r="F6201" i="8" s="1"/>
  <c r="AG202" i="14"/>
  <c r="F6647" i="8" s="1"/>
  <c r="AH202" i="14"/>
  <c r="F7093" i="8" s="1"/>
  <c r="F203" i="14"/>
  <c r="F850" i="8" s="1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F1296" i="8" s="1"/>
  <c r="V203" i="14"/>
  <c r="F1742" i="8" s="1"/>
  <c r="W203" i="14"/>
  <c r="F2188" i="8" s="1"/>
  <c r="X203" i="14"/>
  <c r="F2634" i="8" s="1"/>
  <c r="Y203" i="14"/>
  <c r="F3080" i="8" s="1"/>
  <c r="Z203" i="14"/>
  <c r="F3526" i="8" s="1"/>
  <c r="AA203" i="14"/>
  <c r="F3972" i="8" s="1"/>
  <c r="AB203" i="14"/>
  <c r="F4418" i="8" s="1"/>
  <c r="AC203" i="14"/>
  <c r="F4864" i="8" s="1"/>
  <c r="AD203" i="14"/>
  <c r="F5310" i="8" s="1"/>
  <c r="AE203" i="14"/>
  <c r="F5756" i="8" s="1"/>
  <c r="AF203" i="14"/>
  <c r="F6202" i="8" s="1"/>
  <c r="AG203" i="14"/>
  <c r="F6648" i="8" s="1"/>
  <c r="AH203" i="14"/>
  <c r="F7094" i="8" s="1"/>
  <c r="F204" i="14"/>
  <c r="F851" i="8" s="1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F1297" i="8" s="1"/>
  <c r="V204" i="14"/>
  <c r="F1743" i="8" s="1"/>
  <c r="W204" i="14"/>
  <c r="F2189" i="8" s="1"/>
  <c r="X204" i="14"/>
  <c r="F2635" i="8" s="1"/>
  <c r="Y204" i="14"/>
  <c r="F3081" i="8" s="1"/>
  <c r="Z204" i="14"/>
  <c r="F3527" i="8" s="1"/>
  <c r="AA204" i="14"/>
  <c r="F3973" i="8" s="1"/>
  <c r="AB204" i="14"/>
  <c r="F4419" i="8" s="1"/>
  <c r="AC204" i="14"/>
  <c r="F4865" i="8" s="1"/>
  <c r="AD204" i="14"/>
  <c r="F5311" i="8" s="1"/>
  <c r="AE204" i="14"/>
  <c r="F5757" i="8" s="1"/>
  <c r="AF204" i="14"/>
  <c r="F6203" i="8" s="1"/>
  <c r="AG204" i="14"/>
  <c r="F6649" i="8" s="1"/>
  <c r="AH204" i="14"/>
  <c r="F7095" i="8" s="1"/>
  <c r="F205" i="14"/>
  <c r="F852" i="8" s="1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F1298" i="8" s="1"/>
  <c r="V205" i="14"/>
  <c r="F1744" i="8" s="1"/>
  <c r="W205" i="14"/>
  <c r="F2190" i="8" s="1"/>
  <c r="X205" i="14"/>
  <c r="F2636" i="8" s="1"/>
  <c r="Y205" i="14"/>
  <c r="F3082" i="8" s="1"/>
  <c r="Z205" i="14"/>
  <c r="F3528" i="8" s="1"/>
  <c r="AA205" i="14"/>
  <c r="F3974" i="8" s="1"/>
  <c r="AB205" i="14"/>
  <c r="F4420" i="8" s="1"/>
  <c r="AC205" i="14"/>
  <c r="F4866" i="8" s="1"/>
  <c r="AD205" i="14"/>
  <c r="F5312" i="8" s="1"/>
  <c r="AE205" i="14"/>
  <c r="F5758" i="8" s="1"/>
  <c r="AF205" i="14"/>
  <c r="F6204" i="8" s="1"/>
  <c r="AG205" i="14"/>
  <c r="F6650" i="8" s="1"/>
  <c r="AH205" i="14"/>
  <c r="F7096" i="8" s="1"/>
  <c r="F206" i="14"/>
  <c r="F853" i="8" s="1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F1299" i="8" s="1"/>
  <c r="V206" i="14"/>
  <c r="F1745" i="8" s="1"/>
  <c r="W206" i="14"/>
  <c r="F2191" i="8" s="1"/>
  <c r="X206" i="14"/>
  <c r="F2637" i="8" s="1"/>
  <c r="Y206" i="14"/>
  <c r="F3083" i="8" s="1"/>
  <c r="Z206" i="14"/>
  <c r="F3529" i="8" s="1"/>
  <c r="AA206" i="14"/>
  <c r="F3975" i="8" s="1"/>
  <c r="AB206" i="14"/>
  <c r="F4421" i="8" s="1"/>
  <c r="AC206" i="14"/>
  <c r="F4867" i="8" s="1"/>
  <c r="AD206" i="14"/>
  <c r="F5313" i="8" s="1"/>
  <c r="AE206" i="14"/>
  <c r="F5759" i="8" s="1"/>
  <c r="AF206" i="14"/>
  <c r="F6205" i="8" s="1"/>
  <c r="AG206" i="14"/>
  <c r="F6651" i="8" s="1"/>
  <c r="AH206" i="14"/>
  <c r="F7097" i="8" s="1"/>
  <c r="F207" i="14"/>
  <c r="F854" i="8" s="1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F1300" i="8" s="1"/>
  <c r="V207" i="14"/>
  <c r="F1746" i="8" s="1"/>
  <c r="W207" i="14"/>
  <c r="F2192" i="8" s="1"/>
  <c r="X207" i="14"/>
  <c r="F2638" i="8" s="1"/>
  <c r="Y207" i="14"/>
  <c r="F3084" i="8" s="1"/>
  <c r="Z207" i="14"/>
  <c r="F3530" i="8" s="1"/>
  <c r="AA207" i="14"/>
  <c r="F3976" i="8" s="1"/>
  <c r="AB207" i="14"/>
  <c r="F4422" i="8" s="1"/>
  <c r="AC207" i="14"/>
  <c r="F4868" i="8" s="1"/>
  <c r="AD207" i="14"/>
  <c r="F5314" i="8" s="1"/>
  <c r="AE207" i="14"/>
  <c r="F5760" i="8" s="1"/>
  <c r="AF207" i="14"/>
  <c r="F6206" i="8" s="1"/>
  <c r="AG207" i="14"/>
  <c r="F6652" i="8" s="1"/>
  <c r="AH207" i="14"/>
  <c r="F7098" i="8" s="1"/>
  <c r="F208" i="14"/>
  <c r="F855" i="8" s="1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F1301" i="8" s="1"/>
  <c r="V208" i="14"/>
  <c r="F1747" i="8" s="1"/>
  <c r="W208" i="14"/>
  <c r="F2193" i="8" s="1"/>
  <c r="X208" i="14"/>
  <c r="F2639" i="8" s="1"/>
  <c r="Y208" i="14"/>
  <c r="F3085" i="8" s="1"/>
  <c r="Z208" i="14"/>
  <c r="F3531" i="8" s="1"/>
  <c r="AA208" i="14"/>
  <c r="F3977" i="8" s="1"/>
  <c r="AB208" i="14"/>
  <c r="F4423" i="8" s="1"/>
  <c r="AC208" i="14"/>
  <c r="F4869" i="8" s="1"/>
  <c r="AD208" i="14"/>
  <c r="F5315" i="8" s="1"/>
  <c r="AE208" i="14"/>
  <c r="F5761" i="8" s="1"/>
  <c r="AF208" i="14"/>
  <c r="F6207" i="8" s="1"/>
  <c r="AG208" i="14"/>
  <c r="F6653" i="8" s="1"/>
  <c r="AH208" i="14"/>
  <c r="F7099" i="8" s="1"/>
  <c r="F209" i="14"/>
  <c r="F856" i="8" s="1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F1302" i="8" s="1"/>
  <c r="V209" i="14"/>
  <c r="F1748" i="8" s="1"/>
  <c r="W209" i="14"/>
  <c r="F2194" i="8" s="1"/>
  <c r="X209" i="14"/>
  <c r="F2640" i="8" s="1"/>
  <c r="Y209" i="14"/>
  <c r="F3086" i="8" s="1"/>
  <c r="Z209" i="14"/>
  <c r="F3532" i="8" s="1"/>
  <c r="AA209" i="14"/>
  <c r="F3978" i="8" s="1"/>
  <c r="AB209" i="14"/>
  <c r="F4424" i="8" s="1"/>
  <c r="AC209" i="14"/>
  <c r="F4870" i="8" s="1"/>
  <c r="AD209" i="14"/>
  <c r="F5316" i="8" s="1"/>
  <c r="AE209" i="14"/>
  <c r="F5762" i="8" s="1"/>
  <c r="AF209" i="14"/>
  <c r="F6208" i="8" s="1"/>
  <c r="AG209" i="14"/>
  <c r="F6654" i="8" s="1"/>
  <c r="AH209" i="14"/>
  <c r="F7100" i="8" s="1"/>
  <c r="F210" i="14"/>
  <c r="F857" i="8" s="1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F1303" i="8" s="1"/>
  <c r="V210" i="14"/>
  <c r="F1749" i="8" s="1"/>
  <c r="W210" i="14"/>
  <c r="F2195" i="8" s="1"/>
  <c r="X210" i="14"/>
  <c r="F2641" i="8" s="1"/>
  <c r="Y210" i="14"/>
  <c r="F3087" i="8" s="1"/>
  <c r="Z210" i="14"/>
  <c r="F3533" i="8" s="1"/>
  <c r="AA210" i="14"/>
  <c r="F3979" i="8" s="1"/>
  <c r="AB210" i="14"/>
  <c r="F4425" i="8" s="1"/>
  <c r="AC210" i="14"/>
  <c r="F4871" i="8" s="1"/>
  <c r="AD210" i="14"/>
  <c r="F5317" i="8" s="1"/>
  <c r="AE210" i="14"/>
  <c r="F5763" i="8" s="1"/>
  <c r="AF210" i="14"/>
  <c r="F6209" i="8" s="1"/>
  <c r="AG210" i="14"/>
  <c r="F6655" i="8" s="1"/>
  <c r="AH210" i="14"/>
  <c r="F7101" i="8" s="1"/>
  <c r="F211" i="14"/>
  <c r="F858" i="8" s="1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F1304" i="8" s="1"/>
  <c r="V211" i="14"/>
  <c r="F1750" i="8" s="1"/>
  <c r="W211" i="14"/>
  <c r="F2196" i="8" s="1"/>
  <c r="X211" i="14"/>
  <c r="F2642" i="8" s="1"/>
  <c r="Y211" i="14"/>
  <c r="F3088" i="8" s="1"/>
  <c r="Z211" i="14"/>
  <c r="F3534" i="8" s="1"/>
  <c r="AA211" i="14"/>
  <c r="F3980" i="8" s="1"/>
  <c r="AB211" i="14"/>
  <c r="F4426" i="8" s="1"/>
  <c r="AC211" i="14"/>
  <c r="F4872" i="8" s="1"/>
  <c r="AD211" i="14"/>
  <c r="F5318" i="8" s="1"/>
  <c r="AE211" i="14"/>
  <c r="F5764" i="8" s="1"/>
  <c r="AF211" i="14"/>
  <c r="F6210" i="8" s="1"/>
  <c r="AG211" i="14"/>
  <c r="F6656" i="8" s="1"/>
  <c r="AH211" i="14"/>
  <c r="F7102" i="8" s="1"/>
  <c r="F212" i="14"/>
  <c r="F859" i="8" s="1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F1305" i="8" s="1"/>
  <c r="V212" i="14"/>
  <c r="F1751" i="8" s="1"/>
  <c r="W212" i="14"/>
  <c r="F2197" i="8" s="1"/>
  <c r="X212" i="14"/>
  <c r="F2643" i="8" s="1"/>
  <c r="Y212" i="14"/>
  <c r="F3089" i="8" s="1"/>
  <c r="Z212" i="14"/>
  <c r="F3535" i="8" s="1"/>
  <c r="AA212" i="14"/>
  <c r="F3981" i="8" s="1"/>
  <c r="AB212" i="14"/>
  <c r="F4427" i="8" s="1"/>
  <c r="AC212" i="14"/>
  <c r="F4873" i="8" s="1"/>
  <c r="AD212" i="14"/>
  <c r="F5319" i="8" s="1"/>
  <c r="AE212" i="14"/>
  <c r="F5765" i="8" s="1"/>
  <c r="AF212" i="14"/>
  <c r="F6211" i="8" s="1"/>
  <c r="AG212" i="14"/>
  <c r="F6657" i="8" s="1"/>
  <c r="AH212" i="14"/>
  <c r="F7103" i="8" s="1"/>
  <c r="F213" i="14"/>
  <c r="F860" i="8" s="1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F1306" i="8" s="1"/>
  <c r="V213" i="14"/>
  <c r="F1752" i="8" s="1"/>
  <c r="W213" i="14"/>
  <c r="F2198" i="8" s="1"/>
  <c r="X213" i="14"/>
  <c r="F2644" i="8" s="1"/>
  <c r="Y213" i="14"/>
  <c r="F3090" i="8" s="1"/>
  <c r="Z213" i="14"/>
  <c r="F3536" i="8" s="1"/>
  <c r="AA213" i="14"/>
  <c r="F3982" i="8" s="1"/>
  <c r="AB213" i="14"/>
  <c r="F4428" i="8" s="1"/>
  <c r="AC213" i="14"/>
  <c r="F4874" i="8" s="1"/>
  <c r="AD213" i="14"/>
  <c r="F5320" i="8" s="1"/>
  <c r="AE213" i="14"/>
  <c r="F5766" i="8" s="1"/>
  <c r="AF213" i="14"/>
  <c r="F6212" i="8" s="1"/>
  <c r="AG213" i="14"/>
  <c r="F6658" i="8" s="1"/>
  <c r="AH213" i="14"/>
  <c r="F7104" i="8" s="1"/>
  <c r="F214" i="14"/>
  <c r="F861" i="8" s="1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F1307" i="8" s="1"/>
  <c r="V214" i="14"/>
  <c r="F1753" i="8" s="1"/>
  <c r="W214" i="14"/>
  <c r="F2199" i="8" s="1"/>
  <c r="X214" i="14"/>
  <c r="F2645" i="8" s="1"/>
  <c r="Y214" i="14"/>
  <c r="F3091" i="8" s="1"/>
  <c r="Z214" i="14"/>
  <c r="F3537" i="8" s="1"/>
  <c r="AA214" i="14"/>
  <c r="F3983" i="8" s="1"/>
  <c r="AB214" i="14"/>
  <c r="F4429" i="8" s="1"/>
  <c r="AC214" i="14"/>
  <c r="F4875" i="8" s="1"/>
  <c r="AD214" i="14"/>
  <c r="F5321" i="8" s="1"/>
  <c r="AE214" i="14"/>
  <c r="F5767" i="8" s="1"/>
  <c r="AF214" i="14"/>
  <c r="F6213" i="8" s="1"/>
  <c r="AG214" i="14"/>
  <c r="F6659" i="8" s="1"/>
  <c r="AH214" i="14"/>
  <c r="F7105" i="8" s="1"/>
  <c r="F215" i="14"/>
  <c r="F862" i="8" s="1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F1308" i="8" s="1"/>
  <c r="V215" i="14"/>
  <c r="F1754" i="8" s="1"/>
  <c r="W215" i="14"/>
  <c r="F2200" i="8" s="1"/>
  <c r="X215" i="14"/>
  <c r="F2646" i="8" s="1"/>
  <c r="Y215" i="14"/>
  <c r="F3092" i="8" s="1"/>
  <c r="Z215" i="14"/>
  <c r="F3538" i="8" s="1"/>
  <c r="AA215" i="14"/>
  <c r="F3984" i="8" s="1"/>
  <c r="AB215" i="14"/>
  <c r="F4430" i="8" s="1"/>
  <c r="AC215" i="14"/>
  <c r="F4876" i="8" s="1"/>
  <c r="AD215" i="14"/>
  <c r="F5322" i="8" s="1"/>
  <c r="AE215" i="14"/>
  <c r="F5768" i="8" s="1"/>
  <c r="AF215" i="14"/>
  <c r="F6214" i="8" s="1"/>
  <c r="AG215" i="14"/>
  <c r="F6660" i="8" s="1"/>
  <c r="AH215" i="14"/>
  <c r="F7106" i="8" s="1"/>
  <c r="F216" i="14"/>
  <c r="F863" i="8" s="1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F1309" i="8" s="1"/>
  <c r="V216" i="14"/>
  <c r="F1755" i="8" s="1"/>
  <c r="W216" i="14"/>
  <c r="F2201" i="8" s="1"/>
  <c r="X216" i="14"/>
  <c r="F2647" i="8" s="1"/>
  <c r="Y216" i="14"/>
  <c r="F3093" i="8" s="1"/>
  <c r="Z216" i="14"/>
  <c r="F3539" i="8" s="1"/>
  <c r="AA216" i="14"/>
  <c r="F3985" i="8" s="1"/>
  <c r="AB216" i="14"/>
  <c r="F4431" i="8" s="1"/>
  <c r="AC216" i="14"/>
  <c r="F4877" i="8" s="1"/>
  <c r="AD216" i="14"/>
  <c r="F5323" i="8" s="1"/>
  <c r="AE216" i="14"/>
  <c r="F5769" i="8" s="1"/>
  <c r="AF216" i="14"/>
  <c r="F6215" i="8" s="1"/>
  <c r="AG216" i="14"/>
  <c r="F6661" i="8" s="1"/>
  <c r="AH216" i="14"/>
  <c r="F7107" i="8" s="1"/>
  <c r="F217" i="14"/>
  <c r="F864" i="8" s="1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F1310" i="8" s="1"/>
  <c r="V217" i="14"/>
  <c r="F1756" i="8" s="1"/>
  <c r="W217" i="14"/>
  <c r="F2202" i="8" s="1"/>
  <c r="X217" i="14"/>
  <c r="F2648" i="8" s="1"/>
  <c r="Y217" i="14"/>
  <c r="F3094" i="8" s="1"/>
  <c r="Z217" i="14"/>
  <c r="F3540" i="8" s="1"/>
  <c r="AA217" i="14"/>
  <c r="F3986" i="8" s="1"/>
  <c r="AB217" i="14"/>
  <c r="F4432" i="8" s="1"/>
  <c r="AC217" i="14"/>
  <c r="F4878" i="8" s="1"/>
  <c r="AD217" i="14"/>
  <c r="F5324" i="8" s="1"/>
  <c r="AE217" i="14"/>
  <c r="F5770" i="8" s="1"/>
  <c r="AF217" i="14"/>
  <c r="F6216" i="8" s="1"/>
  <c r="AG217" i="14"/>
  <c r="F6662" i="8" s="1"/>
  <c r="AH217" i="14"/>
  <c r="F7108" i="8" s="1"/>
  <c r="F218" i="14"/>
  <c r="F865" i="8" s="1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F1311" i="8" s="1"/>
  <c r="V218" i="14"/>
  <c r="F1757" i="8" s="1"/>
  <c r="W218" i="14"/>
  <c r="F2203" i="8" s="1"/>
  <c r="X218" i="14"/>
  <c r="F2649" i="8" s="1"/>
  <c r="Y218" i="14"/>
  <c r="F3095" i="8" s="1"/>
  <c r="Z218" i="14"/>
  <c r="F3541" i="8" s="1"/>
  <c r="AA218" i="14"/>
  <c r="F3987" i="8" s="1"/>
  <c r="AB218" i="14"/>
  <c r="F4433" i="8" s="1"/>
  <c r="AC218" i="14"/>
  <c r="F4879" i="8" s="1"/>
  <c r="AD218" i="14"/>
  <c r="F5325" i="8" s="1"/>
  <c r="AE218" i="14"/>
  <c r="F5771" i="8" s="1"/>
  <c r="AF218" i="14"/>
  <c r="F6217" i="8" s="1"/>
  <c r="AG218" i="14"/>
  <c r="F6663" i="8" s="1"/>
  <c r="AH218" i="14"/>
  <c r="F7109" i="8" s="1"/>
  <c r="F219" i="14"/>
  <c r="F866" i="8" s="1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F1312" i="8" s="1"/>
  <c r="V219" i="14"/>
  <c r="F1758" i="8" s="1"/>
  <c r="W219" i="14"/>
  <c r="F2204" i="8" s="1"/>
  <c r="X219" i="14"/>
  <c r="F2650" i="8" s="1"/>
  <c r="Y219" i="14"/>
  <c r="F3096" i="8" s="1"/>
  <c r="Z219" i="14"/>
  <c r="F3542" i="8" s="1"/>
  <c r="AA219" i="14"/>
  <c r="F3988" i="8" s="1"/>
  <c r="AB219" i="14"/>
  <c r="F4434" i="8" s="1"/>
  <c r="AC219" i="14"/>
  <c r="F4880" i="8" s="1"/>
  <c r="AD219" i="14"/>
  <c r="F5326" i="8" s="1"/>
  <c r="AE219" i="14"/>
  <c r="F5772" i="8" s="1"/>
  <c r="AF219" i="14"/>
  <c r="F6218" i="8" s="1"/>
  <c r="AG219" i="14"/>
  <c r="F6664" i="8" s="1"/>
  <c r="AH219" i="14"/>
  <c r="F7110" i="8" s="1"/>
  <c r="F220" i="14"/>
  <c r="F867" i="8" s="1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F1313" i="8" s="1"/>
  <c r="V220" i="14"/>
  <c r="F1759" i="8" s="1"/>
  <c r="W220" i="14"/>
  <c r="F2205" i="8" s="1"/>
  <c r="X220" i="14"/>
  <c r="F2651" i="8" s="1"/>
  <c r="Y220" i="14"/>
  <c r="F3097" i="8" s="1"/>
  <c r="Z220" i="14"/>
  <c r="F3543" i="8" s="1"/>
  <c r="AA220" i="14"/>
  <c r="F3989" i="8" s="1"/>
  <c r="AB220" i="14"/>
  <c r="F4435" i="8" s="1"/>
  <c r="AC220" i="14"/>
  <c r="F4881" i="8" s="1"/>
  <c r="AD220" i="14"/>
  <c r="F5327" i="8" s="1"/>
  <c r="AE220" i="14"/>
  <c r="F5773" i="8" s="1"/>
  <c r="AF220" i="14"/>
  <c r="F6219" i="8" s="1"/>
  <c r="AG220" i="14"/>
  <c r="F6665" i="8" s="1"/>
  <c r="AH220" i="14"/>
  <c r="F7111" i="8" s="1"/>
  <c r="F221" i="14"/>
  <c r="F868" i="8" s="1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F1314" i="8" s="1"/>
  <c r="V221" i="14"/>
  <c r="F1760" i="8" s="1"/>
  <c r="W221" i="14"/>
  <c r="F2206" i="8" s="1"/>
  <c r="X221" i="14"/>
  <c r="F2652" i="8" s="1"/>
  <c r="Y221" i="14"/>
  <c r="F3098" i="8" s="1"/>
  <c r="Z221" i="14"/>
  <c r="F3544" i="8" s="1"/>
  <c r="AA221" i="14"/>
  <c r="F3990" i="8" s="1"/>
  <c r="AB221" i="14"/>
  <c r="F4436" i="8" s="1"/>
  <c r="AC221" i="14"/>
  <c r="F4882" i="8" s="1"/>
  <c r="AD221" i="14"/>
  <c r="F5328" i="8" s="1"/>
  <c r="AE221" i="14"/>
  <c r="F5774" i="8" s="1"/>
  <c r="AF221" i="14"/>
  <c r="F6220" i="8" s="1"/>
  <c r="AG221" i="14"/>
  <c r="F6666" i="8" s="1"/>
  <c r="AH221" i="14"/>
  <c r="F7112" i="8" s="1"/>
  <c r="F222" i="14"/>
  <c r="F869" i="8" s="1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F1315" i="8" s="1"/>
  <c r="V222" i="14"/>
  <c r="F1761" i="8" s="1"/>
  <c r="W222" i="14"/>
  <c r="F2207" i="8" s="1"/>
  <c r="X222" i="14"/>
  <c r="F2653" i="8" s="1"/>
  <c r="Y222" i="14"/>
  <c r="F3099" i="8" s="1"/>
  <c r="Z222" i="14"/>
  <c r="F3545" i="8" s="1"/>
  <c r="AA222" i="14"/>
  <c r="F3991" i="8" s="1"/>
  <c r="AB222" i="14"/>
  <c r="F4437" i="8" s="1"/>
  <c r="AC222" i="14"/>
  <c r="F4883" i="8" s="1"/>
  <c r="AD222" i="14"/>
  <c r="F5329" i="8" s="1"/>
  <c r="AE222" i="14"/>
  <c r="F5775" i="8" s="1"/>
  <c r="AF222" i="14"/>
  <c r="F6221" i="8" s="1"/>
  <c r="AG222" i="14"/>
  <c r="F6667" i="8" s="1"/>
  <c r="AH222" i="14"/>
  <c r="F7113" i="8" s="1"/>
  <c r="F223" i="14"/>
  <c r="F870" i="8" s="1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F1316" i="8" s="1"/>
  <c r="V223" i="14"/>
  <c r="F1762" i="8" s="1"/>
  <c r="W223" i="14"/>
  <c r="F2208" i="8" s="1"/>
  <c r="X223" i="14"/>
  <c r="F2654" i="8" s="1"/>
  <c r="Y223" i="14"/>
  <c r="F3100" i="8" s="1"/>
  <c r="Z223" i="14"/>
  <c r="F3546" i="8" s="1"/>
  <c r="AA223" i="14"/>
  <c r="F3992" i="8" s="1"/>
  <c r="AB223" i="14"/>
  <c r="F4438" i="8" s="1"/>
  <c r="AC223" i="14"/>
  <c r="F4884" i="8" s="1"/>
  <c r="AD223" i="14"/>
  <c r="F5330" i="8" s="1"/>
  <c r="AE223" i="14"/>
  <c r="F5776" i="8" s="1"/>
  <c r="AF223" i="14"/>
  <c r="F6222" i="8" s="1"/>
  <c r="AG223" i="14"/>
  <c r="F6668" i="8" s="1"/>
  <c r="AH223" i="14"/>
  <c r="F7114" i="8" s="1"/>
  <c r="F224" i="14"/>
  <c r="F871" i="8" s="1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F1317" i="8" s="1"/>
  <c r="V224" i="14"/>
  <c r="F1763" i="8" s="1"/>
  <c r="W224" i="14"/>
  <c r="F2209" i="8" s="1"/>
  <c r="X224" i="14"/>
  <c r="F2655" i="8" s="1"/>
  <c r="Y224" i="14"/>
  <c r="F3101" i="8" s="1"/>
  <c r="Z224" i="14"/>
  <c r="F3547" i="8" s="1"/>
  <c r="AA224" i="14"/>
  <c r="F3993" i="8" s="1"/>
  <c r="AB224" i="14"/>
  <c r="F4439" i="8" s="1"/>
  <c r="AC224" i="14"/>
  <c r="F4885" i="8" s="1"/>
  <c r="AD224" i="14"/>
  <c r="F5331" i="8" s="1"/>
  <c r="AE224" i="14"/>
  <c r="F5777" i="8" s="1"/>
  <c r="AF224" i="14"/>
  <c r="F6223" i="8" s="1"/>
  <c r="AG224" i="14"/>
  <c r="F6669" i="8" s="1"/>
  <c r="AH224" i="14"/>
  <c r="F7115" i="8" s="1"/>
  <c r="F225" i="14"/>
  <c r="F872" i="8" s="1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F1318" i="8" s="1"/>
  <c r="V225" i="14"/>
  <c r="F1764" i="8" s="1"/>
  <c r="W225" i="14"/>
  <c r="F2210" i="8" s="1"/>
  <c r="X225" i="14"/>
  <c r="F2656" i="8" s="1"/>
  <c r="Y225" i="14"/>
  <c r="F3102" i="8" s="1"/>
  <c r="Z225" i="14"/>
  <c r="F3548" i="8" s="1"/>
  <c r="AA225" i="14"/>
  <c r="F3994" i="8" s="1"/>
  <c r="AB225" i="14"/>
  <c r="F4440" i="8" s="1"/>
  <c r="AC225" i="14"/>
  <c r="F4886" i="8" s="1"/>
  <c r="AD225" i="14"/>
  <c r="F5332" i="8" s="1"/>
  <c r="AE225" i="14"/>
  <c r="F5778" i="8" s="1"/>
  <c r="AF225" i="14"/>
  <c r="F6224" i="8" s="1"/>
  <c r="AG225" i="14"/>
  <c r="F6670" i="8" s="1"/>
  <c r="AH225" i="14"/>
  <c r="F7116" i="8" s="1"/>
  <c r="F226" i="14"/>
  <c r="F873" i="8" s="1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F1319" i="8" s="1"/>
  <c r="V226" i="14"/>
  <c r="F1765" i="8" s="1"/>
  <c r="W226" i="14"/>
  <c r="F2211" i="8" s="1"/>
  <c r="X226" i="14"/>
  <c r="F2657" i="8" s="1"/>
  <c r="Y226" i="14"/>
  <c r="F3103" i="8" s="1"/>
  <c r="Z226" i="14"/>
  <c r="F3549" i="8" s="1"/>
  <c r="AA226" i="14"/>
  <c r="F3995" i="8" s="1"/>
  <c r="AB226" i="14"/>
  <c r="F4441" i="8" s="1"/>
  <c r="AC226" i="14"/>
  <c r="F4887" i="8" s="1"/>
  <c r="AD226" i="14"/>
  <c r="F5333" i="8" s="1"/>
  <c r="AE226" i="14"/>
  <c r="F5779" i="8" s="1"/>
  <c r="AF226" i="14"/>
  <c r="F6225" i="8" s="1"/>
  <c r="AG226" i="14"/>
  <c r="F6671" i="8" s="1"/>
  <c r="AH226" i="14"/>
  <c r="F7117" i="8" s="1"/>
  <c r="F227" i="14"/>
  <c r="F874" i="8" s="1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F1320" i="8" s="1"/>
  <c r="V227" i="14"/>
  <c r="F1766" i="8" s="1"/>
  <c r="W227" i="14"/>
  <c r="F2212" i="8" s="1"/>
  <c r="X227" i="14"/>
  <c r="F2658" i="8" s="1"/>
  <c r="Y227" i="14"/>
  <c r="F3104" i="8" s="1"/>
  <c r="Z227" i="14"/>
  <c r="F3550" i="8" s="1"/>
  <c r="AA227" i="14"/>
  <c r="F3996" i="8" s="1"/>
  <c r="AB227" i="14"/>
  <c r="F4442" i="8" s="1"/>
  <c r="AC227" i="14"/>
  <c r="F4888" i="8" s="1"/>
  <c r="AD227" i="14"/>
  <c r="F5334" i="8" s="1"/>
  <c r="AE227" i="14"/>
  <c r="F5780" i="8" s="1"/>
  <c r="AF227" i="14"/>
  <c r="F6226" i="8" s="1"/>
  <c r="AG227" i="14"/>
  <c r="F6672" i="8" s="1"/>
  <c r="AH227" i="14"/>
  <c r="F7118" i="8" s="1"/>
  <c r="F228" i="14"/>
  <c r="F875" i="8" s="1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F1321" i="8" s="1"/>
  <c r="V228" i="14"/>
  <c r="F1767" i="8" s="1"/>
  <c r="W228" i="14"/>
  <c r="F2213" i="8" s="1"/>
  <c r="X228" i="14"/>
  <c r="F2659" i="8" s="1"/>
  <c r="Y228" i="14"/>
  <c r="F3105" i="8" s="1"/>
  <c r="Z228" i="14"/>
  <c r="F3551" i="8" s="1"/>
  <c r="AA228" i="14"/>
  <c r="F3997" i="8" s="1"/>
  <c r="AB228" i="14"/>
  <c r="F4443" i="8" s="1"/>
  <c r="AC228" i="14"/>
  <c r="F4889" i="8" s="1"/>
  <c r="AD228" i="14"/>
  <c r="F5335" i="8" s="1"/>
  <c r="AE228" i="14"/>
  <c r="F5781" i="8" s="1"/>
  <c r="AF228" i="14"/>
  <c r="F6227" i="8" s="1"/>
  <c r="AG228" i="14"/>
  <c r="F6673" i="8" s="1"/>
  <c r="AH228" i="14"/>
  <c r="F7119" i="8" s="1"/>
  <c r="F229" i="14"/>
  <c r="F876" i="8" s="1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F1322" i="8" s="1"/>
  <c r="V229" i="14"/>
  <c r="F1768" i="8" s="1"/>
  <c r="W229" i="14"/>
  <c r="F2214" i="8" s="1"/>
  <c r="X229" i="14"/>
  <c r="F2660" i="8" s="1"/>
  <c r="Y229" i="14"/>
  <c r="F3106" i="8" s="1"/>
  <c r="Z229" i="14"/>
  <c r="F3552" i="8" s="1"/>
  <c r="AA229" i="14"/>
  <c r="F3998" i="8" s="1"/>
  <c r="AB229" i="14"/>
  <c r="F4444" i="8" s="1"/>
  <c r="AC229" i="14"/>
  <c r="F4890" i="8" s="1"/>
  <c r="AD229" i="14"/>
  <c r="F5336" i="8" s="1"/>
  <c r="AE229" i="14"/>
  <c r="F5782" i="8" s="1"/>
  <c r="AF229" i="14"/>
  <c r="F6228" i="8" s="1"/>
  <c r="AG229" i="14"/>
  <c r="F6674" i="8" s="1"/>
  <c r="AH229" i="14"/>
  <c r="F7120" i="8" s="1"/>
  <c r="F230" i="14"/>
  <c r="F877" i="8" s="1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F1323" i="8" s="1"/>
  <c r="V230" i="14"/>
  <c r="F1769" i="8" s="1"/>
  <c r="W230" i="14"/>
  <c r="F2215" i="8" s="1"/>
  <c r="X230" i="14"/>
  <c r="F2661" i="8" s="1"/>
  <c r="Y230" i="14"/>
  <c r="F3107" i="8" s="1"/>
  <c r="Z230" i="14"/>
  <c r="F3553" i="8" s="1"/>
  <c r="AA230" i="14"/>
  <c r="F3999" i="8" s="1"/>
  <c r="AB230" i="14"/>
  <c r="F4445" i="8" s="1"/>
  <c r="AC230" i="14"/>
  <c r="F4891" i="8" s="1"/>
  <c r="AD230" i="14"/>
  <c r="F5337" i="8" s="1"/>
  <c r="AE230" i="14"/>
  <c r="F5783" i="8" s="1"/>
  <c r="AF230" i="14"/>
  <c r="F6229" i="8" s="1"/>
  <c r="AG230" i="14"/>
  <c r="F6675" i="8" s="1"/>
  <c r="AH230" i="14"/>
  <c r="F7121" i="8" s="1"/>
  <c r="F231" i="14"/>
  <c r="F878" i="8" s="1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F1324" i="8" s="1"/>
  <c r="V231" i="14"/>
  <c r="F1770" i="8" s="1"/>
  <c r="W231" i="14"/>
  <c r="F2216" i="8" s="1"/>
  <c r="X231" i="14"/>
  <c r="F2662" i="8" s="1"/>
  <c r="Y231" i="14"/>
  <c r="F3108" i="8" s="1"/>
  <c r="Z231" i="14"/>
  <c r="F3554" i="8" s="1"/>
  <c r="AA231" i="14"/>
  <c r="F4000" i="8" s="1"/>
  <c r="AB231" i="14"/>
  <c r="F4446" i="8" s="1"/>
  <c r="AC231" i="14"/>
  <c r="F4892" i="8" s="1"/>
  <c r="AD231" i="14"/>
  <c r="F5338" i="8" s="1"/>
  <c r="AE231" i="14"/>
  <c r="F5784" i="8" s="1"/>
  <c r="AF231" i="14"/>
  <c r="F6230" i="8" s="1"/>
  <c r="AG231" i="14"/>
  <c r="F6676" i="8" s="1"/>
  <c r="AH231" i="14"/>
  <c r="F7122" i="8" s="1"/>
  <c r="F232" i="14"/>
  <c r="F879" i="8" s="1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F1325" i="8" s="1"/>
  <c r="V232" i="14"/>
  <c r="F1771" i="8" s="1"/>
  <c r="W232" i="14"/>
  <c r="F2217" i="8" s="1"/>
  <c r="X232" i="14"/>
  <c r="F2663" i="8" s="1"/>
  <c r="Y232" i="14"/>
  <c r="F3109" i="8" s="1"/>
  <c r="Z232" i="14"/>
  <c r="F3555" i="8" s="1"/>
  <c r="AA232" i="14"/>
  <c r="F4001" i="8" s="1"/>
  <c r="AB232" i="14"/>
  <c r="F4447" i="8" s="1"/>
  <c r="AC232" i="14"/>
  <c r="F4893" i="8" s="1"/>
  <c r="AD232" i="14"/>
  <c r="F5339" i="8" s="1"/>
  <c r="AE232" i="14"/>
  <c r="F5785" i="8" s="1"/>
  <c r="AF232" i="14"/>
  <c r="F6231" i="8" s="1"/>
  <c r="AG232" i="14"/>
  <c r="F6677" i="8" s="1"/>
  <c r="AH232" i="14"/>
  <c r="F7123" i="8" s="1"/>
  <c r="F233" i="14"/>
  <c r="F880" i="8" s="1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F1326" i="8" s="1"/>
  <c r="V233" i="14"/>
  <c r="F1772" i="8" s="1"/>
  <c r="W233" i="14"/>
  <c r="F2218" i="8" s="1"/>
  <c r="X233" i="14"/>
  <c r="F2664" i="8" s="1"/>
  <c r="Y233" i="14"/>
  <c r="F3110" i="8" s="1"/>
  <c r="Z233" i="14"/>
  <c r="F3556" i="8" s="1"/>
  <c r="AA233" i="14"/>
  <c r="F4002" i="8" s="1"/>
  <c r="AB233" i="14"/>
  <c r="F4448" i="8" s="1"/>
  <c r="AC233" i="14"/>
  <c r="F4894" i="8" s="1"/>
  <c r="AD233" i="14"/>
  <c r="F5340" i="8" s="1"/>
  <c r="AE233" i="14"/>
  <c r="F5786" i="8" s="1"/>
  <c r="AF233" i="14"/>
  <c r="F6232" i="8" s="1"/>
  <c r="AG233" i="14"/>
  <c r="F6678" i="8" s="1"/>
  <c r="AH233" i="14"/>
  <c r="F7124" i="8" s="1"/>
  <c r="F234" i="14"/>
  <c r="F881" i="8" s="1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F1327" i="8" s="1"/>
  <c r="V234" i="14"/>
  <c r="F1773" i="8" s="1"/>
  <c r="W234" i="14"/>
  <c r="F2219" i="8" s="1"/>
  <c r="X234" i="14"/>
  <c r="F2665" i="8" s="1"/>
  <c r="Y234" i="14"/>
  <c r="F3111" i="8" s="1"/>
  <c r="Z234" i="14"/>
  <c r="F3557" i="8" s="1"/>
  <c r="AA234" i="14"/>
  <c r="F4003" i="8" s="1"/>
  <c r="AB234" i="14"/>
  <c r="F4449" i="8" s="1"/>
  <c r="AC234" i="14"/>
  <c r="F4895" i="8" s="1"/>
  <c r="AD234" i="14"/>
  <c r="F5341" i="8" s="1"/>
  <c r="AE234" i="14"/>
  <c r="F5787" i="8" s="1"/>
  <c r="AF234" i="14"/>
  <c r="F6233" i="8" s="1"/>
  <c r="AG234" i="14"/>
  <c r="F6679" i="8" s="1"/>
  <c r="AH234" i="14"/>
  <c r="F7125" i="8" s="1"/>
  <c r="F235" i="14"/>
  <c r="F882" i="8" s="1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F1328" i="8" s="1"/>
  <c r="V235" i="14"/>
  <c r="F1774" i="8" s="1"/>
  <c r="W235" i="14"/>
  <c r="F2220" i="8" s="1"/>
  <c r="X235" i="14"/>
  <c r="F2666" i="8" s="1"/>
  <c r="Y235" i="14"/>
  <c r="F3112" i="8" s="1"/>
  <c r="Z235" i="14"/>
  <c r="F3558" i="8" s="1"/>
  <c r="AA235" i="14"/>
  <c r="F4004" i="8" s="1"/>
  <c r="AB235" i="14"/>
  <c r="F4450" i="8" s="1"/>
  <c r="AC235" i="14"/>
  <c r="F4896" i="8" s="1"/>
  <c r="AD235" i="14"/>
  <c r="F5342" i="8" s="1"/>
  <c r="AE235" i="14"/>
  <c r="F5788" i="8" s="1"/>
  <c r="AF235" i="14"/>
  <c r="F6234" i="8" s="1"/>
  <c r="AG235" i="14"/>
  <c r="F6680" i="8" s="1"/>
  <c r="AH235" i="14"/>
  <c r="F7126" i="8" s="1"/>
  <c r="F236" i="14"/>
  <c r="F883" i="8" s="1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F1329" i="8" s="1"/>
  <c r="V236" i="14"/>
  <c r="F1775" i="8" s="1"/>
  <c r="W236" i="14"/>
  <c r="F2221" i="8" s="1"/>
  <c r="X236" i="14"/>
  <c r="F2667" i="8" s="1"/>
  <c r="Y236" i="14"/>
  <c r="F3113" i="8" s="1"/>
  <c r="Z236" i="14"/>
  <c r="F3559" i="8" s="1"/>
  <c r="AA236" i="14"/>
  <c r="F4005" i="8" s="1"/>
  <c r="AB236" i="14"/>
  <c r="F4451" i="8" s="1"/>
  <c r="AC236" i="14"/>
  <c r="F4897" i="8" s="1"/>
  <c r="AD236" i="14"/>
  <c r="F5343" i="8" s="1"/>
  <c r="AE236" i="14"/>
  <c r="F5789" i="8" s="1"/>
  <c r="AF236" i="14"/>
  <c r="F6235" i="8" s="1"/>
  <c r="AG236" i="14"/>
  <c r="F6681" i="8" s="1"/>
  <c r="AH236" i="14"/>
  <c r="F7127" i="8" s="1"/>
  <c r="F237" i="14"/>
  <c r="F884" i="8" s="1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F1330" i="8" s="1"/>
  <c r="V237" i="14"/>
  <c r="F1776" i="8" s="1"/>
  <c r="W237" i="14"/>
  <c r="F2222" i="8" s="1"/>
  <c r="X237" i="14"/>
  <c r="F2668" i="8" s="1"/>
  <c r="Y237" i="14"/>
  <c r="F3114" i="8" s="1"/>
  <c r="Z237" i="14"/>
  <c r="F3560" i="8" s="1"/>
  <c r="AA237" i="14"/>
  <c r="F4006" i="8" s="1"/>
  <c r="AB237" i="14"/>
  <c r="F4452" i="8" s="1"/>
  <c r="AC237" i="14"/>
  <c r="F4898" i="8" s="1"/>
  <c r="AD237" i="14"/>
  <c r="F5344" i="8" s="1"/>
  <c r="AE237" i="14"/>
  <c r="F5790" i="8" s="1"/>
  <c r="AF237" i="14"/>
  <c r="F6236" i="8" s="1"/>
  <c r="AG237" i="14"/>
  <c r="F6682" i="8" s="1"/>
  <c r="AH237" i="14"/>
  <c r="F7128" i="8" s="1"/>
  <c r="F238" i="14"/>
  <c r="F885" i="8" s="1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F1331" i="8" s="1"/>
  <c r="V238" i="14"/>
  <c r="F1777" i="8" s="1"/>
  <c r="W238" i="14"/>
  <c r="F2223" i="8" s="1"/>
  <c r="X238" i="14"/>
  <c r="F2669" i="8" s="1"/>
  <c r="Y238" i="14"/>
  <c r="F3115" i="8" s="1"/>
  <c r="Z238" i="14"/>
  <c r="F3561" i="8" s="1"/>
  <c r="AA238" i="14"/>
  <c r="F4007" i="8" s="1"/>
  <c r="AB238" i="14"/>
  <c r="F4453" i="8" s="1"/>
  <c r="AC238" i="14"/>
  <c r="F4899" i="8" s="1"/>
  <c r="AD238" i="14"/>
  <c r="F5345" i="8" s="1"/>
  <c r="AE238" i="14"/>
  <c r="F5791" i="8" s="1"/>
  <c r="AF238" i="14"/>
  <c r="F6237" i="8" s="1"/>
  <c r="AG238" i="14"/>
  <c r="F6683" i="8" s="1"/>
  <c r="AH238" i="14"/>
  <c r="F7129" i="8" s="1"/>
  <c r="F239" i="14"/>
  <c r="F886" i="8" s="1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F1332" i="8" s="1"/>
  <c r="V239" i="14"/>
  <c r="F1778" i="8" s="1"/>
  <c r="W239" i="14"/>
  <c r="F2224" i="8" s="1"/>
  <c r="X239" i="14"/>
  <c r="F2670" i="8" s="1"/>
  <c r="Y239" i="14"/>
  <c r="F3116" i="8" s="1"/>
  <c r="Z239" i="14"/>
  <c r="F3562" i="8" s="1"/>
  <c r="AA239" i="14"/>
  <c r="F4008" i="8" s="1"/>
  <c r="AB239" i="14"/>
  <c r="F4454" i="8" s="1"/>
  <c r="AC239" i="14"/>
  <c r="F4900" i="8" s="1"/>
  <c r="AD239" i="14"/>
  <c r="F5346" i="8" s="1"/>
  <c r="AE239" i="14"/>
  <c r="F5792" i="8" s="1"/>
  <c r="AF239" i="14"/>
  <c r="F6238" i="8" s="1"/>
  <c r="AG239" i="14"/>
  <c r="F6684" i="8" s="1"/>
  <c r="AH239" i="14"/>
  <c r="F7130" i="8" s="1"/>
  <c r="F240" i="14"/>
  <c r="F887" i="8" s="1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F1333" i="8" s="1"/>
  <c r="V240" i="14"/>
  <c r="F1779" i="8" s="1"/>
  <c r="W240" i="14"/>
  <c r="F2225" i="8" s="1"/>
  <c r="X240" i="14"/>
  <c r="F2671" i="8" s="1"/>
  <c r="Y240" i="14"/>
  <c r="F3117" i="8" s="1"/>
  <c r="Z240" i="14"/>
  <c r="F3563" i="8" s="1"/>
  <c r="AA240" i="14"/>
  <c r="F4009" i="8" s="1"/>
  <c r="AB240" i="14"/>
  <c r="F4455" i="8" s="1"/>
  <c r="AC240" i="14"/>
  <c r="F4901" i="8" s="1"/>
  <c r="AD240" i="14"/>
  <c r="F5347" i="8" s="1"/>
  <c r="AE240" i="14"/>
  <c r="F5793" i="8" s="1"/>
  <c r="AF240" i="14"/>
  <c r="F6239" i="8" s="1"/>
  <c r="AG240" i="14"/>
  <c r="F6685" i="8" s="1"/>
  <c r="AH240" i="14"/>
  <c r="F7131" i="8" s="1"/>
  <c r="F241" i="14"/>
  <c r="F888" i="8" s="1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F1334" i="8" s="1"/>
  <c r="V241" i="14"/>
  <c r="F1780" i="8" s="1"/>
  <c r="W241" i="14"/>
  <c r="F2226" i="8" s="1"/>
  <c r="X241" i="14"/>
  <c r="F2672" i="8" s="1"/>
  <c r="Y241" i="14"/>
  <c r="F3118" i="8" s="1"/>
  <c r="Z241" i="14"/>
  <c r="F3564" i="8" s="1"/>
  <c r="AA241" i="14"/>
  <c r="F4010" i="8" s="1"/>
  <c r="AB241" i="14"/>
  <c r="F4456" i="8" s="1"/>
  <c r="AC241" i="14"/>
  <c r="F4902" i="8" s="1"/>
  <c r="AD241" i="14"/>
  <c r="F5348" i="8" s="1"/>
  <c r="AE241" i="14"/>
  <c r="F5794" i="8" s="1"/>
  <c r="AF241" i="14"/>
  <c r="F6240" i="8" s="1"/>
  <c r="AG241" i="14"/>
  <c r="F6686" i="8" s="1"/>
  <c r="AH241" i="14"/>
  <c r="F7132" i="8" s="1"/>
  <c r="F242" i="14"/>
  <c r="F889" i="8" s="1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F1335" i="8" s="1"/>
  <c r="V242" i="14"/>
  <c r="F1781" i="8" s="1"/>
  <c r="W242" i="14"/>
  <c r="F2227" i="8" s="1"/>
  <c r="X242" i="14"/>
  <c r="F2673" i="8" s="1"/>
  <c r="Y242" i="14"/>
  <c r="F3119" i="8" s="1"/>
  <c r="Z242" i="14"/>
  <c r="F3565" i="8" s="1"/>
  <c r="AA242" i="14"/>
  <c r="F4011" i="8" s="1"/>
  <c r="AB242" i="14"/>
  <c r="F4457" i="8" s="1"/>
  <c r="AC242" i="14"/>
  <c r="F4903" i="8" s="1"/>
  <c r="AD242" i="14"/>
  <c r="F5349" i="8" s="1"/>
  <c r="AE242" i="14"/>
  <c r="F5795" i="8" s="1"/>
  <c r="AF242" i="14"/>
  <c r="F6241" i="8" s="1"/>
  <c r="AG242" i="14"/>
  <c r="F6687" i="8" s="1"/>
  <c r="AH242" i="14"/>
  <c r="F7133" i="8" s="1"/>
  <c r="F243" i="14"/>
  <c r="F890" i="8" s="1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F1336" i="8" s="1"/>
  <c r="V243" i="14"/>
  <c r="F1782" i="8" s="1"/>
  <c r="W243" i="14"/>
  <c r="F2228" i="8" s="1"/>
  <c r="X243" i="14"/>
  <c r="F2674" i="8" s="1"/>
  <c r="Y243" i="14"/>
  <c r="F3120" i="8" s="1"/>
  <c r="Z243" i="14"/>
  <c r="F3566" i="8" s="1"/>
  <c r="AA243" i="14"/>
  <c r="F4012" i="8" s="1"/>
  <c r="AB243" i="14"/>
  <c r="F4458" i="8" s="1"/>
  <c r="AC243" i="14"/>
  <c r="F4904" i="8" s="1"/>
  <c r="AD243" i="14"/>
  <c r="F5350" i="8" s="1"/>
  <c r="AE243" i="14"/>
  <c r="F5796" i="8" s="1"/>
  <c r="AF243" i="14"/>
  <c r="F6242" i="8" s="1"/>
  <c r="AG243" i="14"/>
  <c r="F6688" i="8" s="1"/>
  <c r="AH243" i="14"/>
  <c r="F7134" i="8" s="1"/>
  <c r="F244" i="14"/>
  <c r="F891" i="8" s="1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F1337" i="8" s="1"/>
  <c r="V244" i="14"/>
  <c r="F1783" i="8" s="1"/>
  <c r="W244" i="14"/>
  <c r="F2229" i="8" s="1"/>
  <c r="X244" i="14"/>
  <c r="F2675" i="8" s="1"/>
  <c r="Y244" i="14"/>
  <c r="F3121" i="8" s="1"/>
  <c r="Z244" i="14"/>
  <c r="F3567" i="8" s="1"/>
  <c r="AA244" i="14"/>
  <c r="F4013" i="8" s="1"/>
  <c r="AB244" i="14"/>
  <c r="F4459" i="8" s="1"/>
  <c r="AC244" i="14"/>
  <c r="F4905" i="8" s="1"/>
  <c r="AD244" i="14"/>
  <c r="F5351" i="8" s="1"/>
  <c r="AE244" i="14"/>
  <c r="F5797" i="8" s="1"/>
  <c r="AF244" i="14"/>
  <c r="F6243" i="8" s="1"/>
  <c r="AG244" i="14"/>
  <c r="F6689" i="8" s="1"/>
  <c r="AH244" i="14"/>
  <c r="F7135" i="8" s="1"/>
  <c r="F245" i="14"/>
  <c r="F892" i="8" s="1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F1338" i="8" s="1"/>
  <c r="V245" i="14"/>
  <c r="F1784" i="8" s="1"/>
  <c r="W245" i="14"/>
  <c r="F2230" i="8" s="1"/>
  <c r="X245" i="14"/>
  <c r="F2676" i="8" s="1"/>
  <c r="Y245" i="14"/>
  <c r="F3122" i="8" s="1"/>
  <c r="Z245" i="14"/>
  <c r="F3568" i="8" s="1"/>
  <c r="AA245" i="14"/>
  <c r="F4014" i="8" s="1"/>
  <c r="AB245" i="14"/>
  <c r="F4460" i="8" s="1"/>
  <c r="AC245" i="14"/>
  <c r="F4906" i="8" s="1"/>
  <c r="AD245" i="14"/>
  <c r="F5352" i="8" s="1"/>
  <c r="AE245" i="14"/>
  <c r="F5798" i="8" s="1"/>
  <c r="AF245" i="14"/>
  <c r="F6244" i="8" s="1"/>
  <c r="AG245" i="14"/>
  <c r="F6690" i="8" s="1"/>
  <c r="AH245" i="14"/>
  <c r="F7136" i="8" s="1"/>
  <c r="F246" i="14"/>
  <c r="F893" i="8" s="1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F1339" i="8" s="1"/>
  <c r="V246" i="14"/>
  <c r="F1785" i="8" s="1"/>
  <c r="W246" i="14"/>
  <c r="F2231" i="8" s="1"/>
  <c r="X246" i="14"/>
  <c r="F2677" i="8" s="1"/>
  <c r="Y246" i="14"/>
  <c r="F3123" i="8" s="1"/>
  <c r="Z246" i="14"/>
  <c r="F3569" i="8" s="1"/>
  <c r="AA246" i="14"/>
  <c r="F4015" i="8" s="1"/>
  <c r="AB246" i="14"/>
  <c r="F4461" i="8" s="1"/>
  <c r="AC246" i="14"/>
  <c r="F4907" i="8" s="1"/>
  <c r="AD246" i="14"/>
  <c r="F5353" i="8" s="1"/>
  <c r="AE246" i="14"/>
  <c r="F5799" i="8" s="1"/>
  <c r="AF246" i="14"/>
  <c r="F6245" i="8" s="1"/>
  <c r="AG246" i="14"/>
  <c r="F6691" i="8" s="1"/>
  <c r="AH246" i="14"/>
  <c r="F7137" i="8" s="1"/>
  <c r="F247" i="14"/>
  <c r="F894" i="8" s="1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F1340" i="8" s="1"/>
  <c r="V247" i="14"/>
  <c r="F1786" i="8" s="1"/>
  <c r="W247" i="14"/>
  <c r="F2232" i="8" s="1"/>
  <c r="X247" i="14"/>
  <c r="F2678" i="8" s="1"/>
  <c r="Y247" i="14"/>
  <c r="F3124" i="8" s="1"/>
  <c r="Z247" i="14"/>
  <c r="F3570" i="8" s="1"/>
  <c r="AA247" i="14"/>
  <c r="F4016" i="8" s="1"/>
  <c r="AB247" i="14"/>
  <c r="F4462" i="8" s="1"/>
  <c r="AC247" i="14"/>
  <c r="F4908" i="8" s="1"/>
  <c r="AD247" i="14"/>
  <c r="F5354" i="8" s="1"/>
  <c r="AE247" i="14"/>
  <c r="F5800" i="8" s="1"/>
  <c r="AF247" i="14"/>
  <c r="F6246" i="8" s="1"/>
  <c r="AG247" i="14"/>
  <c r="F6692" i="8" s="1"/>
  <c r="AH247" i="14"/>
  <c r="F7138" i="8" s="1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F6693" i="8" s="1"/>
  <c r="S248" i="14"/>
  <c r="F6247" i="8" s="1"/>
  <c r="R248" i="14"/>
  <c r="F5801" i="8" s="1"/>
  <c r="Q248" i="14"/>
  <c r="F5355" i="8" s="1"/>
  <c r="P248" i="14"/>
  <c r="F4909" i="8" s="1"/>
  <c r="O248" i="14"/>
  <c r="F4463" i="8" s="1"/>
  <c r="N248" i="14"/>
  <c r="F4017" i="8" s="1"/>
  <c r="L248" i="14"/>
  <c r="F3125" i="8" s="1"/>
  <c r="M248" i="14"/>
  <c r="F3571" i="8" s="1"/>
  <c r="K248" i="14"/>
  <c r="F2679" i="8" s="1"/>
  <c r="J248" i="14"/>
  <c r="F2233" i="8" s="1"/>
  <c r="I248" i="14"/>
  <c r="F1787" i="8" s="1"/>
  <c r="H248" i="14"/>
  <c r="F1341" i="8" s="1"/>
  <c r="G248" i="14"/>
  <c r="F895" i="8" s="1"/>
  <c r="F248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D25" i="14"/>
  <c r="F226" i="8" s="1"/>
  <c r="D26" i="14"/>
  <c r="F227" i="8" s="1"/>
  <c r="D27" i="14"/>
  <c r="F228" i="8" s="1"/>
  <c r="D28" i="14"/>
  <c r="F229" i="8" s="1"/>
  <c r="D29" i="14"/>
  <c r="F230" i="8" s="1"/>
  <c r="D30" i="14"/>
  <c r="F231" i="8" s="1"/>
  <c r="D31" i="14"/>
  <c r="F232" i="8" s="1"/>
  <c r="D32" i="14"/>
  <c r="F233" i="8" s="1"/>
  <c r="D33" i="14"/>
  <c r="F234" i="8" s="1"/>
  <c r="D34" i="14"/>
  <c r="F235" i="8" s="1"/>
  <c r="D35" i="14"/>
  <c r="F236" i="8" s="1"/>
  <c r="D36" i="14"/>
  <c r="F237" i="8" s="1"/>
  <c r="D37" i="14"/>
  <c r="F238" i="8" s="1"/>
  <c r="D38" i="14"/>
  <c r="F239" i="8" s="1"/>
  <c r="D39" i="14"/>
  <c r="F240" i="8" s="1"/>
  <c r="D40" i="14"/>
  <c r="F241" i="8" s="1"/>
  <c r="D41" i="14"/>
  <c r="F242" i="8" s="1"/>
  <c r="D42" i="14"/>
  <c r="F243" i="8" s="1"/>
  <c r="D43" i="14"/>
  <c r="F244" i="8" s="1"/>
  <c r="D44" i="14"/>
  <c r="F245" i="8" s="1"/>
  <c r="D45" i="14"/>
  <c r="F246" i="8" s="1"/>
  <c r="D46" i="14"/>
  <c r="F247" i="8" s="1"/>
  <c r="D47" i="14"/>
  <c r="F248" i="8" s="1"/>
  <c r="D48" i="14"/>
  <c r="F249" i="8" s="1"/>
  <c r="D49" i="14"/>
  <c r="F250" i="8" s="1"/>
  <c r="D50" i="14"/>
  <c r="F251" i="8" s="1"/>
  <c r="D51" i="14"/>
  <c r="F252" i="8" s="1"/>
  <c r="D52" i="14"/>
  <c r="F253" i="8" s="1"/>
  <c r="D53" i="14"/>
  <c r="F254" i="8" s="1"/>
  <c r="D54" i="14"/>
  <c r="F255" i="8" s="1"/>
  <c r="D55" i="14"/>
  <c r="F256" i="8" s="1"/>
  <c r="D56" i="14"/>
  <c r="F257" i="8" s="1"/>
  <c r="D57" i="14"/>
  <c r="F258" i="8" s="1"/>
  <c r="D58" i="14"/>
  <c r="F259" i="8" s="1"/>
  <c r="D59" i="14"/>
  <c r="F260" i="8" s="1"/>
  <c r="D60" i="14"/>
  <c r="F261" i="8" s="1"/>
  <c r="D61" i="14"/>
  <c r="F262" i="8" s="1"/>
  <c r="D62" i="14"/>
  <c r="F263" i="8" s="1"/>
  <c r="D63" i="14"/>
  <c r="F264" i="8" s="1"/>
  <c r="D64" i="14"/>
  <c r="F265" i="8" s="1"/>
  <c r="D65" i="14"/>
  <c r="F266" i="8" s="1"/>
  <c r="D66" i="14"/>
  <c r="F267" i="8" s="1"/>
  <c r="D67" i="14"/>
  <c r="F268" i="8" s="1"/>
  <c r="D68" i="14"/>
  <c r="F269" i="8" s="1"/>
  <c r="D69" i="14"/>
  <c r="F270" i="8" s="1"/>
  <c r="D70" i="14"/>
  <c r="F271" i="8" s="1"/>
  <c r="D71" i="14"/>
  <c r="F272" i="8" s="1"/>
  <c r="D72" i="14"/>
  <c r="F273" i="8" s="1"/>
  <c r="D73" i="14"/>
  <c r="F274" i="8" s="1"/>
  <c r="D74" i="14"/>
  <c r="F275" i="8" s="1"/>
  <c r="D75" i="14"/>
  <c r="F276" i="8" s="1"/>
  <c r="D76" i="14"/>
  <c r="F277" i="8" s="1"/>
  <c r="D77" i="14"/>
  <c r="F278" i="8" s="1"/>
  <c r="D78" i="14"/>
  <c r="F279" i="8" s="1"/>
  <c r="D79" i="14"/>
  <c r="F280" i="8" s="1"/>
  <c r="D80" i="14"/>
  <c r="F281" i="8" s="1"/>
  <c r="D81" i="14"/>
  <c r="F282" i="8" s="1"/>
  <c r="D82" i="14"/>
  <c r="F283" i="8" s="1"/>
  <c r="D83" i="14"/>
  <c r="F284" i="8" s="1"/>
  <c r="D84" i="14"/>
  <c r="F285" i="8" s="1"/>
  <c r="D85" i="14"/>
  <c r="F286" i="8" s="1"/>
  <c r="D86" i="14"/>
  <c r="F287" i="8" s="1"/>
  <c r="D87" i="14"/>
  <c r="F288" i="8" s="1"/>
  <c r="D88" i="14"/>
  <c r="F289" i="8" s="1"/>
  <c r="D89" i="14"/>
  <c r="F290" i="8" s="1"/>
  <c r="D90" i="14"/>
  <c r="F291" i="8" s="1"/>
  <c r="D91" i="14"/>
  <c r="F292" i="8" s="1"/>
  <c r="D92" i="14"/>
  <c r="F293" i="8" s="1"/>
  <c r="D93" i="14"/>
  <c r="F294" i="8" s="1"/>
  <c r="D94" i="14"/>
  <c r="F295" i="8" s="1"/>
  <c r="D95" i="14"/>
  <c r="F296" i="8" s="1"/>
  <c r="D96" i="14"/>
  <c r="F297" i="8" s="1"/>
  <c r="D97" i="14"/>
  <c r="F298" i="8" s="1"/>
  <c r="D98" i="14"/>
  <c r="F299" i="8" s="1"/>
  <c r="D99" i="14"/>
  <c r="F300" i="8" s="1"/>
  <c r="D100" i="14"/>
  <c r="F301" i="8" s="1"/>
  <c r="D101" i="14"/>
  <c r="F302" i="8" s="1"/>
  <c r="D102" i="14"/>
  <c r="F303" i="8" s="1"/>
  <c r="D103" i="14"/>
  <c r="F304" i="8" s="1"/>
  <c r="D104" i="14"/>
  <c r="F305" i="8" s="1"/>
  <c r="D105" i="14"/>
  <c r="F306" i="8" s="1"/>
  <c r="D106" i="14"/>
  <c r="F307" i="8" s="1"/>
  <c r="D107" i="14"/>
  <c r="F308" i="8" s="1"/>
  <c r="D108" i="14"/>
  <c r="F309" i="8" s="1"/>
  <c r="D109" i="14"/>
  <c r="F310" i="8" s="1"/>
  <c r="D110" i="14"/>
  <c r="F311" i="8" s="1"/>
  <c r="D111" i="14"/>
  <c r="F312" i="8" s="1"/>
  <c r="D112" i="14"/>
  <c r="F313" i="8" s="1"/>
  <c r="D113" i="14"/>
  <c r="F314" i="8" s="1"/>
  <c r="D114" i="14"/>
  <c r="F315" i="8" s="1"/>
  <c r="D115" i="14"/>
  <c r="F316" i="8" s="1"/>
  <c r="D116" i="14"/>
  <c r="F317" i="8" s="1"/>
  <c r="D117" i="14"/>
  <c r="F318" i="8" s="1"/>
  <c r="D118" i="14"/>
  <c r="F319" i="8" s="1"/>
  <c r="D119" i="14"/>
  <c r="F320" i="8" s="1"/>
  <c r="D120" i="14"/>
  <c r="F321" i="8" s="1"/>
  <c r="D121" i="14"/>
  <c r="F322" i="8" s="1"/>
  <c r="D122" i="14"/>
  <c r="F323" i="8" s="1"/>
  <c r="D123" i="14"/>
  <c r="F324" i="8" s="1"/>
  <c r="D124" i="14"/>
  <c r="F325" i="8" s="1"/>
  <c r="D125" i="14"/>
  <c r="F326" i="8" s="1"/>
  <c r="D126" i="14"/>
  <c r="F327" i="8" s="1"/>
  <c r="D127" i="14"/>
  <c r="F328" i="8" s="1"/>
  <c r="D128" i="14"/>
  <c r="F329" i="8" s="1"/>
  <c r="D129" i="14"/>
  <c r="F330" i="8" s="1"/>
  <c r="D130" i="14"/>
  <c r="F331" i="8" s="1"/>
  <c r="D131" i="14"/>
  <c r="F332" i="8" s="1"/>
  <c r="D132" i="14"/>
  <c r="F333" i="8" s="1"/>
  <c r="D133" i="14"/>
  <c r="F334" i="8" s="1"/>
  <c r="D134" i="14"/>
  <c r="F335" i="8" s="1"/>
  <c r="D135" i="14"/>
  <c r="F336" i="8" s="1"/>
  <c r="D136" i="14"/>
  <c r="F337" i="8" s="1"/>
  <c r="D137" i="14"/>
  <c r="F338" i="8" s="1"/>
  <c r="D138" i="14"/>
  <c r="F339" i="8" s="1"/>
  <c r="D139" i="14"/>
  <c r="F340" i="8" s="1"/>
  <c r="D140" i="14"/>
  <c r="F341" i="8" s="1"/>
  <c r="D141" i="14"/>
  <c r="F342" i="8" s="1"/>
  <c r="D142" i="14"/>
  <c r="F343" i="8" s="1"/>
  <c r="D143" i="14"/>
  <c r="F344" i="8" s="1"/>
  <c r="D144" i="14"/>
  <c r="F345" i="8" s="1"/>
  <c r="D145" i="14"/>
  <c r="F346" i="8" s="1"/>
  <c r="D146" i="14"/>
  <c r="F347" i="8" s="1"/>
  <c r="D147" i="14"/>
  <c r="F348" i="8" s="1"/>
  <c r="D148" i="14"/>
  <c r="F349" i="8" s="1"/>
  <c r="D149" i="14"/>
  <c r="F350" i="8" s="1"/>
  <c r="D150" i="14"/>
  <c r="F351" i="8" s="1"/>
  <c r="D151" i="14"/>
  <c r="F352" i="8" s="1"/>
  <c r="D152" i="14"/>
  <c r="F353" i="8" s="1"/>
  <c r="D153" i="14"/>
  <c r="F354" i="8" s="1"/>
  <c r="D154" i="14"/>
  <c r="F355" i="8" s="1"/>
  <c r="D155" i="14"/>
  <c r="F356" i="8" s="1"/>
  <c r="D156" i="14"/>
  <c r="F357" i="8" s="1"/>
  <c r="D157" i="14"/>
  <c r="F358" i="8" s="1"/>
  <c r="D158" i="14"/>
  <c r="F359" i="8" s="1"/>
  <c r="D159" i="14"/>
  <c r="F360" i="8" s="1"/>
  <c r="D160" i="14"/>
  <c r="F361" i="8" s="1"/>
  <c r="D161" i="14"/>
  <c r="F362" i="8" s="1"/>
  <c r="D162" i="14"/>
  <c r="F363" i="8" s="1"/>
  <c r="D163" i="14"/>
  <c r="F364" i="8" s="1"/>
  <c r="D164" i="14"/>
  <c r="F365" i="8" s="1"/>
  <c r="D165" i="14"/>
  <c r="F366" i="8" s="1"/>
  <c r="D166" i="14"/>
  <c r="F367" i="8" s="1"/>
  <c r="D167" i="14"/>
  <c r="F368" i="8" s="1"/>
  <c r="D168" i="14"/>
  <c r="F369" i="8" s="1"/>
  <c r="D169" i="14"/>
  <c r="F370" i="8" s="1"/>
  <c r="D170" i="14"/>
  <c r="F371" i="8" s="1"/>
  <c r="D171" i="14"/>
  <c r="F372" i="8" s="1"/>
  <c r="D172" i="14"/>
  <c r="F373" i="8" s="1"/>
  <c r="D173" i="14"/>
  <c r="F374" i="8" s="1"/>
  <c r="D174" i="14"/>
  <c r="F375" i="8" s="1"/>
  <c r="D175" i="14"/>
  <c r="F376" i="8" s="1"/>
  <c r="D176" i="14"/>
  <c r="F377" i="8" s="1"/>
  <c r="D177" i="14"/>
  <c r="F378" i="8" s="1"/>
  <c r="D178" i="14"/>
  <c r="F379" i="8" s="1"/>
  <c r="D179" i="14"/>
  <c r="F380" i="8" s="1"/>
  <c r="D180" i="14"/>
  <c r="F381" i="8" s="1"/>
  <c r="D181" i="14"/>
  <c r="F382" i="8" s="1"/>
  <c r="D182" i="14"/>
  <c r="F383" i="8" s="1"/>
  <c r="D183" i="14"/>
  <c r="F384" i="8" s="1"/>
  <c r="D184" i="14"/>
  <c r="F385" i="8" s="1"/>
  <c r="D185" i="14"/>
  <c r="F386" i="8" s="1"/>
  <c r="D186" i="14"/>
  <c r="F387" i="8" s="1"/>
  <c r="D187" i="14"/>
  <c r="F388" i="8" s="1"/>
  <c r="D188" i="14"/>
  <c r="F389" i="8" s="1"/>
  <c r="D189" i="14"/>
  <c r="F390" i="8" s="1"/>
  <c r="D190" i="14"/>
  <c r="F391" i="8" s="1"/>
  <c r="D191" i="14"/>
  <c r="F392" i="8" s="1"/>
  <c r="D192" i="14"/>
  <c r="F393" i="8" s="1"/>
  <c r="D193" i="14"/>
  <c r="F394" i="8" s="1"/>
  <c r="D194" i="14"/>
  <c r="F395" i="8" s="1"/>
  <c r="D195" i="14"/>
  <c r="F396" i="8" s="1"/>
  <c r="D196" i="14"/>
  <c r="F397" i="8" s="1"/>
  <c r="D197" i="14"/>
  <c r="F398" i="8" s="1"/>
  <c r="D198" i="14"/>
  <c r="F399" i="8" s="1"/>
  <c r="D199" i="14"/>
  <c r="F400" i="8" s="1"/>
  <c r="D200" i="14"/>
  <c r="F401" i="8" s="1"/>
  <c r="D201" i="14"/>
  <c r="F402" i="8" s="1"/>
  <c r="D202" i="14"/>
  <c r="F403" i="8" s="1"/>
  <c r="D203" i="14"/>
  <c r="F404" i="8" s="1"/>
  <c r="D204" i="14"/>
  <c r="F405" i="8" s="1"/>
  <c r="D205" i="14"/>
  <c r="F406" i="8" s="1"/>
  <c r="D206" i="14"/>
  <c r="F407" i="8" s="1"/>
  <c r="D207" i="14"/>
  <c r="F408" i="8" s="1"/>
  <c r="D208" i="14"/>
  <c r="F409" i="8" s="1"/>
  <c r="D209" i="14"/>
  <c r="F410" i="8" s="1"/>
  <c r="D210" i="14"/>
  <c r="F411" i="8" s="1"/>
  <c r="D211" i="14"/>
  <c r="F412" i="8" s="1"/>
  <c r="D212" i="14"/>
  <c r="F413" i="8" s="1"/>
  <c r="D213" i="14"/>
  <c r="F414" i="8" s="1"/>
  <c r="D214" i="14"/>
  <c r="F415" i="8" s="1"/>
  <c r="D215" i="14"/>
  <c r="F416" i="8" s="1"/>
  <c r="D216" i="14"/>
  <c r="F417" i="8" s="1"/>
  <c r="D217" i="14"/>
  <c r="F418" i="8" s="1"/>
  <c r="D218" i="14"/>
  <c r="F419" i="8" s="1"/>
  <c r="D219" i="14"/>
  <c r="F420" i="8" s="1"/>
  <c r="D220" i="14"/>
  <c r="F421" i="8" s="1"/>
  <c r="D221" i="14"/>
  <c r="F422" i="8" s="1"/>
  <c r="D222" i="14"/>
  <c r="F423" i="8" s="1"/>
  <c r="D223" i="14"/>
  <c r="F424" i="8" s="1"/>
  <c r="D224" i="14"/>
  <c r="F425" i="8" s="1"/>
  <c r="D225" i="14"/>
  <c r="F426" i="8" s="1"/>
  <c r="D226" i="14"/>
  <c r="F427" i="8" s="1"/>
  <c r="D227" i="14"/>
  <c r="F428" i="8" s="1"/>
  <c r="D228" i="14"/>
  <c r="F429" i="8" s="1"/>
  <c r="D229" i="14"/>
  <c r="F430" i="8" s="1"/>
  <c r="D230" i="14"/>
  <c r="F431" i="8" s="1"/>
  <c r="D231" i="14"/>
  <c r="F432" i="8" s="1"/>
  <c r="D232" i="14"/>
  <c r="F433" i="8" s="1"/>
  <c r="D233" i="14"/>
  <c r="F434" i="8" s="1"/>
  <c r="D234" i="14"/>
  <c r="F435" i="8" s="1"/>
  <c r="D235" i="14"/>
  <c r="F436" i="8" s="1"/>
  <c r="D236" i="14"/>
  <c r="F437" i="8" s="1"/>
  <c r="D237" i="14"/>
  <c r="F438" i="8" s="1"/>
  <c r="D238" i="14"/>
  <c r="F439" i="8" s="1"/>
  <c r="D239" i="14"/>
  <c r="F440" i="8" s="1"/>
  <c r="D240" i="14"/>
  <c r="F441" i="8" s="1"/>
  <c r="D241" i="14"/>
  <c r="F442" i="8" s="1"/>
  <c r="D242" i="14"/>
  <c r="F443" i="8" s="1"/>
  <c r="D243" i="14"/>
  <c r="F444" i="8" s="1"/>
  <c r="D244" i="14"/>
  <c r="F445" i="8" s="1"/>
  <c r="D245" i="14"/>
  <c r="F446" i="8" s="1"/>
  <c r="D246" i="14"/>
  <c r="F447" i="8" s="1"/>
  <c r="D247" i="14"/>
  <c r="F448" i="8" s="1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E182" i="14"/>
  <c r="E183" i="14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E198" i="14"/>
  <c r="E199" i="14"/>
  <c r="E200" i="14"/>
  <c r="E201" i="14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E246" i="14"/>
  <c r="E247" i="14"/>
  <c r="E249" i="14"/>
  <c r="F450" i="8" s="1"/>
  <c r="E250" i="14"/>
  <c r="F451" i="8" s="1"/>
  <c r="E2" i="14"/>
  <c r="F452" i="8" s="1"/>
  <c r="E251" i="14"/>
  <c r="F453" i="8" s="1"/>
  <c r="E252" i="14"/>
  <c r="F454" i="8" s="1"/>
  <c r="E253" i="14"/>
  <c r="F455" i="8" s="1"/>
  <c r="E254" i="14"/>
  <c r="F456" i="8" s="1"/>
  <c r="E255" i="14"/>
  <c r="F457" i="8" s="1"/>
  <c r="E256" i="14"/>
  <c r="F458" i="8" s="1"/>
  <c r="E257" i="14"/>
  <c r="F459" i="8" s="1"/>
  <c r="E258" i="14"/>
  <c r="F460" i="8" s="1"/>
  <c r="E259" i="14"/>
  <c r="F461" i="8" s="1"/>
  <c r="E260" i="14"/>
  <c r="F462" i="8" s="1"/>
  <c r="E261" i="14"/>
  <c r="F463" i="8" s="1"/>
  <c r="E262" i="14"/>
  <c r="F464" i="8" s="1"/>
  <c r="E10" i="14"/>
  <c r="F465" i="8" s="1"/>
  <c r="E263" i="14"/>
  <c r="F466" i="8" s="1"/>
  <c r="E264" i="14"/>
  <c r="F467" i="8" s="1"/>
  <c r="E265" i="14"/>
  <c r="F468" i="8" s="1"/>
  <c r="E266" i="14"/>
  <c r="F469" i="8" s="1"/>
  <c r="E267" i="14"/>
  <c r="F470" i="8" s="1"/>
  <c r="E6" i="14"/>
  <c r="F475" i="8" s="1"/>
  <c r="E268" i="14"/>
  <c r="F471" i="8" s="1"/>
  <c r="E269" i="14"/>
  <c r="F472" i="8" s="1"/>
  <c r="E270" i="14"/>
  <c r="F473" i="8" s="1"/>
  <c r="E271" i="14"/>
  <c r="F474" i="8" s="1"/>
  <c r="E272" i="14"/>
  <c r="F476" i="8" s="1"/>
  <c r="E273" i="14"/>
  <c r="F477" i="8" s="1"/>
  <c r="E274" i="14"/>
  <c r="F478" i="8" s="1"/>
  <c r="E275" i="14"/>
  <c r="F479" i="8" s="1"/>
  <c r="E276" i="14"/>
  <c r="F480" i="8" s="1"/>
  <c r="E277" i="14"/>
  <c r="F481" i="8" s="1"/>
  <c r="E18" i="14"/>
  <c r="F482" i="8" s="1"/>
  <c r="E278" i="14"/>
  <c r="F483" i="8" s="1"/>
  <c r="E279" i="14"/>
  <c r="F484" i="8" s="1"/>
  <c r="E280" i="14"/>
  <c r="F485" i="8" s="1"/>
  <c r="E281" i="14"/>
  <c r="F486" i="8" s="1"/>
  <c r="E282" i="14"/>
  <c r="F487" i="8" s="1"/>
  <c r="E283" i="14"/>
  <c r="F488" i="8" s="1"/>
  <c r="E14" i="14"/>
  <c r="F489" i="8" s="1"/>
  <c r="E284" i="14"/>
  <c r="F490" i="8" s="1"/>
  <c r="E285" i="14"/>
  <c r="F491" i="8" s="1"/>
  <c r="E19" i="14"/>
  <c r="F492" i="8" s="1"/>
  <c r="E286" i="14"/>
  <c r="F493" i="8" s="1"/>
  <c r="E287" i="14"/>
  <c r="F494" i="8" s="1"/>
  <c r="E288" i="14"/>
  <c r="F495" i="8" s="1"/>
  <c r="E289" i="14"/>
  <c r="F496" i="8" s="1"/>
  <c r="E290" i="14"/>
  <c r="F497" i="8" s="1"/>
  <c r="E291" i="14"/>
  <c r="F498" i="8" s="1"/>
  <c r="E292" i="14"/>
  <c r="F499" i="8" s="1"/>
  <c r="E293" i="14"/>
  <c r="F500" i="8" s="1"/>
  <c r="E22" i="14"/>
  <c r="F501" i="8" s="1"/>
  <c r="E294" i="14"/>
  <c r="F502" i="8" s="1"/>
  <c r="E295" i="14"/>
  <c r="F504" i="8" s="1"/>
  <c r="E296" i="14"/>
  <c r="F505" i="8" s="1"/>
  <c r="E297" i="14"/>
  <c r="F506" i="8" s="1"/>
  <c r="E298" i="14"/>
  <c r="F507" i="8" s="1"/>
  <c r="E299" i="14"/>
  <c r="F508" i="8" s="1"/>
  <c r="E300" i="14"/>
  <c r="F509" i="8" s="1"/>
  <c r="E301" i="14"/>
  <c r="F510" i="8" s="1"/>
  <c r="E302" i="14"/>
  <c r="F511" i="8" s="1"/>
  <c r="E11" i="14"/>
  <c r="F512" i="8" s="1"/>
  <c r="E15" i="14"/>
  <c r="F513" i="8" s="1"/>
  <c r="E303" i="14"/>
  <c r="F514" i="8" s="1"/>
  <c r="E20" i="14"/>
  <c r="F515" i="8" s="1"/>
  <c r="E16" i="14"/>
  <c r="F516" i="8" s="1"/>
  <c r="E304" i="14"/>
  <c r="F517" i="8" s="1"/>
  <c r="E305" i="14"/>
  <c r="F518" i="8" s="1"/>
  <c r="E306" i="14"/>
  <c r="F519" i="8" s="1"/>
  <c r="E307" i="14"/>
  <c r="F520" i="8" s="1"/>
  <c r="E7" i="14"/>
  <c r="F521" i="8" s="1"/>
  <c r="E3" i="14"/>
  <c r="F522" i="8" s="1"/>
  <c r="E308" i="14"/>
  <c r="F523" i="8" s="1"/>
  <c r="E309" i="14"/>
  <c r="F524" i="8" s="1"/>
  <c r="E310" i="14"/>
  <c r="F525" i="8" s="1"/>
  <c r="E311" i="14"/>
  <c r="F526" i="8" s="1"/>
  <c r="E312" i="14"/>
  <c r="F527" i="8" s="1"/>
  <c r="E313" i="14"/>
  <c r="F529" i="8" s="1"/>
  <c r="E314" i="14"/>
  <c r="F530" i="8" s="1"/>
  <c r="E315" i="14"/>
  <c r="F531" i="8" s="1"/>
  <c r="E316" i="14"/>
  <c r="F532" i="8" s="1"/>
  <c r="E317" i="14"/>
  <c r="F533" i="8" s="1"/>
  <c r="E318" i="14"/>
  <c r="F534" i="8" s="1"/>
  <c r="E319" i="14"/>
  <c r="F535" i="8" s="1"/>
  <c r="E320" i="14"/>
  <c r="F536" i="8" s="1"/>
  <c r="E321" i="14"/>
  <c r="F537" i="8" s="1"/>
  <c r="E322" i="14"/>
  <c r="F606" i="8" s="1"/>
  <c r="E323" i="14"/>
  <c r="F538" i="8" s="1"/>
  <c r="E324" i="14"/>
  <c r="F539" i="8" s="1"/>
  <c r="E325" i="14"/>
  <c r="F540" i="8" s="1"/>
  <c r="E326" i="14"/>
  <c r="F541" i="8" s="1"/>
  <c r="E327" i="14"/>
  <c r="F542" i="8" s="1"/>
  <c r="E328" i="14"/>
  <c r="F543" i="8" s="1"/>
  <c r="E329" i="14"/>
  <c r="F545" i="8" s="1"/>
  <c r="E330" i="14"/>
  <c r="F544" i="8" s="1"/>
  <c r="E331" i="14"/>
  <c r="F546" i="8" s="1"/>
  <c r="E332" i="14"/>
  <c r="F547" i="8" s="1"/>
  <c r="E333" i="14"/>
  <c r="F548" i="8" s="1"/>
  <c r="E334" i="14"/>
  <c r="F549" i="8" s="1"/>
  <c r="E335" i="14"/>
  <c r="F551" i="8" s="1"/>
  <c r="E336" i="14"/>
  <c r="F552" i="8" s="1"/>
  <c r="E337" i="14"/>
  <c r="F553" i="8" s="1"/>
  <c r="E338" i="14"/>
  <c r="F557" i="8" s="1"/>
  <c r="E8" i="14"/>
  <c r="F558" i="8" s="1"/>
  <c r="E339" i="14"/>
  <c r="F559" i="8" s="1"/>
  <c r="E340" i="14"/>
  <c r="F560" i="8" s="1"/>
  <c r="E341" i="14"/>
  <c r="F561" i="8" s="1"/>
  <c r="E21" i="14"/>
  <c r="F562" i="8" s="1"/>
  <c r="E342" i="14"/>
  <c r="F563" i="8" s="1"/>
  <c r="E343" i="14"/>
  <c r="F564" i="8" s="1"/>
  <c r="E344" i="14"/>
  <c r="F565" i="8" s="1"/>
  <c r="E345" i="14"/>
  <c r="F566" i="8" s="1"/>
  <c r="E346" i="14"/>
  <c r="F567" i="8" s="1"/>
  <c r="E347" i="14"/>
  <c r="F568" i="8" s="1"/>
  <c r="E348" i="14"/>
  <c r="F569" i="8" s="1"/>
  <c r="E23" i="14"/>
  <c r="F570" i="8" s="1"/>
  <c r="E349" i="14"/>
  <c r="F571" i="8" s="1"/>
  <c r="E350" i="14"/>
  <c r="F572" i="8" s="1"/>
  <c r="E351" i="14"/>
  <c r="F573" i="8" s="1"/>
  <c r="E352" i="14"/>
  <c r="F574" i="8" s="1"/>
  <c r="E353" i="14"/>
  <c r="F575" i="8" s="1"/>
  <c r="E354" i="14"/>
  <c r="F576" i="8" s="1"/>
  <c r="E355" i="14"/>
  <c r="F578" i="8" s="1"/>
  <c r="E356" i="14"/>
  <c r="F579" i="8" s="1"/>
  <c r="E357" i="14"/>
  <c r="F580" i="8" s="1"/>
  <c r="E358" i="14"/>
  <c r="F581" i="8" s="1"/>
  <c r="E359" i="14"/>
  <c r="F582" i="8" s="1"/>
  <c r="E360" i="14"/>
  <c r="F583" i="8" s="1"/>
  <c r="E361" i="14"/>
  <c r="F584" i="8" s="1"/>
  <c r="E362" i="14"/>
  <c r="F585" i="8" s="1"/>
  <c r="E363" i="14"/>
  <c r="F586" i="8" s="1"/>
  <c r="E364" i="14"/>
  <c r="F587" i="8" s="1"/>
  <c r="E365" i="14"/>
  <c r="F588" i="8" s="1"/>
  <c r="E366" i="14"/>
  <c r="F589" i="8" s="1"/>
  <c r="E367" i="14"/>
  <c r="F590" i="8" s="1"/>
  <c r="E368" i="14"/>
  <c r="F591" i="8" s="1"/>
  <c r="E369" i="14"/>
  <c r="F592" i="8" s="1"/>
  <c r="E370" i="14"/>
  <c r="F593" i="8" s="1"/>
  <c r="E371" i="14"/>
  <c r="F595" i="8" s="1"/>
  <c r="E372" i="14"/>
  <c r="F596" i="8" s="1"/>
  <c r="E373" i="14"/>
  <c r="F597" i="8" s="1"/>
  <c r="E374" i="14"/>
  <c r="F598" i="8" s="1"/>
  <c r="E375" i="14"/>
  <c r="F599" i="8" s="1"/>
  <c r="E376" i="14"/>
  <c r="F600" i="8" s="1"/>
  <c r="E377" i="14"/>
  <c r="F601" i="8" s="1"/>
  <c r="E4" i="14"/>
  <c r="F602" i="8" s="1"/>
  <c r="E378" i="14"/>
  <c r="F604" i="8" s="1"/>
  <c r="E379" i="14"/>
  <c r="F605" i="8" s="1"/>
  <c r="E380" i="14"/>
  <c r="F607" i="8" s="1"/>
  <c r="E381" i="14"/>
  <c r="F608" i="8" s="1"/>
  <c r="E382" i="14"/>
  <c r="F609" i="8" s="1"/>
  <c r="E383" i="14"/>
  <c r="F610" i="8" s="1"/>
  <c r="E384" i="14"/>
  <c r="F611" i="8" s="1"/>
  <c r="E385" i="14"/>
  <c r="F612" i="8" s="1"/>
  <c r="E386" i="14"/>
  <c r="F613" i="8" s="1"/>
  <c r="E387" i="14"/>
  <c r="F647" i="8" s="1"/>
  <c r="E17" i="14"/>
  <c r="F614" i="8" s="1"/>
  <c r="E388" i="14"/>
  <c r="F615" i="8" s="1"/>
  <c r="E389" i="14"/>
  <c r="F616" i="8" s="1"/>
  <c r="E390" i="14"/>
  <c r="F617" i="8" s="1"/>
  <c r="E391" i="14"/>
  <c r="F618" i="8" s="1"/>
  <c r="E12" i="14"/>
  <c r="F619" i="8" s="1"/>
  <c r="E392" i="14"/>
  <c r="F620" i="8" s="1"/>
  <c r="E393" i="14"/>
  <c r="F621" i="8" s="1"/>
  <c r="E394" i="14"/>
  <c r="F622" i="8" s="1"/>
  <c r="E395" i="14"/>
  <c r="F623" i="8" s="1"/>
  <c r="E5" i="14"/>
  <c r="F624" i="8" s="1"/>
  <c r="E396" i="14"/>
  <c r="F625" i="8" s="1"/>
  <c r="E397" i="14"/>
  <c r="F626" i="8" s="1"/>
  <c r="E398" i="14"/>
  <c r="F627" i="8" s="1"/>
  <c r="E399" i="14"/>
  <c r="F628" i="8" s="1"/>
  <c r="E400" i="14"/>
  <c r="F630" i="8" s="1"/>
  <c r="E401" i="14"/>
  <c r="F631" i="8" s="1"/>
  <c r="E402" i="14"/>
  <c r="F629" i="8" s="1"/>
  <c r="E403" i="14"/>
  <c r="F632" i="8" s="1"/>
  <c r="E404" i="14"/>
  <c r="F633" i="8" s="1"/>
  <c r="E405" i="14"/>
  <c r="F634" i="8" s="1"/>
  <c r="E406" i="14"/>
  <c r="F635" i="8" s="1"/>
  <c r="E407" i="14"/>
  <c r="F636" i="8" s="1"/>
  <c r="E408" i="14"/>
  <c r="F637" i="8" s="1"/>
  <c r="E409" i="14"/>
  <c r="F638" i="8" s="1"/>
  <c r="E410" i="14"/>
  <c r="F639" i="8" s="1"/>
  <c r="E411" i="14"/>
  <c r="F640" i="8" s="1"/>
  <c r="E412" i="14"/>
  <c r="F641" i="8" s="1"/>
  <c r="E413" i="14"/>
  <c r="F642" i="8" s="1"/>
  <c r="E414" i="14"/>
  <c r="F643" i="8" s="1"/>
  <c r="E9" i="14"/>
  <c r="F644" i="8" s="1"/>
  <c r="E24" i="14"/>
  <c r="F645" i="8" s="1"/>
  <c r="E415" i="14"/>
  <c r="F646" i="8" s="1"/>
  <c r="E416" i="14"/>
  <c r="F648" i="8" s="1"/>
  <c r="E417" i="14"/>
  <c r="F649" i="8" s="1"/>
  <c r="E418" i="14"/>
  <c r="F650" i="8" s="1"/>
  <c r="E419" i="14"/>
  <c r="F651" i="8" s="1"/>
  <c r="E420" i="14"/>
  <c r="F652" i="8" s="1"/>
  <c r="E421" i="14"/>
  <c r="F653" i="8" s="1"/>
  <c r="E422" i="14"/>
  <c r="F654" i="8" s="1"/>
  <c r="E423" i="14"/>
  <c r="F655" i="8" s="1"/>
  <c r="E424" i="14"/>
  <c r="F656" i="8" s="1"/>
  <c r="E425" i="14"/>
  <c r="F657" i="8" s="1"/>
  <c r="E426" i="14"/>
  <c r="F658" i="8" s="1"/>
  <c r="E427" i="14"/>
  <c r="F659" i="8" s="1"/>
  <c r="E13" i="14"/>
  <c r="F660" i="8" s="1"/>
  <c r="E428" i="14"/>
  <c r="F661" i="8" s="1"/>
  <c r="E429" i="14"/>
  <c r="F662" i="8" s="1"/>
  <c r="E430" i="14"/>
  <c r="F663" i="8" s="1"/>
  <c r="E431" i="14"/>
  <c r="F664" i="8" s="1"/>
  <c r="E432" i="14"/>
  <c r="F665" i="8" s="1"/>
  <c r="E433" i="14"/>
  <c r="F666" i="8" s="1"/>
  <c r="E434" i="14"/>
  <c r="F667" i="8" s="1"/>
  <c r="E435" i="14"/>
  <c r="F668" i="8" s="1"/>
  <c r="E436" i="14"/>
  <c r="F669" i="8" s="1"/>
  <c r="E437" i="14"/>
  <c r="F670" i="8" s="1"/>
  <c r="E438" i="14"/>
  <c r="F671" i="8" s="1"/>
  <c r="E439" i="14"/>
  <c r="F577" i="8" s="1"/>
  <c r="E440" i="14"/>
  <c r="F603" i="8" s="1"/>
  <c r="E441" i="14"/>
  <c r="F550" i="8" s="1"/>
  <c r="E442" i="14"/>
  <c r="F556" i="8" s="1"/>
  <c r="E443" i="14"/>
  <c r="F555" i="8" s="1"/>
  <c r="E444" i="14"/>
  <c r="F594" i="8" s="1"/>
  <c r="E445" i="14"/>
  <c r="F554" i="8" s="1"/>
  <c r="E446" i="14"/>
  <c r="F503" i="8" s="1"/>
  <c r="E447" i="14"/>
  <c r="F528" i="8" s="1"/>
  <c r="E248" i="14"/>
  <c r="F449" i="8" s="1"/>
  <c r="D249" i="14"/>
  <c r="D250" i="14"/>
  <c r="D2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10" i="14"/>
  <c r="D263" i="14"/>
  <c r="D264" i="14"/>
  <c r="D265" i="14"/>
  <c r="D266" i="14"/>
  <c r="D267" i="14"/>
  <c r="D6" i="14"/>
  <c r="D268" i="14"/>
  <c r="D269" i="14"/>
  <c r="D270" i="14"/>
  <c r="D271" i="14"/>
  <c r="D272" i="14"/>
  <c r="D273" i="14"/>
  <c r="D274" i="14"/>
  <c r="D275" i="14"/>
  <c r="D276" i="14"/>
  <c r="D277" i="14"/>
  <c r="D18" i="14"/>
  <c r="D278" i="14"/>
  <c r="D279" i="14"/>
  <c r="D280" i="14"/>
  <c r="D281" i="14"/>
  <c r="D282" i="14"/>
  <c r="D283" i="14"/>
  <c r="D14" i="14"/>
  <c r="D284" i="14"/>
  <c r="D285" i="14"/>
  <c r="D19" i="14"/>
  <c r="D286" i="14"/>
  <c r="D287" i="14"/>
  <c r="D288" i="14"/>
  <c r="D289" i="14"/>
  <c r="D290" i="14"/>
  <c r="D291" i="14"/>
  <c r="D292" i="14"/>
  <c r="D293" i="14"/>
  <c r="D22" i="14"/>
  <c r="D294" i="14"/>
  <c r="D295" i="14"/>
  <c r="D296" i="14"/>
  <c r="D297" i="14"/>
  <c r="D298" i="14"/>
  <c r="D299" i="14"/>
  <c r="D300" i="14"/>
  <c r="D301" i="14"/>
  <c r="D302" i="14"/>
  <c r="D11" i="14"/>
  <c r="D15" i="14"/>
  <c r="D303" i="14"/>
  <c r="D20" i="14"/>
  <c r="D16" i="14"/>
  <c r="D304" i="14"/>
  <c r="D305" i="14"/>
  <c r="D306" i="14"/>
  <c r="D307" i="14"/>
  <c r="D7" i="14"/>
  <c r="D3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8" i="14"/>
  <c r="D339" i="14"/>
  <c r="D340" i="14"/>
  <c r="D341" i="14"/>
  <c r="D21" i="14"/>
  <c r="D342" i="14"/>
  <c r="D343" i="14"/>
  <c r="D344" i="14"/>
  <c r="D345" i="14"/>
  <c r="D346" i="14"/>
  <c r="D347" i="14"/>
  <c r="D348" i="14"/>
  <c r="D23" i="14"/>
  <c r="D349" i="14"/>
  <c r="D350" i="14"/>
  <c r="D351" i="14"/>
  <c r="D352" i="14"/>
  <c r="D353" i="14"/>
  <c r="D354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4" i="14"/>
  <c r="D378" i="14"/>
  <c r="D379" i="14"/>
  <c r="D380" i="14"/>
  <c r="D381" i="14"/>
  <c r="D382" i="14"/>
  <c r="D383" i="14"/>
  <c r="D384" i="14"/>
  <c r="D385" i="14"/>
  <c r="D386" i="14"/>
  <c r="D387" i="14"/>
  <c r="D17" i="14"/>
  <c r="D388" i="14"/>
  <c r="D389" i="14"/>
  <c r="D390" i="14"/>
  <c r="D391" i="14"/>
  <c r="D12" i="14"/>
  <c r="D392" i="14"/>
  <c r="D393" i="14"/>
  <c r="D394" i="14"/>
  <c r="D395" i="14"/>
  <c r="D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9" i="14"/>
  <c r="D2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13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248" i="14"/>
  <c r="C249" i="14"/>
  <c r="F4" i="8" s="1"/>
  <c r="C250" i="14"/>
  <c r="F5" i="8" s="1"/>
  <c r="C2" i="14"/>
  <c r="F6" i="8" s="1"/>
  <c r="C251" i="14"/>
  <c r="F7" i="8" s="1"/>
  <c r="C252" i="14"/>
  <c r="F8" i="8" s="1"/>
  <c r="C253" i="14"/>
  <c r="F9" i="8" s="1"/>
  <c r="C254" i="14"/>
  <c r="F10" i="8" s="1"/>
  <c r="C255" i="14"/>
  <c r="F11" i="8" s="1"/>
  <c r="C256" i="14"/>
  <c r="F12" i="8" s="1"/>
  <c r="C257" i="14"/>
  <c r="F13" i="8" s="1"/>
  <c r="C258" i="14"/>
  <c r="F14" i="8" s="1"/>
  <c r="C259" i="14"/>
  <c r="F15" i="8" s="1"/>
  <c r="C260" i="14"/>
  <c r="F16" i="8" s="1"/>
  <c r="C261" i="14"/>
  <c r="F17" i="8" s="1"/>
  <c r="C262" i="14"/>
  <c r="F18" i="8" s="1"/>
  <c r="C10" i="14"/>
  <c r="F19" i="8" s="1"/>
  <c r="C263" i="14"/>
  <c r="F20" i="8" s="1"/>
  <c r="C264" i="14"/>
  <c r="F21" i="8" s="1"/>
  <c r="C265" i="14"/>
  <c r="F22" i="8" s="1"/>
  <c r="C266" i="14"/>
  <c r="F23" i="8" s="1"/>
  <c r="C267" i="14"/>
  <c r="F24" i="8" s="1"/>
  <c r="C6" i="14"/>
  <c r="F29" i="8" s="1"/>
  <c r="C268" i="14"/>
  <c r="F25" i="8" s="1"/>
  <c r="C269" i="14"/>
  <c r="F26" i="8" s="1"/>
  <c r="C270" i="14"/>
  <c r="F27" i="8" s="1"/>
  <c r="C271" i="14"/>
  <c r="F28" i="8" s="1"/>
  <c r="C272" i="14"/>
  <c r="F30" i="8" s="1"/>
  <c r="C273" i="14"/>
  <c r="F31" i="8" s="1"/>
  <c r="C274" i="14"/>
  <c r="F32" i="8" s="1"/>
  <c r="C275" i="14"/>
  <c r="F33" i="8" s="1"/>
  <c r="C276" i="14"/>
  <c r="F34" i="8" s="1"/>
  <c r="C277" i="14"/>
  <c r="F35" i="8" s="1"/>
  <c r="C18" i="14"/>
  <c r="F36" i="8" s="1"/>
  <c r="C278" i="14"/>
  <c r="F37" i="8" s="1"/>
  <c r="C279" i="14"/>
  <c r="F38" i="8" s="1"/>
  <c r="C280" i="14"/>
  <c r="F39" i="8" s="1"/>
  <c r="C281" i="14"/>
  <c r="F40" i="8" s="1"/>
  <c r="C282" i="14"/>
  <c r="F41" i="8" s="1"/>
  <c r="C283" i="14"/>
  <c r="F42" i="8" s="1"/>
  <c r="C14" i="14"/>
  <c r="F43" i="8" s="1"/>
  <c r="C284" i="14"/>
  <c r="F44" i="8" s="1"/>
  <c r="C285" i="14"/>
  <c r="F45" i="8" s="1"/>
  <c r="C19" i="14"/>
  <c r="F46" i="8" s="1"/>
  <c r="C286" i="14"/>
  <c r="F47" i="8" s="1"/>
  <c r="C287" i="14"/>
  <c r="F48" i="8" s="1"/>
  <c r="C288" i="14"/>
  <c r="F49" i="8" s="1"/>
  <c r="C289" i="14"/>
  <c r="F50" i="8" s="1"/>
  <c r="C290" i="14"/>
  <c r="F51" i="8" s="1"/>
  <c r="C291" i="14"/>
  <c r="F52" i="8" s="1"/>
  <c r="C292" i="14"/>
  <c r="F53" i="8" s="1"/>
  <c r="C293" i="14"/>
  <c r="F54" i="8" s="1"/>
  <c r="C22" i="14"/>
  <c r="F55" i="8" s="1"/>
  <c r="C294" i="14"/>
  <c r="F56" i="8" s="1"/>
  <c r="C295" i="14"/>
  <c r="F58" i="8" s="1"/>
  <c r="C296" i="14"/>
  <c r="F59" i="8" s="1"/>
  <c r="C297" i="14"/>
  <c r="F60" i="8" s="1"/>
  <c r="C298" i="14"/>
  <c r="F61" i="8" s="1"/>
  <c r="C299" i="14"/>
  <c r="F62" i="8" s="1"/>
  <c r="C300" i="14"/>
  <c r="F63" i="8" s="1"/>
  <c r="C301" i="14"/>
  <c r="F64" i="8" s="1"/>
  <c r="C302" i="14"/>
  <c r="F65" i="8" s="1"/>
  <c r="C11" i="14"/>
  <c r="F66" i="8" s="1"/>
  <c r="C15" i="14"/>
  <c r="F67" i="8" s="1"/>
  <c r="C303" i="14"/>
  <c r="F68" i="8" s="1"/>
  <c r="C20" i="14"/>
  <c r="F69" i="8" s="1"/>
  <c r="C16" i="14"/>
  <c r="F70" i="8" s="1"/>
  <c r="C304" i="14"/>
  <c r="F71" i="8" s="1"/>
  <c r="C305" i="14"/>
  <c r="F72" i="8" s="1"/>
  <c r="C306" i="14"/>
  <c r="F73" i="8" s="1"/>
  <c r="C307" i="14"/>
  <c r="F74" i="8" s="1"/>
  <c r="C7" i="14"/>
  <c r="F75" i="8" s="1"/>
  <c r="C3" i="14"/>
  <c r="F76" i="8" s="1"/>
  <c r="C308" i="14"/>
  <c r="F77" i="8" s="1"/>
  <c r="C309" i="14"/>
  <c r="F78" i="8" s="1"/>
  <c r="C310" i="14"/>
  <c r="F79" i="8" s="1"/>
  <c r="C311" i="14"/>
  <c r="F80" i="8" s="1"/>
  <c r="C312" i="14"/>
  <c r="F81" i="8" s="1"/>
  <c r="C313" i="14"/>
  <c r="F83" i="8" s="1"/>
  <c r="C314" i="14"/>
  <c r="F84" i="8" s="1"/>
  <c r="C315" i="14"/>
  <c r="F85" i="8" s="1"/>
  <c r="C316" i="14"/>
  <c r="F86" i="8" s="1"/>
  <c r="C317" i="14"/>
  <c r="F87" i="8" s="1"/>
  <c r="C318" i="14"/>
  <c r="F88" i="8" s="1"/>
  <c r="C319" i="14"/>
  <c r="F89" i="8" s="1"/>
  <c r="C320" i="14"/>
  <c r="F90" i="8" s="1"/>
  <c r="C321" i="14"/>
  <c r="F91" i="8" s="1"/>
  <c r="C322" i="14"/>
  <c r="F160" i="8" s="1"/>
  <c r="C323" i="14"/>
  <c r="F92" i="8" s="1"/>
  <c r="C324" i="14"/>
  <c r="F93" i="8" s="1"/>
  <c r="C325" i="14"/>
  <c r="F94" i="8" s="1"/>
  <c r="C326" i="14"/>
  <c r="F95" i="8" s="1"/>
  <c r="C327" i="14"/>
  <c r="F96" i="8" s="1"/>
  <c r="C328" i="14"/>
  <c r="F97" i="8" s="1"/>
  <c r="C329" i="14"/>
  <c r="F99" i="8" s="1"/>
  <c r="C330" i="14"/>
  <c r="F98" i="8" s="1"/>
  <c r="C331" i="14"/>
  <c r="F100" i="8" s="1"/>
  <c r="C332" i="14"/>
  <c r="F101" i="8" s="1"/>
  <c r="C333" i="14"/>
  <c r="F102" i="8" s="1"/>
  <c r="C334" i="14"/>
  <c r="F103" i="8" s="1"/>
  <c r="C335" i="14"/>
  <c r="F105" i="8" s="1"/>
  <c r="C336" i="14"/>
  <c r="F106" i="8" s="1"/>
  <c r="C337" i="14"/>
  <c r="F107" i="8" s="1"/>
  <c r="C338" i="14"/>
  <c r="F111" i="8" s="1"/>
  <c r="C8" i="14"/>
  <c r="F112" i="8" s="1"/>
  <c r="C339" i="14"/>
  <c r="F113" i="8" s="1"/>
  <c r="C340" i="14"/>
  <c r="F114" i="8" s="1"/>
  <c r="C341" i="14"/>
  <c r="F115" i="8" s="1"/>
  <c r="C21" i="14"/>
  <c r="F116" i="8" s="1"/>
  <c r="C342" i="14"/>
  <c r="F117" i="8" s="1"/>
  <c r="C343" i="14"/>
  <c r="F118" i="8" s="1"/>
  <c r="C344" i="14"/>
  <c r="F119" i="8" s="1"/>
  <c r="C345" i="14"/>
  <c r="F120" i="8" s="1"/>
  <c r="C346" i="14"/>
  <c r="F121" i="8" s="1"/>
  <c r="C347" i="14"/>
  <c r="F122" i="8" s="1"/>
  <c r="C348" i="14"/>
  <c r="F123" i="8" s="1"/>
  <c r="C23" i="14"/>
  <c r="F124" i="8" s="1"/>
  <c r="C349" i="14"/>
  <c r="F125" i="8" s="1"/>
  <c r="C350" i="14"/>
  <c r="F126" i="8" s="1"/>
  <c r="C351" i="14"/>
  <c r="F127" i="8" s="1"/>
  <c r="C352" i="14"/>
  <c r="F128" i="8" s="1"/>
  <c r="C353" i="14"/>
  <c r="F129" i="8" s="1"/>
  <c r="C354" i="14"/>
  <c r="F130" i="8" s="1"/>
  <c r="C355" i="14"/>
  <c r="F132" i="8" s="1"/>
  <c r="C356" i="14"/>
  <c r="F133" i="8" s="1"/>
  <c r="C357" i="14"/>
  <c r="F134" i="8" s="1"/>
  <c r="C358" i="14"/>
  <c r="F135" i="8" s="1"/>
  <c r="C359" i="14"/>
  <c r="F136" i="8" s="1"/>
  <c r="C360" i="14"/>
  <c r="F137" i="8" s="1"/>
  <c r="C361" i="14"/>
  <c r="F138" i="8" s="1"/>
  <c r="C362" i="14"/>
  <c r="F139" i="8" s="1"/>
  <c r="C363" i="14"/>
  <c r="F140" i="8" s="1"/>
  <c r="C364" i="14"/>
  <c r="F141" i="8" s="1"/>
  <c r="C365" i="14"/>
  <c r="F142" i="8" s="1"/>
  <c r="C366" i="14"/>
  <c r="F143" i="8" s="1"/>
  <c r="C367" i="14"/>
  <c r="F144" i="8" s="1"/>
  <c r="C368" i="14"/>
  <c r="F145" i="8" s="1"/>
  <c r="C369" i="14"/>
  <c r="F146" i="8" s="1"/>
  <c r="C370" i="14"/>
  <c r="F147" i="8" s="1"/>
  <c r="C371" i="14"/>
  <c r="F149" i="8" s="1"/>
  <c r="C372" i="14"/>
  <c r="F150" i="8" s="1"/>
  <c r="C373" i="14"/>
  <c r="F151" i="8" s="1"/>
  <c r="C374" i="14"/>
  <c r="F152" i="8" s="1"/>
  <c r="C375" i="14"/>
  <c r="F153" i="8" s="1"/>
  <c r="C376" i="14"/>
  <c r="F154" i="8" s="1"/>
  <c r="C377" i="14"/>
  <c r="F155" i="8" s="1"/>
  <c r="C4" i="14"/>
  <c r="F156" i="8" s="1"/>
  <c r="C378" i="14"/>
  <c r="F158" i="8" s="1"/>
  <c r="C379" i="14"/>
  <c r="F159" i="8" s="1"/>
  <c r="C380" i="14"/>
  <c r="F161" i="8" s="1"/>
  <c r="C381" i="14"/>
  <c r="F162" i="8" s="1"/>
  <c r="C382" i="14"/>
  <c r="F163" i="8" s="1"/>
  <c r="C383" i="14"/>
  <c r="F164" i="8" s="1"/>
  <c r="C384" i="14"/>
  <c r="F165" i="8" s="1"/>
  <c r="C385" i="14"/>
  <c r="F166" i="8" s="1"/>
  <c r="C386" i="14"/>
  <c r="F167" i="8" s="1"/>
  <c r="C387" i="14"/>
  <c r="F201" i="8" s="1"/>
  <c r="C17" i="14"/>
  <c r="F168" i="8" s="1"/>
  <c r="C388" i="14"/>
  <c r="F169" i="8" s="1"/>
  <c r="C389" i="14"/>
  <c r="F170" i="8" s="1"/>
  <c r="C390" i="14"/>
  <c r="F171" i="8" s="1"/>
  <c r="C391" i="14"/>
  <c r="F172" i="8" s="1"/>
  <c r="C12" i="14"/>
  <c r="F173" i="8" s="1"/>
  <c r="C392" i="14"/>
  <c r="F174" i="8" s="1"/>
  <c r="C393" i="14"/>
  <c r="F175" i="8" s="1"/>
  <c r="C394" i="14"/>
  <c r="F176" i="8" s="1"/>
  <c r="C395" i="14"/>
  <c r="F177" i="8" s="1"/>
  <c r="C5" i="14"/>
  <c r="F178" i="8" s="1"/>
  <c r="C396" i="14"/>
  <c r="F179" i="8" s="1"/>
  <c r="C397" i="14"/>
  <c r="F180" i="8" s="1"/>
  <c r="C398" i="14"/>
  <c r="F181" i="8" s="1"/>
  <c r="C399" i="14"/>
  <c r="F182" i="8" s="1"/>
  <c r="C400" i="14"/>
  <c r="F184" i="8" s="1"/>
  <c r="C401" i="14"/>
  <c r="F185" i="8" s="1"/>
  <c r="C402" i="14"/>
  <c r="F183" i="8" s="1"/>
  <c r="C403" i="14"/>
  <c r="F186" i="8" s="1"/>
  <c r="C404" i="14"/>
  <c r="F187" i="8" s="1"/>
  <c r="C405" i="14"/>
  <c r="F188" i="8" s="1"/>
  <c r="C406" i="14"/>
  <c r="F189" i="8" s="1"/>
  <c r="C407" i="14"/>
  <c r="F190" i="8" s="1"/>
  <c r="C408" i="14"/>
  <c r="F191" i="8" s="1"/>
  <c r="C409" i="14"/>
  <c r="F192" i="8" s="1"/>
  <c r="C410" i="14"/>
  <c r="F193" i="8" s="1"/>
  <c r="C411" i="14"/>
  <c r="F194" i="8" s="1"/>
  <c r="C412" i="14"/>
  <c r="F195" i="8" s="1"/>
  <c r="C413" i="14"/>
  <c r="F196" i="8" s="1"/>
  <c r="C414" i="14"/>
  <c r="F197" i="8" s="1"/>
  <c r="C9" i="14"/>
  <c r="F198" i="8" s="1"/>
  <c r="C24" i="14"/>
  <c r="F199" i="8" s="1"/>
  <c r="C415" i="14"/>
  <c r="F200" i="8" s="1"/>
  <c r="C416" i="14"/>
  <c r="F202" i="8" s="1"/>
  <c r="C417" i="14"/>
  <c r="F203" i="8" s="1"/>
  <c r="C418" i="14"/>
  <c r="F204" i="8" s="1"/>
  <c r="C419" i="14"/>
  <c r="F205" i="8" s="1"/>
  <c r="C420" i="14"/>
  <c r="F206" i="8" s="1"/>
  <c r="C421" i="14"/>
  <c r="F207" i="8" s="1"/>
  <c r="C422" i="14"/>
  <c r="F208" i="8" s="1"/>
  <c r="C423" i="14"/>
  <c r="F209" i="8" s="1"/>
  <c r="C424" i="14"/>
  <c r="F210" i="8" s="1"/>
  <c r="C425" i="14"/>
  <c r="F211" i="8" s="1"/>
  <c r="C426" i="14"/>
  <c r="F212" i="8" s="1"/>
  <c r="C427" i="14"/>
  <c r="F213" i="8" s="1"/>
  <c r="C13" i="14"/>
  <c r="F214" i="8" s="1"/>
  <c r="C428" i="14"/>
  <c r="F215" i="8" s="1"/>
  <c r="C429" i="14"/>
  <c r="F216" i="8" s="1"/>
  <c r="C430" i="14"/>
  <c r="F217" i="8" s="1"/>
  <c r="C431" i="14"/>
  <c r="F218" i="8" s="1"/>
  <c r="C432" i="14"/>
  <c r="F219" i="8" s="1"/>
  <c r="C433" i="14"/>
  <c r="F220" i="8" s="1"/>
  <c r="C434" i="14"/>
  <c r="F221" i="8" s="1"/>
  <c r="C435" i="14"/>
  <c r="F222" i="8" s="1"/>
  <c r="C436" i="14"/>
  <c r="F223" i="8" s="1"/>
  <c r="C437" i="14"/>
  <c r="F224" i="8" s="1"/>
  <c r="C438" i="14"/>
  <c r="F225" i="8" s="1"/>
  <c r="C439" i="14"/>
  <c r="F131" i="8" s="1"/>
  <c r="C440" i="14"/>
  <c r="F157" i="8" s="1"/>
  <c r="C441" i="14"/>
  <c r="F104" i="8" s="1"/>
  <c r="C442" i="14"/>
  <c r="F110" i="8" s="1"/>
  <c r="C443" i="14"/>
  <c r="F109" i="8" s="1"/>
  <c r="C444" i="14"/>
  <c r="F148" i="8" s="1"/>
  <c r="C445" i="14"/>
  <c r="F108" i="8" s="1"/>
  <c r="C446" i="14"/>
  <c r="F57" i="8" s="1"/>
  <c r="C447" i="14"/>
  <c r="F82" i="8" s="1"/>
  <c r="C248" i="14"/>
  <c r="F3" i="8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O3" i="1"/>
  <c r="M3" i="1"/>
  <c r="K448" i="1"/>
  <c r="S448" i="1" s="1"/>
  <c r="K447" i="1"/>
  <c r="S447" i="1" s="1"/>
  <c r="K446" i="1"/>
  <c r="S446" i="1" s="1"/>
  <c r="K445" i="1"/>
  <c r="S445" i="1" s="1"/>
  <c r="K444" i="1"/>
  <c r="S444" i="1" s="1"/>
  <c r="K443" i="1"/>
  <c r="S443" i="1" s="1"/>
  <c r="K442" i="1"/>
  <c r="S442" i="1" s="1"/>
  <c r="K441" i="1"/>
  <c r="S441" i="1" s="1"/>
  <c r="K440" i="1"/>
  <c r="S440" i="1" s="1"/>
  <c r="K439" i="1"/>
  <c r="S439" i="1" s="1"/>
  <c r="K438" i="1"/>
  <c r="S438" i="1" s="1"/>
  <c r="K437" i="1"/>
  <c r="S437" i="1" s="1"/>
  <c r="K436" i="1"/>
  <c r="S436" i="1" s="1"/>
  <c r="K435" i="1"/>
  <c r="S435" i="1" s="1"/>
  <c r="K434" i="1"/>
  <c r="S434" i="1" s="1"/>
  <c r="K433" i="1"/>
  <c r="S433" i="1" s="1"/>
  <c r="K432" i="1"/>
  <c r="S432" i="1" s="1"/>
  <c r="K431" i="1"/>
  <c r="S431" i="1" s="1"/>
  <c r="K430" i="1"/>
  <c r="S430" i="1" s="1"/>
  <c r="K429" i="1"/>
  <c r="S429" i="1" s="1"/>
  <c r="K428" i="1"/>
  <c r="S428" i="1" s="1"/>
  <c r="K427" i="1"/>
  <c r="S427" i="1" s="1"/>
  <c r="K426" i="1"/>
  <c r="S426" i="1" s="1"/>
  <c r="K425" i="1"/>
  <c r="S425" i="1" s="1"/>
  <c r="K424" i="1"/>
  <c r="S424" i="1" s="1"/>
  <c r="K423" i="1"/>
  <c r="S423" i="1" s="1"/>
  <c r="K422" i="1"/>
  <c r="S422" i="1" s="1"/>
  <c r="K421" i="1"/>
  <c r="S421" i="1" s="1"/>
  <c r="K420" i="1"/>
  <c r="S420" i="1" s="1"/>
  <c r="K419" i="1"/>
  <c r="S419" i="1" s="1"/>
  <c r="K418" i="1"/>
  <c r="S418" i="1" s="1"/>
  <c r="K417" i="1"/>
  <c r="S417" i="1" s="1"/>
  <c r="K416" i="1"/>
  <c r="S416" i="1" s="1"/>
  <c r="K415" i="1"/>
  <c r="S415" i="1" s="1"/>
  <c r="K414" i="1"/>
  <c r="S414" i="1" s="1"/>
  <c r="K413" i="1"/>
  <c r="S413" i="1" s="1"/>
  <c r="K412" i="1"/>
  <c r="S412" i="1" s="1"/>
  <c r="K411" i="1"/>
  <c r="S411" i="1" s="1"/>
  <c r="K410" i="1"/>
  <c r="S410" i="1" s="1"/>
  <c r="K409" i="1"/>
  <c r="S409" i="1" s="1"/>
  <c r="K408" i="1"/>
  <c r="S408" i="1" s="1"/>
  <c r="K407" i="1"/>
  <c r="S407" i="1" s="1"/>
  <c r="K406" i="1"/>
  <c r="S406" i="1" s="1"/>
  <c r="K405" i="1"/>
  <c r="S405" i="1" s="1"/>
  <c r="K404" i="1"/>
  <c r="S404" i="1" s="1"/>
  <c r="K403" i="1"/>
  <c r="S403" i="1" s="1"/>
  <c r="K402" i="1"/>
  <c r="S402" i="1" s="1"/>
  <c r="K401" i="1"/>
  <c r="S401" i="1" s="1"/>
  <c r="K400" i="1"/>
  <c r="S400" i="1" s="1"/>
  <c r="K399" i="1"/>
  <c r="S399" i="1" s="1"/>
  <c r="K398" i="1"/>
  <c r="S398" i="1" s="1"/>
  <c r="K397" i="1"/>
  <c r="S397" i="1" s="1"/>
  <c r="K396" i="1"/>
  <c r="S396" i="1" s="1"/>
  <c r="K395" i="1"/>
  <c r="S395" i="1" s="1"/>
  <c r="K394" i="1"/>
  <c r="S394" i="1" s="1"/>
  <c r="K393" i="1"/>
  <c r="S393" i="1" s="1"/>
  <c r="K392" i="1"/>
  <c r="S392" i="1" s="1"/>
  <c r="K391" i="1"/>
  <c r="S391" i="1" s="1"/>
  <c r="K390" i="1"/>
  <c r="S390" i="1" s="1"/>
  <c r="K389" i="1"/>
  <c r="S389" i="1" s="1"/>
  <c r="K388" i="1"/>
  <c r="S388" i="1" s="1"/>
  <c r="K387" i="1"/>
  <c r="S387" i="1" s="1"/>
  <c r="K386" i="1"/>
  <c r="S386" i="1" s="1"/>
  <c r="K385" i="1"/>
  <c r="S385" i="1" s="1"/>
  <c r="K384" i="1"/>
  <c r="S384" i="1" s="1"/>
  <c r="K383" i="1"/>
  <c r="S383" i="1" s="1"/>
  <c r="K382" i="1"/>
  <c r="S382" i="1" s="1"/>
  <c r="K381" i="1"/>
  <c r="S381" i="1" s="1"/>
  <c r="K380" i="1"/>
  <c r="S380" i="1" s="1"/>
  <c r="K379" i="1"/>
  <c r="S379" i="1" s="1"/>
  <c r="K378" i="1"/>
  <c r="S378" i="1" s="1"/>
  <c r="K377" i="1"/>
  <c r="S377" i="1" s="1"/>
  <c r="K376" i="1"/>
  <c r="S376" i="1" s="1"/>
  <c r="K375" i="1"/>
  <c r="S375" i="1" s="1"/>
  <c r="K374" i="1"/>
  <c r="S374" i="1" s="1"/>
  <c r="K373" i="1"/>
  <c r="S373" i="1" s="1"/>
  <c r="K372" i="1"/>
  <c r="S372" i="1" s="1"/>
  <c r="K371" i="1"/>
  <c r="S371" i="1" s="1"/>
  <c r="K370" i="1"/>
  <c r="S370" i="1" s="1"/>
  <c r="K369" i="1"/>
  <c r="S369" i="1" s="1"/>
  <c r="K368" i="1"/>
  <c r="S368" i="1" s="1"/>
  <c r="K367" i="1"/>
  <c r="S367" i="1" s="1"/>
  <c r="K366" i="1"/>
  <c r="S366" i="1" s="1"/>
  <c r="K365" i="1"/>
  <c r="S365" i="1" s="1"/>
  <c r="K364" i="1"/>
  <c r="S364" i="1" s="1"/>
  <c r="K363" i="1"/>
  <c r="S363" i="1" s="1"/>
  <c r="K362" i="1"/>
  <c r="S362" i="1" s="1"/>
  <c r="K361" i="1"/>
  <c r="S361" i="1" s="1"/>
  <c r="K360" i="1"/>
  <c r="S360" i="1" s="1"/>
  <c r="K359" i="1"/>
  <c r="S359" i="1" s="1"/>
  <c r="K358" i="1"/>
  <c r="S358" i="1" s="1"/>
  <c r="K357" i="1"/>
  <c r="S357" i="1" s="1"/>
  <c r="K356" i="1"/>
  <c r="S356" i="1" s="1"/>
  <c r="K355" i="1"/>
  <c r="S355" i="1" s="1"/>
  <c r="K354" i="1"/>
  <c r="S354" i="1" s="1"/>
  <c r="K353" i="1"/>
  <c r="S353" i="1" s="1"/>
  <c r="K352" i="1"/>
  <c r="S352" i="1" s="1"/>
  <c r="K351" i="1"/>
  <c r="S351" i="1" s="1"/>
  <c r="K350" i="1"/>
  <c r="S350" i="1" s="1"/>
  <c r="K349" i="1"/>
  <c r="S349" i="1" s="1"/>
  <c r="K348" i="1"/>
  <c r="S348" i="1" s="1"/>
  <c r="K347" i="1"/>
  <c r="S347" i="1" s="1"/>
  <c r="K346" i="1"/>
  <c r="S346" i="1" s="1"/>
  <c r="K345" i="1"/>
  <c r="S345" i="1" s="1"/>
  <c r="K344" i="1"/>
  <c r="S344" i="1" s="1"/>
  <c r="K343" i="1"/>
  <c r="S343" i="1" s="1"/>
  <c r="K342" i="1"/>
  <c r="S342" i="1" s="1"/>
  <c r="K341" i="1"/>
  <c r="S341" i="1" s="1"/>
  <c r="K340" i="1"/>
  <c r="S340" i="1" s="1"/>
  <c r="K339" i="1"/>
  <c r="S339" i="1" s="1"/>
  <c r="K338" i="1"/>
  <c r="S338" i="1" s="1"/>
  <c r="K337" i="1"/>
  <c r="S337" i="1" s="1"/>
  <c r="K336" i="1"/>
  <c r="S336" i="1" s="1"/>
  <c r="K335" i="1"/>
  <c r="S335" i="1" s="1"/>
  <c r="K334" i="1"/>
  <c r="S334" i="1" s="1"/>
  <c r="K333" i="1"/>
  <c r="S333" i="1" s="1"/>
  <c r="K332" i="1"/>
  <c r="S332" i="1" s="1"/>
  <c r="K331" i="1"/>
  <c r="S331" i="1" s="1"/>
  <c r="K330" i="1"/>
  <c r="S330" i="1" s="1"/>
  <c r="K329" i="1"/>
  <c r="S329" i="1" s="1"/>
  <c r="K328" i="1"/>
  <c r="S328" i="1" s="1"/>
  <c r="K327" i="1"/>
  <c r="S327" i="1" s="1"/>
  <c r="K326" i="1"/>
  <c r="S326" i="1" s="1"/>
  <c r="K325" i="1"/>
  <c r="S325" i="1" s="1"/>
  <c r="K324" i="1"/>
  <c r="S324" i="1" s="1"/>
  <c r="K323" i="1"/>
  <c r="S323" i="1" s="1"/>
  <c r="K322" i="1"/>
  <c r="S322" i="1" s="1"/>
  <c r="K321" i="1"/>
  <c r="S321" i="1" s="1"/>
  <c r="K320" i="1"/>
  <c r="S320" i="1" s="1"/>
  <c r="K319" i="1"/>
  <c r="S319" i="1" s="1"/>
  <c r="K318" i="1"/>
  <c r="S318" i="1" s="1"/>
  <c r="K317" i="1"/>
  <c r="S317" i="1" s="1"/>
  <c r="K316" i="1"/>
  <c r="S316" i="1" s="1"/>
  <c r="K315" i="1"/>
  <c r="S315" i="1" s="1"/>
  <c r="K314" i="1"/>
  <c r="S314" i="1" s="1"/>
  <c r="K313" i="1"/>
  <c r="S313" i="1" s="1"/>
  <c r="K312" i="1"/>
  <c r="S312" i="1" s="1"/>
  <c r="K311" i="1"/>
  <c r="S311" i="1" s="1"/>
  <c r="K310" i="1"/>
  <c r="S310" i="1" s="1"/>
  <c r="K309" i="1"/>
  <c r="S309" i="1" s="1"/>
  <c r="K308" i="1"/>
  <c r="S308" i="1" s="1"/>
  <c r="K307" i="1"/>
  <c r="S307" i="1" s="1"/>
  <c r="K306" i="1"/>
  <c r="S306" i="1" s="1"/>
  <c r="K305" i="1"/>
  <c r="S305" i="1" s="1"/>
  <c r="K304" i="1"/>
  <c r="S304" i="1" s="1"/>
  <c r="K303" i="1"/>
  <c r="S303" i="1" s="1"/>
  <c r="K302" i="1"/>
  <c r="S302" i="1" s="1"/>
  <c r="K301" i="1"/>
  <c r="S301" i="1" s="1"/>
  <c r="K300" i="1"/>
  <c r="S300" i="1" s="1"/>
  <c r="K299" i="1"/>
  <c r="S299" i="1" s="1"/>
  <c r="K298" i="1"/>
  <c r="S298" i="1" s="1"/>
  <c r="K297" i="1"/>
  <c r="S297" i="1" s="1"/>
  <c r="K296" i="1"/>
  <c r="S296" i="1" s="1"/>
  <c r="K295" i="1"/>
  <c r="S295" i="1" s="1"/>
  <c r="K294" i="1"/>
  <c r="S294" i="1" s="1"/>
  <c r="K293" i="1"/>
  <c r="S293" i="1" s="1"/>
  <c r="K292" i="1"/>
  <c r="S292" i="1" s="1"/>
  <c r="K291" i="1"/>
  <c r="K290" i="1"/>
  <c r="S290" i="1" s="1"/>
  <c r="K289" i="1"/>
  <c r="S289" i="1" s="1"/>
  <c r="K288" i="1"/>
  <c r="S288" i="1" s="1"/>
  <c r="K287" i="1"/>
  <c r="S287" i="1" s="1"/>
  <c r="K286" i="1"/>
  <c r="S286" i="1" s="1"/>
  <c r="K285" i="1"/>
  <c r="S285" i="1" s="1"/>
  <c r="K284" i="1"/>
  <c r="S284" i="1" s="1"/>
  <c r="K283" i="1"/>
  <c r="S283" i="1" s="1"/>
  <c r="K282" i="1"/>
  <c r="S282" i="1" s="1"/>
  <c r="K281" i="1"/>
  <c r="S281" i="1" s="1"/>
  <c r="K280" i="1"/>
  <c r="S280" i="1" s="1"/>
  <c r="K279" i="1"/>
  <c r="S279" i="1" s="1"/>
  <c r="K278" i="1"/>
  <c r="S278" i="1" s="1"/>
  <c r="K277" i="1"/>
  <c r="S277" i="1" s="1"/>
  <c r="K276" i="1"/>
  <c r="S276" i="1" s="1"/>
  <c r="K275" i="1"/>
  <c r="S275" i="1" s="1"/>
  <c r="K274" i="1"/>
  <c r="S274" i="1" s="1"/>
  <c r="K273" i="1"/>
  <c r="S273" i="1" s="1"/>
  <c r="K272" i="1"/>
  <c r="S272" i="1" s="1"/>
  <c r="K271" i="1"/>
  <c r="S271" i="1" s="1"/>
  <c r="K270" i="1"/>
  <c r="S270" i="1" s="1"/>
  <c r="K269" i="1"/>
  <c r="S269" i="1" s="1"/>
  <c r="K268" i="1"/>
  <c r="S268" i="1" s="1"/>
  <c r="K267" i="1"/>
  <c r="S267" i="1" s="1"/>
  <c r="K266" i="1"/>
  <c r="S266" i="1" s="1"/>
  <c r="K265" i="1"/>
  <c r="S265" i="1" s="1"/>
  <c r="K264" i="1"/>
  <c r="S264" i="1" s="1"/>
  <c r="K263" i="1"/>
  <c r="S263" i="1" s="1"/>
  <c r="K262" i="1"/>
  <c r="S262" i="1" s="1"/>
  <c r="K261" i="1"/>
  <c r="S261" i="1" s="1"/>
  <c r="K260" i="1"/>
  <c r="S260" i="1" s="1"/>
  <c r="K259" i="1"/>
  <c r="S259" i="1" s="1"/>
  <c r="K258" i="1"/>
  <c r="S258" i="1" s="1"/>
  <c r="K257" i="1"/>
  <c r="S257" i="1" s="1"/>
  <c r="K256" i="1"/>
  <c r="S256" i="1" s="1"/>
  <c r="K255" i="1"/>
  <c r="S255" i="1" s="1"/>
  <c r="K254" i="1"/>
  <c r="S254" i="1" s="1"/>
  <c r="K253" i="1"/>
  <c r="S253" i="1" s="1"/>
  <c r="K252" i="1"/>
  <c r="S252" i="1" s="1"/>
  <c r="K251" i="1"/>
  <c r="S251" i="1" s="1"/>
  <c r="K250" i="1"/>
  <c r="S250" i="1" s="1"/>
  <c r="K249" i="1"/>
  <c r="S249" i="1" s="1"/>
  <c r="K248" i="1"/>
  <c r="S248" i="1" s="1"/>
  <c r="K247" i="1"/>
  <c r="S247" i="1" s="1"/>
  <c r="K246" i="1"/>
  <c r="S246" i="1" s="1"/>
  <c r="K245" i="1"/>
  <c r="S245" i="1" s="1"/>
  <c r="K244" i="1"/>
  <c r="S244" i="1" s="1"/>
  <c r="K243" i="1"/>
  <c r="S243" i="1" s="1"/>
  <c r="K242" i="1"/>
  <c r="S242" i="1" s="1"/>
  <c r="K241" i="1"/>
  <c r="S241" i="1" s="1"/>
  <c r="K240" i="1"/>
  <c r="S240" i="1" s="1"/>
  <c r="K239" i="1"/>
  <c r="S239" i="1" s="1"/>
  <c r="K238" i="1"/>
  <c r="S238" i="1" s="1"/>
  <c r="K237" i="1"/>
  <c r="S237" i="1" s="1"/>
  <c r="K236" i="1"/>
  <c r="S236" i="1" s="1"/>
  <c r="K235" i="1"/>
  <c r="S235" i="1" s="1"/>
  <c r="K234" i="1"/>
  <c r="S234" i="1" s="1"/>
  <c r="K233" i="1"/>
  <c r="S233" i="1" s="1"/>
  <c r="K232" i="1"/>
  <c r="S232" i="1" s="1"/>
  <c r="K231" i="1"/>
  <c r="S231" i="1" s="1"/>
  <c r="K230" i="1"/>
  <c r="S230" i="1" s="1"/>
  <c r="K229" i="1"/>
  <c r="S229" i="1" s="1"/>
  <c r="K228" i="1"/>
  <c r="S228" i="1" s="1"/>
  <c r="K227" i="1"/>
  <c r="S227" i="1" s="1"/>
  <c r="K226" i="1"/>
  <c r="S226" i="1" s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3" i="1"/>
  <c r="K4" i="1"/>
  <c r="S4" i="1" s="1"/>
  <c r="K5" i="1"/>
  <c r="S5" i="1" s="1"/>
  <c r="K6" i="1"/>
  <c r="S6" i="1" s="1"/>
  <c r="K7" i="1"/>
  <c r="S7" i="1" s="1"/>
  <c r="K8" i="1"/>
  <c r="S8" i="1" s="1"/>
  <c r="K9" i="1"/>
  <c r="S9" i="1" s="1"/>
  <c r="K10" i="1"/>
  <c r="S10" i="1" s="1"/>
  <c r="K11" i="1"/>
  <c r="S11" i="1" s="1"/>
  <c r="K12" i="1"/>
  <c r="S12" i="1" s="1"/>
  <c r="K13" i="1"/>
  <c r="S13" i="1" s="1"/>
  <c r="K14" i="1"/>
  <c r="S14" i="1" s="1"/>
  <c r="K15" i="1"/>
  <c r="S15" i="1" s="1"/>
  <c r="K16" i="1"/>
  <c r="S16" i="1" s="1"/>
  <c r="K17" i="1"/>
  <c r="S17" i="1" s="1"/>
  <c r="K18" i="1"/>
  <c r="S18" i="1" s="1"/>
  <c r="K19" i="1"/>
  <c r="S19" i="1" s="1"/>
  <c r="K20" i="1"/>
  <c r="S20" i="1" s="1"/>
  <c r="K21" i="1"/>
  <c r="S21" i="1" s="1"/>
  <c r="K22" i="1"/>
  <c r="S22" i="1" s="1"/>
  <c r="K23" i="1"/>
  <c r="S23" i="1" s="1"/>
  <c r="K24" i="1"/>
  <c r="S24" i="1" s="1"/>
  <c r="K25" i="1"/>
  <c r="S25" i="1" s="1"/>
  <c r="K26" i="1"/>
  <c r="S26" i="1" s="1"/>
  <c r="K27" i="1"/>
  <c r="S27" i="1" s="1"/>
  <c r="K28" i="1"/>
  <c r="S28" i="1" s="1"/>
  <c r="K29" i="1"/>
  <c r="S29" i="1" s="1"/>
  <c r="K30" i="1"/>
  <c r="S30" i="1" s="1"/>
  <c r="K31" i="1"/>
  <c r="S31" i="1" s="1"/>
  <c r="K32" i="1"/>
  <c r="S32" i="1" s="1"/>
  <c r="K33" i="1"/>
  <c r="S33" i="1" s="1"/>
  <c r="K34" i="1"/>
  <c r="S34" i="1" s="1"/>
  <c r="K35" i="1"/>
  <c r="S35" i="1" s="1"/>
  <c r="K36" i="1"/>
  <c r="S36" i="1" s="1"/>
  <c r="K37" i="1"/>
  <c r="S37" i="1" s="1"/>
  <c r="K38" i="1"/>
  <c r="S38" i="1" s="1"/>
  <c r="K39" i="1"/>
  <c r="S39" i="1" s="1"/>
  <c r="K40" i="1"/>
  <c r="S40" i="1" s="1"/>
  <c r="K41" i="1"/>
  <c r="S41" i="1" s="1"/>
  <c r="K42" i="1"/>
  <c r="S42" i="1" s="1"/>
  <c r="K43" i="1"/>
  <c r="S43" i="1" s="1"/>
  <c r="K44" i="1"/>
  <c r="S44" i="1" s="1"/>
  <c r="K45" i="1"/>
  <c r="S45" i="1" s="1"/>
  <c r="K46" i="1"/>
  <c r="S46" i="1" s="1"/>
  <c r="K47" i="1"/>
  <c r="S47" i="1" s="1"/>
  <c r="K48" i="1"/>
  <c r="S48" i="1" s="1"/>
  <c r="K49" i="1"/>
  <c r="S49" i="1" s="1"/>
  <c r="K50" i="1"/>
  <c r="S50" i="1" s="1"/>
  <c r="K51" i="1"/>
  <c r="S51" i="1" s="1"/>
  <c r="K52" i="1"/>
  <c r="S52" i="1" s="1"/>
  <c r="K53" i="1"/>
  <c r="S53" i="1" s="1"/>
  <c r="K54" i="1"/>
  <c r="S54" i="1" s="1"/>
  <c r="K55" i="1"/>
  <c r="S55" i="1" s="1"/>
  <c r="K56" i="1"/>
  <c r="S56" i="1" s="1"/>
  <c r="K57" i="1"/>
  <c r="S57" i="1" s="1"/>
  <c r="K58" i="1"/>
  <c r="S58" i="1" s="1"/>
  <c r="K59" i="1"/>
  <c r="S59" i="1" s="1"/>
  <c r="K60" i="1"/>
  <c r="S60" i="1" s="1"/>
  <c r="K61" i="1"/>
  <c r="S61" i="1" s="1"/>
  <c r="K62" i="1"/>
  <c r="S62" i="1" s="1"/>
  <c r="K63" i="1"/>
  <c r="S63" i="1" s="1"/>
  <c r="K64" i="1"/>
  <c r="S64" i="1" s="1"/>
  <c r="K65" i="1"/>
  <c r="S65" i="1" s="1"/>
  <c r="K66" i="1"/>
  <c r="S66" i="1" s="1"/>
  <c r="K67" i="1"/>
  <c r="S67" i="1" s="1"/>
  <c r="K68" i="1"/>
  <c r="K69" i="1"/>
  <c r="S69" i="1" s="1"/>
  <c r="K70" i="1"/>
  <c r="S70" i="1" s="1"/>
  <c r="K71" i="1"/>
  <c r="S71" i="1" s="1"/>
  <c r="K72" i="1"/>
  <c r="S72" i="1" s="1"/>
  <c r="K73" i="1"/>
  <c r="S73" i="1" s="1"/>
  <c r="K74" i="1"/>
  <c r="S74" i="1" s="1"/>
  <c r="K75" i="1"/>
  <c r="S75" i="1" s="1"/>
  <c r="K76" i="1"/>
  <c r="S76" i="1" s="1"/>
  <c r="K77" i="1"/>
  <c r="S77" i="1" s="1"/>
  <c r="K78" i="1"/>
  <c r="S78" i="1" s="1"/>
  <c r="K79" i="1"/>
  <c r="S79" i="1" s="1"/>
  <c r="K80" i="1"/>
  <c r="S80" i="1" s="1"/>
  <c r="K81" i="1"/>
  <c r="S81" i="1" s="1"/>
  <c r="K82" i="1"/>
  <c r="S82" i="1" s="1"/>
  <c r="K83" i="1"/>
  <c r="S83" i="1" s="1"/>
  <c r="K84" i="1"/>
  <c r="S84" i="1" s="1"/>
  <c r="K85" i="1"/>
  <c r="S85" i="1" s="1"/>
  <c r="K86" i="1"/>
  <c r="S86" i="1" s="1"/>
  <c r="K87" i="1"/>
  <c r="S87" i="1" s="1"/>
  <c r="K88" i="1"/>
  <c r="S88" i="1" s="1"/>
  <c r="K89" i="1"/>
  <c r="S89" i="1" s="1"/>
  <c r="K90" i="1"/>
  <c r="S90" i="1" s="1"/>
  <c r="K91" i="1"/>
  <c r="S91" i="1" s="1"/>
  <c r="K92" i="1"/>
  <c r="S92" i="1" s="1"/>
  <c r="K93" i="1"/>
  <c r="S93" i="1" s="1"/>
  <c r="K94" i="1"/>
  <c r="S94" i="1" s="1"/>
  <c r="K95" i="1"/>
  <c r="S95" i="1" s="1"/>
  <c r="K96" i="1"/>
  <c r="S96" i="1" s="1"/>
  <c r="K97" i="1"/>
  <c r="S97" i="1" s="1"/>
  <c r="K98" i="1"/>
  <c r="S98" i="1" s="1"/>
  <c r="K99" i="1"/>
  <c r="S99" i="1" s="1"/>
  <c r="K100" i="1"/>
  <c r="S100" i="1" s="1"/>
  <c r="K101" i="1"/>
  <c r="S101" i="1" s="1"/>
  <c r="K102" i="1"/>
  <c r="S102" i="1" s="1"/>
  <c r="K103" i="1"/>
  <c r="S103" i="1" s="1"/>
  <c r="K104" i="1"/>
  <c r="S104" i="1" s="1"/>
  <c r="K105" i="1"/>
  <c r="S105" i="1" s="1"/>
  <c r="K106" i="1"/>
  <c r="S106" i="1" s="1"/>
  <c r="K107" i="1"/>
  <c r="S107" i="1" s="1"/>
  <c r="K108" i="1"/>
  <c r="S108" i="1" s="1"/>
  <c r="K109" i="1"/>
  <c r="S109" i="1" s="1"/>
  <c r="K110" i="1"/>
  <c r="S110" i="1" s="1"/>
  <c r="K111" i="1"/>
  <c r="S111" i="1" s="1"/>
  <c r="K112" i="1"/>
  <c r="S112" i="1" s="1"/>
  <c r="K113" i="1"/>
  <c r="S113" i="1" s="1"/>
  <c r="K114" i="1"/>
  <c r="S114" i="1" s="1"/>
  <c r="K115" i="1"/>
  <c r="S115" i="1" s="1"/>
  <c r="K116" i="1"/>
  <c r="S116" i="1" s="1"/>
  <c r="K117" i="1"/>
  <c r="S117" i="1" s="1"/>
  <c r="K118" i="1"/>
  <c r="S118" i="1" s="1"/>
  <c r="K119" i="1"/>
  <c r="S119" i="1" s="1"/>
  <c r="K120" i="1"/>
  <c r="S120" i="1" s="1"/>
  <c r="K121" i="1"/>
  <c r="S121" i="1" s="1"/>
  <c r="K122" i="1"/>
  <c r="S122" i="1" s="1"/>
  <c r="K123" i="1"/>
  <c r="S123" i="1" s="1"/>
  <c r="K124" i="1"/>
  <c r="S124" i="1" s="1"/>
  <c r="K125" i="1"/>
  <c r="S125" i="1" s="1"/>
  <c r="K126" i="1"/>
  <c r="S126" i="1" s="1"/>
  <c r="K127" i="1"/>
  <c r="S127" i="1" s="1"/>
  <c r="K128" i="1"/>
  <c r="S128" i="1" s="1"/>
  <c r="K129" i="1"/>
  <c r="S129" i="1" s="1"/>
  <c r="K130" i="1"/>
  <c r="S130" i="1" s="1"/>
  <c r="K131" i="1"/>
  <c r="S131" i="1" s="1"/>
  <c r="K132" i="1"/>
  <c r="S132" i="1" s="1"/>
  <c r="K133" i="1"/>
  <c r="S133" i="1" s="1"/>
  <c r="K134" i="1"/>
  <c r="S134" i="1" s="1"/>
  <c r="K135" i="1"/>
  <c r="S135" i="1" s="1"/>
  <c r="K136" i="1"/>
  <c r="S136" i="1" s="1"/>
  <c r="K137" i="1"/>
  <c r="S137" i="1" s="1"/>
  <c r="K138" i="1"/>
  <c r="S138" i="1" s="1"/>
  <c r="K139" i="1"/>
  <c r="S139" i="1" s="1"/>
  <c r="K140" i="1"/>
  <c r="S140" i="1" s="1"/>
  <c r="K141" i="1"/>
  <c r="S141" i="1" s="1"/>
  <c r="K142" i="1"/>
  <c r="S142" i="1" s="1"/>
  <c r="K143" i="1"/>
  <c r="S143" i="1" s="1"/>
  <c r="K144" i="1"/>
  <c r="S144" i="1" s="1"/>
  <c r="K145" i="1"/>
  <c r="S145" i="1" s="1"/>
  <c r="K146" i="1"/>
  <c r="S146" i="1" s="1"/>
  <c r="K147" i="1"/>
  <c r="S147" i="1" s="1"/>
  <c r="K148" i="1"/>
  <c r="S148" i="1" s="1"/>
  <c r="K149" i="1"/>
  <c r="S149" i="1" s="1"/>
  <c r="K150" i="1"/>
  <c r="S150" i="1" s="1"/>
  <c r="K151" i="1"/>
  <c r="S151" i="1" s="1"/>
  <c r="K152" i="1"/>
  <c r="S152" i="1" s="1"/>
  <c r="K153" i="1"/>
  <c r="S153" i="1" s="1"/>
  <c r="K154" i="1"/>
  <c r="S154" i="1" s="1"/>
  <c r="K155" i="1"/>
  <c r="S155" i="1" s="1"/>
  <c r="K156" i="1"/>
  <c r="S156" i="1" s="1"/>
  <c r="K157" i="1"/>
  <c r="S157" i="1" s="1"/>
  <c r="K158" i="1"/>
  <c r="S158" i="1" s="1"/>
  <c r="K159" i="1"/>
  <c r="S159" i="1" s="1"/>
  <c r="K160" i="1"/>
  <c r="S160" i="1" s="1"/>
  <c r="K161" i="1"/>
  <c r="S161" i="1" s="1"/>
  <c r="K162" i="1"/>
  <c r="S162" i="1" s="1"/>
  <c r="K163" i="1"/>
  <c r="S163" i="1" s="1"/>
  <c r="K164" i="1"/>
  <c r="S164" i="1" s="1"/>
  <c r="K165" i="1"/>
  <c r="S165" i="1" s="1"/>
  <c r="K166" i="1"/>
  <c r="S166" i="1" s="1"/>
  <c r="K167" i="1"/>
  <c r="S167" i="1" s="1"/>
  <c r="K168" i="1"/>
  <c r="S168" i="1" s="1"/>
  <c r="K169" i="1"/>
  <c r="S169" i="1" s="1"/>
  <c r="K170" i="1"/>
  <c r="S170" i="1" s="1"/>
  <c r="K171" i="1"/>
  <c r="S171" i="1" s="1"/>
  <c r="K172" i="1"/>
  <c r="S172" i="1" s="1"/>
  <c r="K173" i="1"/>
  <c r="S173" i="1" s="1"/>
  <c r="K174" i="1"/>
  <c r="S174" i="1" s="1"/>
  <c r="K175" i="1"/>
  <c r="S175" i="1" s="1"/>
  <c r="K176" i="1"/>
  <c r="S176" i="1" s="1"/>
  <c r="K177" i="1"/>
  <c r="S177" i="1" s="1"/>
  <c r="K178" i="1"/>
  <c r="S178" i="1" s="1"/>
  <c r="K179" i="1"/>
  <c r="S179" i="1" s="1"/>
  <c r="K180" i="1"/>
  <c r="S180" i="1" s="1"/>
  <c r="K181" i="1"/>
  <c r="S181" i="1" s="1"/>
  <c r="K182" i="1"/>
  <c r="S182" i="1" s="1"/>
  <c r="K183" i="1"/>
  <c r="S183" i="1" s="1"/>
  <c r="K184" i="1"/>
  <c r="S184" i="1" s="1"/>
  <c r="K185" i="1"/>
  <c r="S185" i="1" s="1"/>
  <c r="K186" i="1"/>
  <c r="S186" i="1" s="1"/>
  <c r="K187" i="1"/>
  <c r="S187" i="1" s="1"/>
  <c r="K188" i="1"/>
  <c r="S188" i="1" s="1"/>
  <c r="K189" i="1"/>
  <c r="S189" i="1" s="1"/>
  <c r="K190" i="1"/>
  <c r="S190" i="1" s="1"/>
  <c r="K191" i="1"/>
  <c r="S191" i="1" s="1"/>
  <c r="K192" i="1"/>
  <c r="S192" i="1" s="1"/>
  <c r="K193" i="1"/>
  <c r="S193" i="1" s="1"/>
  <c r="K194" i="1"/>
  <c r="S194" i="1" s="1"/>
  <c r="K195" i="1"/>
  <c r="S195" i="1" s="1"/>
  <c r="K196" i="1"/>
  <c r="S196" i="1" s="1"/>
  <c r="K197" i="1"/>
  <c r="S197" i="1" s="1"/>
  <c r="K198" i="1"/>
  <c r="S198" i="1" s="1"/>
  <c r="K199" i="1"/>
  <c r="S199" i="1" s="1"/>
  <c r="K200" i="1"/>
  <c r="S200" i="1" s="1"/>
  <c r="K201" i="1"/>
  <c r="S201" i="1" s="1"/>
  <c r="K202" i="1"/>
  <c r="S202" i="1" s="1"/>
  <c r="K203" i="1"/>
  <c r="S203" i="1" s="1"/>
  <c r="K204" i="1"/>
  <c r="S204" i="1" s="1"/>
  <c r="K205" i="1"/>
  <c r="S205" i="1" s="1"/>
  <c r="K206" i="1"/>
  <c r="S206" i="1" s="1"/>
  <c r="K207" i="1"/>
  <c r="S207" i="1" s="1"/>
  <c r="K208" i="1"/>
  <c r="S208" i="1" s="1"/>
  <c r="K209" i="1"/>
  <c r="S209" i="1" s="1"/>
  <c r="K210" i="1"/>
  <c r="S210" i="1" s="1"/>
  <c r="K211" i="1"/>
  <c r="S211" i="1" s="1"/>
  <c r="K212" i="1"/>
  <c r="S212" i="1" s="1"/>
  <c r="K213" i="1"/>
  <c r="S213" i="1" s="1"/>
  <c r="K214" i="1"/>
  <c r="S214" i="1" s="1"/>
  <c r="K215" i="1"/>
  <c r="S215" i="1" s="1"/>
  <c r="K216" i="1"/>
  <c r="S216" i="1" s="1"/>
  <c r="K217" i="1"/>
  <c r="S217" i="1" s="1"/>
  <c r="K218" i="1"/>
  <c r="S218" i="1" s="1"/>
  <c r="K219" i="1"/>
  <c r="S219" i="1" s="1"/>
  <c r="K220" i="1"/>
  <c r="S220" i="1" s="1"/>
  <c r="K221" i="1"/>
  <c r="S221" i="1" s="1"/>
  <c r="K222" i="1"/>
  <c r="S222" i="1" s="1"/>
  <c r="K223" i="1"/>
  <c r="S223" i="1" s="1"/>
  <c r="K224" i="1"/>
  <c r="S224" i="1" s="1"/>
  <c r="K225" i="1"/>
  <c r="S225" i="1" s="1"/>
  <c r="K3" i="1"/>
  <c r="S3" i="1" s="1"/>
  <c r="L4" i="5"/>
  <c r="N4" i="5" s="1"/>
  <c r="L5" i="5"/>
  <c r="N5" i="5" s="1"/>
  <c r="L6" i="5"/>
  <c r="N6" i="5" s="1"/>
  <c r="L7" i="5"/>
  <c r="N7" i="5" s="1"/>
  <c r="L8" i="5"/>
  <c r="N8" i="5" s="1"/>
  <c r="L9" i="5"/>
  <c r="N9" i="5" s="1"/>
  <c r="L10" i="5"/>
  <c r="N10" i="5" s="1"/>
  <c r="L11" i="5"/>
  <c r="N11" i="5" s="1"/>
  <c r="L12" i="5"/>
  <c r="N12" i="5" s="1"/>
  <c r="L13" i="5"/>
  <c r="N13" i="5" s="1"/>
  <c r="L14" i="5"/>
  <c r="N14" i="5" s="1"/>
  <c r="L15" i="5"/>
  <c r="N15" i="5" s="1"/>
  <c r="L16" i="5"/>
  <c r="N16" i="5" s="1"/>
  <c r="L17" i="5"/>
  <c r="N17" i="5" s="1"/>
  <c r="L18" i="5"/>
  <c r="N18" i="5" s="1"/>
  <c r="L19" i="5"/>
  <c r="N19" i="5" s="1"/>
  <c r="L20" i="5"/>
  <c r="N20" i="5" s="1"/>
  <c r="L21" i="5"/>
  <c r="N21" i="5" s="1"/>
  <c r="L22" i="5"/>
  <c r="N22" i="5" s="1"/>
  <c r="L23" i="5"/>
  <c r="N23" i="5" s="1"/>
  <c r="L24" i="5"/>
  <c r="N24" i="5" s="1"/>
  <c r="L25" i="5"/>
  <c r="N25" i="5" s="1"/>
  <c r="L26" i="5"/>
  <c r="N26" i="5" s="1"/>
  <c r="L27" i="5"/>
  <c r="N27" i="5" s="1"/>
  <c r="L28" i="5"/>
  <c r="N28" i="5" s="1"/>
  <c r="L29" i="5"/>
  <c r="N29" i="5" s="1"/>
  <c r="L30" i="5"/>
  <c r="N30" i="5" s="1"/>
  <c r="L31" i="5"/>
  <c r="N31" i="5" s="1"/>
  <c r="L32" i="5"/>
  <c r="N32" i="5" s="1"/>
  <c r="L33" i="5"/>
  <c r="N33" i="5" s="1"/>
  <c r="L34" i="5"/>
  <c r="N34" i="5" s="1"/>
  <c r="L35" i="5"/>
  <c r="N35" i="5" s="1"/>
  <c r="L36" i="5"/>
  <c r="N36" i="5" s="1"/>
  <c r="L37" i="5"/>
  <c r="N37" i="5" s="1"/>
  <c r="L38" i="5"/>
  <c r="N38" i="5" s="1"/>
  <c r="L39" i="5"/>
  <c r="N39" i="5" s="1"/>
  <c r="L40" i="5"/>
  <c r="N40" i="5" s="1"/>
  <c r="L41" i="5"/>
  <c r="N41" i="5" s="1"/>
  <c r="L42" i="5"/>
  <c r="N42" i="5" s="1"/>
  <c r="L43" i="5"/>
  <c r="N43" i="5" s="1"/>
  <c r="L44" i="5"/>
  <c r="N44" i="5" s="1"/>
  <c r="L45" i="5"/>
  <c r="N45" i="5" s="1"/>
  <c r="L46" i="5"/>
  <c r="N46" i="5" s="1"/>
  <c r="L47" i="5"/>
  <c r="N47" i="5" s="1"/>
  <c r="L48" i="5"/>
  <c r="N48" i="5" s="1"/>
  <c r="L49" i="5"/>
  <c r="N49" i="5" s="1"/>
  <c r="L50" i="5"/>
  <c r="N50" i="5" s="1"/>
  <c r="L51" i="5"/>
  <c r="N51" i="5" s="1"/>
  <c r="L52" i="5"/>
  <c r="N52" i="5" s="1"/>
  <c r="L53" i="5"/>
  <c r="N53" i="5" s="1"/>
  <c r="L54" i="5"/>
  <c r="N54" i="5" s="1"/>
  <c r="L55" i="5"/>
  <c r="N55" i="5" s="1"/>
  <c r="L56" i="5"/>
  <c r="N56" i="5" s="1"/>
  <c r="L57" i="5"/>
  <c r="N57" i="5" s="1"/>
  <c r="L58" i="5"/>
  <c r="N58" i="5" s="1"/>
  <c r="L59" i="5"/>
  <c r="N59" i="5" s="1"/>
  <c r="L60" i="5"/>
  <c r="N60" i="5" s="1"/>
  <c r="L61" i="5"/>
  <c r="N61" i="5" s="1"/>
  <c r="L62" i="5"/>
  <c r="N62" i="5" s="1"/>
  <c r="L63" i="5"/>
  <c r="N63" i="5" s="1"/>
  <c r="L64" i="5"/>
  <c r="N64" i="5" s="1"/>
  <c r="L65" i="5"/>
  <c r="N65" i="5" s="1"/>
  <c r="L66" i="5"/>
  <c r="N66" i="5" s="1"/>
  <c r="L67" i="5"/>
  <c r="N67" i="5" s="1"/>
  <c r="L68" i="5"/>
  <c r="N68" i="5" s="1"/>
  <c r="L69" i="5"/>
  <c r="N69" i="5" s="1"/>
  <c r="L70" i="5"/>
  <c r="N70" i="5" s="1"/>
  <c r="L71" i="5"/>
  <c r="N71" i="5" s="1"/>
  <c r="L72" i="5"/>
  <c r="N72" i="5" s="1"/>
  <c r="L73" i="5"/>
  <c r="N73" i="5" s="1"/>
  <c r="L74" i="5"/>
  <c r="N74" i="5" s="1"/>
  <c r="L75" i="5"/>
  <c r="N75" i="5" s="1"/>
  <c r="L76" i="5"/>
  <c r="N76" i="5" s="1"/>
  <c r="L77" i="5"/>
  <c r="N77" i="5" s="1"/>
  <c r="L78" i="5"/>
  <c r="N78" i="5" s="1"/>
  <c r="L79" i="5"/>
  <c r="N79" i="5" s="1"/>
  <c r="L80" i="5"/>
  <c r="N80" i="5" s="1"/>
  <c r="L81" i="5"/>
  <c r="N81" i="5" s="1"/>
  <c r="L82" i="5"/>
  <c r="N82" i="5" s="1"/>
  <c r="L83" i="5"/>
  <c r="N83" i="5" s="1"/>
  <c r="L84" i="5"/>
  <c r="N84" i="5" s="1"/>
  <c r="L85" i="5"/>
  <c r="N85" i="5" s="1"/>
  <c r="L86" i="5"/>
  <c r="N86" i="5" s="1"/>
  <c r="L87" i="5"/>
  <c r="N87" i="5" s="1"/>
  <c r="L88" i="5"/>
  <c r="N88" i="5" s="1"/>
  <c r="L89" i="5"/>
  <c r="N89" i="5" s="1"/>
  <c r="L90" i="5"/>
  <c r="N90" i="5" s="1"/>
  <c r="L91" i="5"/>
  <c r="N91" i="5" s="1"/>
  <c r="L92" i="5"/>
  <c r="N92" i="5" s="1"/>
  <c r="L93" i="5"/>
  <c r="N93" i="5" s="1"/>
  <c r="L94" i="5"/>
  <c r="N94" i="5" s="1"/>
  <c r="L95" i="5"/>
  <c r="N95" i="5" s="1"/>
  <c r="L96" i="5"/>
  <c r="N96" i="5" s="1"/>
  <c r="L97" i="5"/>
  <c r="N97" i="5" s="1"/>
  <c r="L98" i="5"/>
  <c r="N98" i="5" s="1"/>
  <c r="L99" i="5"/>
  <c r="N99" i="5" s="1"/>
  <c r="L100" i="5"/>
  <c r="N100" i="5" s="1"/>
  <c r="L101" i="5"/>
  <c r="N101" i="5" s="1"/>
  <c r="L102" i="5"/>
  <c r="N102" i="5" s="1"/>
  <c r="L103" i="5"/>
  <c r="N103" i="5" s="1"/>
  <c r="L104" i="5"/>
  <c r="N104" i="5" s="1"/>
  <c r="L105" i="5"/>
  <c r="N105" i="5" s="1"/>
  <c r="L106" i="5"/>
  <c r="N106" i="5" s="1"/>
  <c r="L107" i="5"/>
  <c r="N107" i="5" s="1"/>
  <c r="L108" i="5"/>
  <c r="N108" i="5" s="1"/>
  <c r="L109" i="5"/>
  <c r="N109" i="5" s="1"/>
  <c r="L110" i="5"/>
  <c r="N110" i="5" s="1"/>
  <c r="L111" i="5"/>
  <c r="N111" i="5" s="1"/>
  <c r="L112" i="5"/>
  <c r="N112" i="5" s="1"/>
  <c r="L113" i="5"/>
  <c r="N113" i="5" s="1"/>
  <c r="L114" i="5"/>
  <c r="N114" i="5" s="1"/>
  <c r="L115" i="5"/>
  <c r="N115" i="5" s="1"/>
  <c r="L116" i="5"/>
  <c r="N116" i="5" s="1"/>
  <c r="L117" i="5"/>
  <c r="N117" i="5" s="1"/>
  <c r="L118" i="5"/>
  <c r="N118" i="5" s="1"/>
  <c r="L119" i="5"/>
  <c r="N119" i="5" s="1"/>
  <c r="L120" i="5"/>
  <c r="N120" i="5" s="1"/>
  <c r="L121" i="5"/>
  <c r="N121" i="5" s="1"/>
  <c r="L122" i="5"/>
  <c r="N122" i="5" s="1"/>
  <c r="L123" i="5"/>
  <c r="N123" i="5" s="1"/>
  <c r="L124" i="5"/>
  <c r="N124" i="5" s="1"/>
  <c r="L125" i="5"/>
  <c r="N125" i="5" s="1"/>
  <c r="L126" i="5"/>
  <c r="N126" i="5" s="1"/>
  <c r="L127" i="5"/>
  <c r="N127" i="5" s="1"/>
  <c r="L128" i="5"/>
  <c r="N128" i="5" s="1"/>
  <c r="L129" i="5"/>
  <c r="N129" i="5" s="1"/>
  <c r="L130" i="5"/>
  <c r="N130" i="5" s="1"/>
  <c r="L131" i="5"/>
  <c r="N131" i="5" s="1"/>
  <c r="L132" i="5"/>
  <c r="N132" i="5" s="1"/>
  <c r="L133" i="5"/>
  <c r="N133" i="5" s="1"/>
  <c r="L134" i="5"/>
  <c r="N134" i="5" s="1"/>
  <c r="L135" i="5"/>
  <c r="N135" i="5" s="1"/>
  <c r="L136" i="5"/>
  <c r="N136" i="5" s="1"/>
  <c r="L137" i="5"/>
  <c r="N137" i="5" s="1"/>
  <c r="L138" i="5"/>
  <c r="N138" i="5" s="1"/>
  <c r="L139" i="5"/>
  <c r="N139" i="5" s="1"/>
  <c r="L140" i="5"/>
  <c r="N140" i="5" s="1"/>
  <c r="L141" i="5"/>
  <c r="N141" i="5" s="1"/>
  <c r="L142" i="5"/>
  <c r="N142" i="5" s="1"/>
  <c r="L143" i="5"/>
  <c r="N143" i="5" s="1"/>
  <c r="L144" i="5"/>
  <c r="N144" i="5" s="1"/>
  <c r="L145" i="5"/>
  <c r="N145" i="5" s="1"/>
  <c r="L146" i="5"/>
  <c r="N146" i="5" s="1"/>
  <c r="L147" i="5"/>
  <c r="N147" i="5" s="1"/>
  <c r="L148" i="5"/>
  <c r="N148" i="5" s="1"/>
  <c r="L149" i="5"/>
  <c r="N149" i="5" s="1"/>
  <c r="L150" i="5"/>
  <c r="N150" i="5" s="1"/>
  <c r="L151" i="5"/>
  <c r="N151" i="5" s="1"/>
  <c r="L152" i="5"/>
  <c r="N152" i="5" s="1"/>
  <c r="L153" i="5"/>
  <c r="N153" i="5" s="1"/>
  <c r="L154" i="5"/>
  <c r="N154" i="5" s="1"/>
  <c r="L155" i="5"/>
  <c r="N155" i="5" s="1"/>
  <c r="L156" i="5"/>
  <c r="N156" i="5" s="1"/>
  <c r="L157" i="5"/>
  <c r="N157" i="5" s="1"/>
  <c r="L158" i="5"/>
  <c r="N158" i="5" s="1"/>
  <c r="L159" i="5"/>
  <c r="N159" i="5" s="1"/>
  <c r="L160" i="5"/>
  <c r="N160" i="5" s="1"/>
  <c r="L161" i="5"/>
  <c r="N161" i="5" s="1"/>
  <c r="L162" i="5"/>
  <c r="N162" i="5" s="1"/>
  <c r="L163" i="5"/>
  <c r="N163" i="5" s="1"/>
  <c r="L164" i="5"/>
  <c r="N164" i="5" s="1"/>
  <c r="L165" i="5"/>
  <c r="N165" i="5" s="1"/>
  <c r="L166" i="5"/>
  <c r="N166" i="5" s="1"/>
  <c r="L167" i="5"/>
  <c r="N167" i="5" s="1"/>
  <c r="L168" i="5"/>
  <c r="N168" i="5" s="1"/>
  <c r="L169" i="5"/>
  <c r="N169" i="5" s="1"/>
  <c r="L170" i="5"/>
  <c r="N170" i="5" s="1"/>
  <c r="L171" i="5"/>
  <c r="N171" i="5" s="1"/>
  <c r="L172" i="5"/>
  <c r="N172" i="5" s="1"/>
  <c r="L173" i="5"/>
  <c r="N173" i="5" s="1"/>
  <c r="L174" i="5"/>
  <c r="N174" i="5" s="1"/>
  <c r="L175" i="5"/>
  <c r="N175" i="5" s="1"/>
  <c r="L176" i="5"/>
  <c r="N176" i="5" s="1"/>
  <c r="L177" i="5"/>
  <c r="N177" i="5" s="1"/>
  <c r="L178" i="5"/>
  <c r="N178" i="5" s="1"/>
  <c r="L179" i="5"/>
  <c r="N179" i="5" s="1"/>
  <c r="L180" i="5"/>
  <c r="N180" i="5" s="1"/>
  <c r="L181" i="5"/>
  <c r="N181" i="5" s="1"/>
  <c r="L182" i="5"/>
  <c r="N182" i="5" s="1"/>
  <c r="L183" i="5"/>
  <c r="N183" i="5" s="1"/>
  <c r="L184" i="5"/>
  <c r="N184" i="5" s="1"/>
  <c r="L185" i="5"/>
  <c r="N185" i="5" s="1"/>
  <c r="L186" i="5"/>
  <c r="N186" i="5" s="1"/>
  <c r="L187" i="5"/>
  <c r="N187" i="5" s="1"/>
  <c r="L188" i="5"/>
  <c r="N188" i="5" s="1"/>
  <c r="L189" i="5"/>
  <c r="N189" i="5" s="1"/>
  <c r="L190" i="5"/>
  <c r="N190" i="5" s="1"/>
  <c r="L191" i="5"/>
  <c r="N191" i="5" s="1"/>
  <c r="L192" i="5"/>
  <c r="N192" i="5" s="1"/>
  <c r="L193" i="5"/>
  <c r="N193" i="5" s="1"/>
  <c r="L194" i="5"/>
  <c r="N194" i="5" s="1"/>
  <c r="L195" i="5"/>
  <c r="N195" i="5" s="1"/>
  <c r="L196" i="5"/>
  <c r="N196" i="5" s="1"/>
  <c r="L197" i="5"/>
  <c r="N197" i="5" s="1"/>
  <c r="L198" i="5"/>
  <c r="N198" i="5" s="1"/>
  <c r="L199" i="5"/>
  <c r="N199" i="5" s="1"/>
  <c r="L200" i="5"/>
  <c r="N200" i="5" s="1"/>
  <c r="L201" i="5"/>
  <c r="N201" i="5" s="1"/>
  <c r="L202" i="5"/>
  <c r="N202" i="5" s="1"/>
  <c r="L203" i="5"/>
  <c r="N203" i="5" s="1"/>
  <c r="L204" i="5"/>
  <c r="N204" i="5" s="1"/>
  <c r="L205" i="5"/>
  <c r="N205" i="5" s="1"/>
  <c r="L206" i="5"/>
  <c r="N206" i="5" s="1"/>
  <c r="L207" i="5"/>
  <c r="N207" i="5" s="1"/>
  <c r="L208" i="5"/>
  <c r="N208" i="5" s="1"/>
  <c r="L209" i="5"/>
  <c r="N209" i="5" s="1"/>
  <c r="L210" i="5"/>
  <c r="N210" i="5" s="1"/>
  <c r="L211" i="5"/>
  <c r="N211" i="5" s="1"/>
  <c r="L212" i="5"/>
  <c r="N212" i="5" s="1"/>
  <c r="L213" i="5"/>
  <c r="N213" i="5" s="1"/>
  <c r="L214" i="5"/>
  <c r="N214" i="5" s="1"/>
  <c r="L215" i="5"/>
  <c r="N215" i="5" s="1"/>
  <c r="L216" i="5"/>
  <c r="N216" i="5" s="1"/>
  <c r="L217" i="5"/>
  <c r="N217" i="5" s="1"/>
  <c r="L218" i="5"/>
  <c r="N218" i="5" s="1"/>
  <c r="L219" i="5"/>
  <c r="N219" i="5" s="1"/>
  <c r="L220" i="5"/>
  <c r="N220" i="5" s="1"/>
  <c r="L221" i="5"/>
  <c r="N221" i="5" s="1"/>
  <c r="L222" i="5"/>
  <c r="N222" i="5" s="1"/>
  <c r="L223" i="5"/>
  <c r="N223" i="5" s="1"/>
  <c r="L224" i="5"/>
  <c r="N224" i="5" s="1"/>
  <c r="L225" i="5"/>
  <c r="N225" i="5" s="1"/>
  <c r="L226" i="5"/>
  <c r="N226" i="5" s="1"/>
  <c r="L227" i="5"/>
  <c r="N227" i="5" s="1"/>
  <c r="L228" i="5"/>
  <c r="N228" i="5" s="1"/>
  <c r="L229" i="5"/>
  <c r="N229" i="5" s="1"/>
  <c r="L230" i="5"/>
  <c r="N230" i="5" s="1"/>
  <c r="L380" i="5"/>
  <c r="N231" i="5" s="1"/>
  <c r="L381" i="5"/>
  <c r="N232" i="5" s="1"/>
  <c r="L382" i="5"/>
  <c r="N233" i="5" s="1"/>
  <c r="L383" i="5"/>
  <c r="N234" i="5" s="1"/>
  <c r="L384" i="5"/>
  <c r="N235" i="5" s="1"/>
  <c r="L385" i="5"/>
  <c r="N236" i="5" s="1"/>
  <c r="L386" i="5"/>
  <c r="N237" i="5" s="1"/>
  <c r="L387" i="5"/>
  <c r="N238" i="5" s="1"/>
  <c r="L388" i="5"/>
  <c r="N239" i="5" s="1"/>
  <c r="L389" i="5"/>
  <c r="N240" i="5" s="1"/>
  <c r="L390" i="5"/>
  <c r="N241" i="5" s="1"/>
  <c r="L391" i="5"/>
  <c r="N242" i="5" s="1"/>
  <c r="L392" i="5"/>
  <c r="N243" i="5" s="1"/>
  <c r="L393" i="5"/>
  <c r="N244" i="5" s="1"/>
  <c r="L394" i="5"/>
  <c r="N245" i="5" s="1"/>
  <c r="L395" i="5"/>
  <c r="N246" i="5" s="1"/>
  <c r="L396" i="5"/>
  <c r="N247" i="5" s="1"/>
  <c r="L397" i="5"/>
  <c r="N248" i="5" s="1"/>
  <c r="L398" i="5"/>
  <c r="N249" i="5" s="1"/>
  <c r="L399" i="5"/>
  <c r="N250" i="5" s="1"/>
  <c r="L400" i="5"/>
  <c r="N251" i="5" s="1"/>
  <c r="L401" i="5"/>
  <c r="N252" i="5" s="1"/>
  <c r="L402" i="5"/>
  <c r="N253" i="5" s="1"/>
  <c r="L403" i="5"/>
  <c r="N254" i="5" s="1"/>
  <c r="L404" i="5"/>
  <c r="N255" i="5" s="1"/>
  <c r="L405" i="5"/>
  <c r="N256" i="5" s="1"/>
  <c r="L406" i="5"/>
  <c r="N257" i="5" s="1"/>
  <c r="L407" i="5"/>
  <c r="N258" i="5" s="1"/>
  <c r="L408" i="5"/>
  <c r="N259" i="5" s="1"/>
  <c r="L409" i="5"/>
  <c r="N260" i="5" s="1"/>
  <c r="L410" i="5"/>
  <c r="N261" i="5" s="1"/>
  <c r="L411" i="5"/>
  <c r="N262" i="5" s="1"/>
  <c r="L412" i="5"/>
  <c r="N263" i="5" s="1"/>
  <c r="L413" i="5"/>
  <c r="N264" i="5" s="1"/>
  <c r="L414" i="5"/>
  <c r="N265" i="5" s="1"/>
  <c r="L415" i="5"/>
  <c r="N266" i="5" s="1"/>
  <c r="L416" i="5"/>
  <c r="N267" i="5" s="1"/>
  <c r="L417" i="5"/>
  <c r="N268" i="5" s="1"/>
  <c r="L418" i="5"/>
  <c r="N269" i="5" s="1"/>
  <c r="L419" i="5"/>
  <c r="N270" i="5" s="1"/>
  <c r="L420" i="5"/>
  <c r="N271" i="5" s="1"/>
  <c r="L421" i="5"/>
  <c r="N272" i="5" s="1"/>
  <c r="L422" i="5"/>
  <c r="N273" i="5" s="1"/>
  <c r="L423" i="5"/>
  <c r="N274" i="5" s="1"/>
  <c r="L424" i="5"/>
  <c r="N275" i="5" s="1"/>
  <c r="L425" i="5"/>
  <c r="N276" i="5" s="1"/>
  <c r="L426" i="5"/>
  <c r="N277" i="5" s="1"/>
  <c r="L427" i="5"/>
  <c r="N278" i="5" s="1"/>
  <c r="L428" i="5"/>
  <c r="N279" i="5" s="1"/>
  <c r="L429" i="5"/>
  <c r="N280" i="5" s="1"/>
  <c r="L430" i="5"/>
  <c r="N281" i="5" s="1"/>
  <c r="L431" i="5"/>
  <c r="N282" i="5" s="1"/>
  <c r="L432" i="5"/>
  <c r="N283" i="5" s="1"/>
  <c r="L433" i="5"/>
  <c r="N284" i="5" s="1"/>
  <c r="L434" i="5"/>
  <c r="N285" i="5" s="1"/>
  <c r="L435" i="5"/>
  <c r="N286" i="5" s="1"/>
  <c r="L436" i="5"/>
  <c r="N287" i="5" s="1"/>
  <c r="L437" i="5"/>
  <c r="N288" i="5" s="1"/>
  <c r="L438" i="5"/>
  <c r="N289" i="5" s="1"/>
  <c r="L439" i="5"/>
  <c r="N290" i="5" s="1"/>
  <c r="L440" i="5"/>
  <c r="N291" i="5" s="1"/>
  <c r="L441" i="5"/>
  <c r="N292" i="5" s="1"/>
  <c r="L442" i="5"/>
  <c r="N293" i="5" s="1"/>
  <c r="L443" i="5"/>
  <c r="N294" i="5" s="1"/>
  <c r="L444" i="5"/>
  <c r="N295" i="5" s="1"/>
  <c r="L445" i="5"/>
  <c r="N296" i="5" s="1"/>
  <c r="L446" i="5"/>
  <c r="N297" i="5" s="1"/>
  <c r="L447" i="5"/>
  <c r="N298" i="5" s="1"/>
  <c r="L448" i="5"/>
  <c r="N299" i="5" s="1"/>
  <c r="L449" i="5"/>
  <c r="N300" i="5" s="1"/>
  <c r="L450" i="5"/>
  <c r="N301" i="5" s="1"/>
  <c r="L451" i="5"/>
  <c r="N302" i="5" s="1"/>
  <c r="L452" i="5"/>
  <c r="N303" i="5" s="1"/>
  <c r="L453" i="5"/>
  <c r="N304" i="5" s="1"/>
  <c r="L454" i="5"/>
  <c r="N305" i="5" s="1"/>
  <c r="L455" i="5"/>
  <c r="N306" i="5" s="1"/>
  <c r="L456" i="5"/>
  <c r="N307" i="5" s="1"/>
  <c r="L457" i="5"/>
  <c r="N308" i="5" s="1"/>
  <c r="L458" i="5"/>
  <c r="N309" i="5" s="1"/>
  <c r="L459" i="5"/>
  <c r="N310" i="5" s="1"/>
  <c r="L460" i="5"/>
  <c r="N311" i="5" s="1"/>
  <c r="L461" i="5"/>
  <c r="N312" i="5" s="1"/>
  <c r="L462" i="5"/>
  <c r="N313" i="5" s="1"/>
  <c r="L463" i="5"/>
  <c r="N314" i="5" s="1"/>
  <c r="L464" i="5"/>
  <c r="N315" i="5" s="1"/>
  <c r="L465" i="5"/>
  <c r="N316" i="5" s="1"/>
  <c r="L466" i="5"/>
  <c r="N317" i="5" s="1"/>
  <c r="L467" i="5"/>
  <c r="N318" i="5" s="1"/>
  <c r="L468" i="5"/>
  <c r="N319" i="5" s="1"/>
  <c r="L469" i="5"/>
  <c r="N320" i="5" s="1"/>
  <c r="L470" i="5"/>
  <c r="N321" i="5" s="1"/>
  <c r="L471" i="5"/>
  <c r="N322" i="5" s="1"/>
  <c r="L472" i="5"/>
  <c r="N323" i="5" s="1"/>
  <c r="L473" i="5"/>
  <c r="N324" i="5" s="1"/>
  <c r="L474" i="5"/>
  <c r="N325" i="5" s="1"/>
  <c r="L475" i="5"/>
  <c r="N326" i="5" s="1"/>
  <c r="L476" i="5"/>
  <c r="N327" i="5" s="1"/>
  <c r="L477" i="5"/>
  <c r="N328" i="5" s="1"/>
  <c r="L478" i="5"/>
  <c r="N329" i="5" s="1"/>
  <c r="L479" i="5"/>
  <c r="N330" i="5" s="1"/>
  <c r="L480" i="5"/>
  <c r="N331" i="5" s="1"/>
  <c r="L481" i="5"/>
  <c r="N332" i="5" s="1"/>
  <c r="L482" i="5"/>
  <c r="N333" i="5" s="1"/>
  <c r="L483" i="5"/>
  <c r="N334" i="5" s="1"/>
  <c r="L484" i="5"/>
  <c r="N335" i="5" s="1"/>
  <c r="L485" i="5"/>
  <c r="N336" i="5" s="1"/>
  <c r="L486" i="5"/>
  <c r="N337" i="5" s="1"/>
  <c r="L487" i="5"/>
  <c r="N338" i="5" s="1"/>
  <c r="L488" i="5"/>
  <c r="N339" i="5" s="1"/>
  <c r="L489" i="5"/>
  <c r="N340" i="5" s="1"/>
  <c r="L490" i="5"/>
  <c r="N341" i="5" s="1"/>
  <c r="L491" i="5"/>
  <c r="N342" i="5" s="1"/>
  <c r="L492" i="5"/>
  <c r="N343" i="5" s="1"/>
  <c r="L493" i="5"/>
  <c r="N344" i="5" s="1"/>
  <c r="L494" i="5"/>
  <c r="N345" i="5" s="1"/>
  <c r="L495" i="5"/>
  <c r="N346" i="5" s="1"/>
  <c r="L496" i="5"/>
  <c r="N347" i="5" s="1"/>
  <c r="L497" i="5"/>
  <c r="N348" i="5" s="1"/>
  <c r="L498" i="5"/>
  <c r="N349" i="5" s="1"/>
  <c r="L499" i="5"/>
  <c r="N350" i="5" s="1"/>
  <c r="L500" i="5"/>
  <c r="N351" i="5" s="1"/>
  <c r="L501" i="5"/>
  <c r="N352" i="5" s="1"/>
  <c r="L502" i="5"/>
  <c r="N353" i="5" s="1"/>
  <c r="L503" i="5"/>
  <c r="N354" i="5" s="1"/>
  <c r="L504" i="5"/>
  <c r="N355" i="5" s="1"/>
  <c r="L505" i="5"/>
  <c r="N356" i="5" s="1"/>
  <c r="L506" i="5"/>
  <c r="N357" i="5" s="1"/>
  <c r="L507" i="5"/>
  <c r="N358" i="5" s="1"/>
  <c r="L508" i="5"/>
  <c r="N359" i="5" s="1"/>
  <c r="L509" i="5"/>
  <c r="N360" i="5" s="1"/>
  <c r="L510" i="5"/>
  <c r="N361" i="5" s="1"/>
  <c r="L511" i="5"/>
  <c r="N362" i="5" s="1"/>
  <c r="L512" i="5"/>
  <c r="N363" i="5" s="1"/>
  <c r="L513" i="5"/>
  <c r="N364" i="5" s="1"/>
  <c r="L514" i="5"/>
  <c r="N365" i="5" s="1"/>
  <c r="L515" i="5"/>
  <c r="N366" i="5" s="1"/>
  <c r="L516" i="5"/>
  <c r="N367" i="5" s="1"/>
  <c r="L517" i="5"/>
  <c r="N368" i="5" s="1"/>
  <c r="L518" i="5"/>
  <c r="N369" i="5" s="1"/>
  <c r="L519" i="5"/>
  <c r="N370" i="5" s="1"/>
  <c r="L520" i="5"/>
  <c r="N371" i="5" s="1"/>
  <c r="L521" i="5"/>
  <c r="N372" i="5" s="1"/>
  <c r="L522" i="5"/>
  <c r="N373" i="5" s="1"/>
  <c r="L523" i="5"/>
  <c r="N374" i="5" s="1"/>
  <c r="L524" i="5"/>
  <c r="N375" i="5" s="1"/>
  <c r="L525" i="5"/>
  <c r="N376" i="5" s="1"/>
  <c r="L526" i="5"/>
  <c r="N377" i="5" s="1"/>
  <c r="L527" i="5"/>
  <c r="N378" i="5" s="1"/>
  <c r="L528" i="5"/>
  <c r="N379" i="5" s="1"/>
  <c r="L529" i="5"/>
  <c r="N380" i="5" s="1"/>
  <c r="L530" i="5"/>
  <c r="N381" i="5" s="1"/>
  <c r="L531" i="5"/>
  <c r="N382" i="5" s="1"/>
  <c r="L532" i="5"/>
  <c r="N383" i="5" s="1"/>
  <c r="L533" i="5"/>
  <c r="N384" i="5" s="1"/>
  <c r="L534" i="5"/>
  <c r="N385" i="5" s="1"/>
  <c r="L535" i="5"/>
  <c r="N386" i="5" s="1"/>
  <c r="L536" i="5"/>
  <c r="N387" i="5" s="1"/>
  <c r="L537" i="5"/>
  <c r="N388" i="5" s="1"/>
  <c r="L538" i="5"/>
  <c r="N389" i="5" s="1"/>
  <c r="L539" i="5"/>
  <c r="N390" i="5" s="1"/>
  <c r="L540" i="5"/>
  <c r="N391" i="5" s="1"/>
  <c r="L541" i="5"/>
  <c r="N392" i="5" s="1"/>
  <c r="L542" i="5"/>
  <c r="N393" i="5" s="1"/>
  <c r="L543" i="5"/>
  <c r="N394" i="5" s="1"/>
  <c r="L544" i="5"/>
  <c r="N395" i="5" s="1"/>
  <c r="L545" i="5"/>
  <c r="N396" i="5" s="1"/>
  <c r="L546" i="5"/>
  <c r="N397" i="5" s="1"/>
  <c r="L547" i="5"/>
  <c r="N398" i="5" s="1"/>
  <c r="L548" i="5"/>
  <c r="N399" i="5" s="1"/>
  <c r="L549" i="5"/>
  <c r="N400" i="5" s="1"/>
  <c r="L550" i="5"/>
  <c r="N401" i="5" s="1"/>
  <c r="L551" i="5"/>
  <c r="N402" i="5" s="1"/>
  <c r="L552" i="5"/>
  <c r="N403" i="5" s="1"/>
  <c r="L553" i="5"/>
  <c r="N404" i="5" s="1"/>
  <c r="L554" i="5"/>
  <c r="N405" i="5" s="1"/>
  <c r="L555" i="5"/>
  <c r="N406" i="5" s="1"/>
  <c r="L556" i="5"/>
  <c r="N407" i="5" s="1"/>
  <c r="L557" i="5"/>
  <c r="N408" i="5" s="1"/>
  <c r="L558" i="5"/>
  <c r="N409" i="5" s="1"/>
  <c r="L559" i="5"/>
  <c r="N410" i="5" s="1"/>
  <c r="L560" i="5"/>
  <c r="N411" i="5" s="1"/>
  <c r="L561" i="5"/>
  <c r="N412" i="5" s="1"/>
  <c r="L562" i="5"/>
  <c r="N413" i="5" s="1"/>
  <c r="L563" i="5"/>
  <c r="N414" i="5" s="1"/>
  <c r="L564" i="5"/>
  <c r="N415" i="5" s="1"/>
  <c r="L565" i="5"/>
  <c r="N416" i="5" s="1"/>
  <c r="L566" i="5"/>
  <c r="N417" i="5" s="1"/>
  <c r="L567" i="5"/>
  <c r="N418" i="5" s="1"/>
  <c r="L568" i="5"/>
  <c r="N419" i="5" s="1"/>
  <c r="L569" i="5"/>
  <c r="N420" i="5" s="1"/>
  <c r="L570" i="5"/>
  <c r="N421" i="5" s="1"/>
  <c r="L571" i="5"/>
  <c r="N422" i="5" s="1"/>
  <c r="L572" i="5"/>
  <c r="N423" i="5" s="1"/>
  <c r="L573" i="5"/>
  <c r="N424" i="5" s="1"/>
  <c r="L574" i="5"/>
  <c r="N425" i="5" s="1"/>
  <c r="L575" i="5"/>
  <c r="N426" i="5" s="1"/>
  <c r="L576" i="5"/>
  <c r="N427" i="5" s="1"/>
  <c r="L577" i="5"/>
  <c r="N428" i="5" s="1"/>
  <c r="L578" i="5"/>
  <c r="N429" i="5" s="1"/>
  <c r="L579" i="5"/>
  <c r="N430" i="5" s="1"/>
  <c r="L580" i="5"/>
  <c r="N431" i="5" s="1"/>
  <c r="L581" i="5"/>
  <c r="N432" i="5" s="1"/>
  <c r="L582" i="5"/>
  <c r="N433" i="5" s="1"/>
  <c r="L583" i="5"/>
  <c r="N434" i="5" s="1"/>
  <c r="L584" i="5"/>
  <c r="N435" i="5" s="1"/>
  <c r="L585" i="5"/>
  <c r="N436" i="5" s="1"/>
  <c r="L586" i="5"/>
  <c r="N437" i="5" s="1"/>
  <c r="L587" i="5"/>
  <c r="N438" i="5" s="1"/>
  <c r="L3" i="5"/>
  <c r="N3" i="5" s="1"/>
  <c r="AE18" i="17" l="1"/>
  <c r="AD19" i="17" s="1"/>
  <c r="AE19" i="17" s="1"/>
  <c r="H2680" i="8"/>
  <c r="H2684" i="8"/>
  <c r="H2688" i="8"/>
  <c r="H4464" i="8"/>
  <c r="H4468" i="8"/>
  <c r="H4472" i="8"/>
  <c r="H6248" i="8"/>
  <c r="H6252" i="8"/>
  <c r="H6256" i="8"/>
  <c r="H12776" i="8"/>
  <c r="H12780" i="8"/>
  <c r="H12804" i="8"/>
  <c r="H12268" i="8"/>
  <c r="H12364" i="8"/>
  <c r="H12368" i="8"/>
  <c r="H12372" i="8"/>
  <c r="H12187" i="8"/>
  <c r="H2692" i="8"/>
  <c r="H2696" i="8"/>
  <c r="H4476" i="8"/>
  <c r="H4480" i="8"/>
  <c r="H6260" i="8"/>
  <c r="H6264" i="8"/>
  <c r="H2700" i="8"/>
  <c r="H2708" i="8"/>
  <c r="H3148" i="8"/>
  <c r="H4484" i="8"/>
  <c r="H4492" i="8"/>
  <c r="H4932" i="8"/>
  <c r="H6268" i="8"/>
  <c r="H6276" i="8"/>
  <c r="H6716" i="8"/>
  <c r="H11800" i="8"/>
  <c r="H2288" i="8"/>
  <c r="H2712" i="8"/>
  <c r="H2716" i="8"/>
  <c r="H2720" i="8"/>
  <c r="H2724" i="8"/>
  <c r="H2728" i="8"/>
  <c r="H2732" i="8"/>
  <c r="H3128" i="8"/>
  <c r="H4496" i="8"/>
  <c r="H4500" i="8"/>
  <c r="H4504" i="8"/>
  <c r="H4508" i="8"/>
  <c r="H4512" i="8"/>
  <c r="H4912" i="8"/>
  <c r="H6280" i="8"/>
  <c r="H6284" i="8"/>
  <c r="H6288" i="8"/>
  <c r="H2235" i="8"/>
  <c r="H2239" i="8"/>
  <c r="H2243" i="8"/>
  <c r="H2247" i="8"/>
  <c r="H2251" i="8"/>
  <c r="H2259" i="8"/>
  <c r="H4019" i="8"/>
  <c r="H4023" i="8"/>
  <c r="H4027" i="8"/>
  <c r="H4031" i="8"/>
  <c r="H4035" i="8"/>
  <c r="H5803" i="8"/>
  <c r="H5807" i="8"/>
  <c r="H5811" i="8"/>
  <c r="H5815" i="8"/>
  <c r="H5819" i="8"/>
  <c r="H12491" i="8"/>
  <c r="H12495" i="8"/>
  <c r="H12499" i="8"/>
  <c r="H12503" i="8"/>
  <c r="H12507" i="8"/>
  <c r="H12511" i="8"/>
  <c r="H12515" i="8"/>
  <c r="H12519" i="8"/>
  <c r="H12523" i="8"/>
  <c r="H12527" i="8"/>
  <c r="H12531" i="8"/>
  <c r="H12535" i="8"/>
  <c r="H12539" i="8"/>
  <c r="H12543" i="8"/>
  <c r="H12547" i="8"/>
  <c r="H12551" i="8"/>
  <c r="H12555" i="8"/>
  <c r="H12559" i="8"/>
  <c r="H12563" i="8"/>
  <c r="H12567" i="8"/>
  <c r="H12571" i="8"/>
  <c r="H12575" i="8"/>
  <c r="H12579" i="8"/>
  <c r="H12583" i="8"/>
  <c r="H12587" i="8"/>
  <c r="H12591" i="8"/>
  <c r="H12595" i="8"/>
  <c r="H12599" i="8"/>
  <c r="H12603" i="8"/>
  <c r="H12607" i="8"/>
  <c r="H12611" i="8"/>
  <c r="H12615" i="8"/>
  <c r="H12619" i="8"/>
  <c r="H12623" i="8"/>
  <c r="H12627" i="8"/>
  <c r="H12631" i="8"/>
  <c r="H12635" i="8"/>
  <c r="H12639" i="8"/>
  <c r="H12643" i="8"/>
  <c r="H12647" i="8"/>
  <c r="H12651" i="8"/>
  <c r="H12655" i="8"/>
  <c r="H12659" i="8"/>
  <c r="H12663" i="8"/>
  <c r="H12667" i="8"/>
  <c r="H12671" i="8"/>
  <c r="H12675" i="8"/>
  <c r="H12679" i="8"/>
  <c r="H12683" i="8"/>
  <c r="H12687" i="8"/>
  <c r="H12691" i="8"/>
  <c r="H12695" i="8"/>
  <c r="H12699" i="8"/>
  <c r="H12703" i="8"/>
  <c r="H12707" i="8"/>
  <c r="H12711" i="8"/>
  <c r="H11079" i="8"/>
  <c r="H11083" i="8"/>
  <c r="H896" i="8"/>
  <c r="H900" i="8"/>
  <c r="H904" i="8"/>
  <c r="H908" i="8"/>
  <c r="H912" i="8"/>
  <c r="H916" i="8"/>
  <c r="H924" i="8"/>
  <c r="H928" i="8"/>
  <c r="H932" i="8"/>
  <c r="H936" i="8"/>
  <c r="H940" i="8"/>
  <c r="H944" i="8"/>
  <c r="H948" i="8"/>
  <c r="H1344" i="8"/>
  <c r="H1364" i="8"/>
  <c r="H952" i="8"/>
  <c r="H956" i="8"/>
  <c r="H960" i="8"/>
  <c r="H964" i="8"/>
  <c r="H968" i="8"/>
  <c r="H972" i="8"/>
  <c r="H1348" i="8"/>
  <c r="H1352" i="8"/>
  <c r="H1356" i="8"/>
  <c r="H1360" i="8"/>
  <c r="H1368" i="8"/>
  <c r="H1372" i="8"/>
  <c r="H1376" i="8"/>
  <c r="H1380" i="8"/>
  <c r="H1384" i="8"/>
  <c r="H1388" i="8"/>
  <c r="H1392" i="8"/>
  <c r="H1812" i="8"/>
  <c r="H2292" i="8"/>
  <c r="H2296" i="8"/>
  <c r="H2300" i="8"/>
  <c r="H2304" i="8"/>
  <c r="H2736" i="8"/>
  <c r="H2740" i="8"/>
  <c r="H2744" i="8"/>
  <c r="H2748" i="8"/>
  <c r="H2752" i="8"/>
  <c r="H3132" i="8"/>
  <c r="H3136" i="8"/>
  <c r="H3140" i="8"/>
  <c r="H3144" i="8"/>
  <c r="H3152" i="8"/>
  <c r="H3156" i="8"/>
  <c r="H3160" i="8"/>
  <c r="H3164" i="8"/>
  <c r="H3168" i="8"/>
  <c r="H3172" i="8"/>
  <c r="H3176" i="8"/>
  <c r="H3596" i="8"/>
  <c r="H4072" i="8"/>
  <c r="H4076" i="8"/>
  <c r="H4516" i="8"/>
  <c r="H4520" i="8"/>
  <c r="H4916" i="8"/>
  <c r="H4920" i="8"/>
  <c r="H4924" i="8"/>
  <c r="H4928" i="8"/>
  <c r="H4936" i="8"/>
  <c r="H4940" i="8"/>
  <c r="H4944" i="8"/>
  <c r="H4948" i="8"/>
  <c r="H4952" i="8"/>
  <c r="H4956" i="8"/>
  <c r="H4960" i="8"/>
  <c r="H5380" i="8"/>
  <c r="H6696" i="8"/>
  <c r="H6700" i="8"/>
  <c r="H6704" i="8"/>
  <c r="H6708" i="8"/>
  <c r="H6712" i="8"/>
  <c r="H6720" i="8"/>
  <c r="H6724" i="8"/>
  <c r="H6728" i="8"/>
  <c r="H6732" i="8"/>
  <c r="H6736" i="8"/>
  <c r="H899" i="8"/>
  <c r="H903" i="8"/>
  <c r="H907" i="8"/>
  <c r="H911" i="8"/>
  <c r="H915" i="8"/>
  <c r="H919" i="8"/>
  <c r="H923" i="8"/>
  <c r="H927" i="8"/>
  <c r="H931" i="8"/>
  <c r="H935" i="8"/>
  <c r="H939" i="8"/>
  <c r="H943" i="8"/>
  <c r="H947" i="8"/>
  <c r="H1363" i="8"/>
  <c r="H1843" i="8"/>
  <c r="H1847" i="8"/>
  <c r="H1851" i="8"/>
  <c r="H1855" i="8"/>
  <c r="H1859" i="8"/>
  <c r="H2263" i="8"/>
  <c r="H2267" i="8"/>
  <c r="H2271" i="8"/>
  <c r="H2275" i="8"/>
  <c r="H2279" i="8"/>
  <c r="H2283" i="8"/>
  <c r="H2291" i="8"/>
  <c r="H2295" i="8"/>
  <c r="H2299" i="8"/>
  <c r="H2303" i="8"/>
  <c r="H2683" i="8"/>
  <c r="H2687" i="8"/>
  <c r="H2691" i="8"/>
  <c r="H2695" i="8"/>
  <c r="H2699" i="8"/>
  <c r="H2703" i="8"/>
  <c r="H2707" i="8"/>
  <c r="H2711" i="8"/>
  <c r="H2715" i="8"/>
  <c r="H2719" i="8"/>
  <c r="H2723" i="8"/>
  <c r="H2727" i="8"/>
  <c r="H2731" i="8"/>
  <c r="H3147" i="8"/>
  <c r="H3627" i="8"/>
  <c r="H3631" i="8"/>
  <c r="H4043" i="8"/>
  <c r="H4047" i="8"/>
  <c r="H4051" i="8"/>
  <c r="H4055" i="8"/>
  <c r="H4059" i="8"/>
  <c r="H4063" i="8"/>
  <c r="H4067" i="8"/>
  <c r="H4075" i="8"/>
  <c r="H4079" i="8"/>
  <c r="H4467" i="8"/>
  <c r="H4471" i="8"/>
  <c r="H4475" i="8"/>
  <c r="H4479" i="8"/>
  <c r="H4483" i="8"/>
  <c r="H4487" i="8"/>
  <c r="H4491" i="8"/>
  <c r="H4495" i="8"/>
  <c r="H4499" i="8"/>
  <c r="H4503" i="8"/>
  <c r="H4507" i="8"/>
  <c r="H4511" i="8"/>
  <c r="H4515" i="8"/>
  <c r="H4931" i="8"/>
  <c r="H5827" i="8"/>
  <c r="H5831" i="8"/>
  <c r="H5835" i="8"/>
  <c r="H5839" i="8"/>
  <c r="H5843" i="8"/>
  <c r="H5847" i="8"/>
  <c r="H6251" i="8"/>
  <c r="H6255" i="8"/>
  <c r="H6259" i="8"/>
  <c r="H6263" i="8"/>
  <c r="H6267" i="8"/>
  <c r="H6271" i="8"/>
  <c r="H6275" i="8"/>
  <c r="H6279" i="8"/>
  <c r="H6283" i="8"/>
  <c r="H6287" i="8"/>
  <c r="H6291" i="8"/>
  <c r="H6715" i="8"/>
  <c r="H4" i="8"/>
  <c r="H8" i="8"/>
  <c r="H12" i="8"/>
  <c r="H16" i="8"/>
  <c r="H20" i="8"/>
  <c r="H24" i="8"/>
  <c r="H28" i="8"/>
  <c r="H32" i="8"/>
  <c r="H36" i="8"/>
  <c r="H40" i="8"/>
  <c r="H44" i="8"/>
  <c r="H48" i="8"/>
  <c r="H52" i="8"/>
  <c r="H56" i="8"/>
  <c r="H60" i="8"/>
  <c r="H64" i="8"/>
  <c r="H68" i="8"/>
  <c r="H72" i="8"/>
  <c r="H76" i="8"/>
  <c r="H80" i="8"/>
  <c r="H84" i="8"/>
  <c r="H88" i="8"/>
  <c r="H92" i="8"/>
  <c r="H96" i="8"/>
  <c r="H100" i="8"/>
  <c r="H104" i="8"/>
  <c r="H108" i="8"/>
  <c r="H112" i="8"/>
  <c r="H116" i="8"/>
  <c r="H120" i="8"/>
  <c r="H124" i="8"/>
  <c r="H128" i="8"/>
  <c r="H132" i="8"/>
  <c r="H136" i="8"/>
  <c r="H140" i="8"/>
  <c r="H144" i="8"/>
  <c r="H148" i="8"/>
  <c r="H152" i="8"/>
  <c r="H156" i="8"/>
  <c r="H160" i="8"/>
  <c r="H164" i="8"/>
  <c r="H168" i="8"/>
  <c r="H172" i="8"/>
  <c r="H176" i="8"/>
  <c r="H180" i="8"/>
  <c r="H184" i="8"/>
  <c r="H188" i="8"/>
  <c r="H192" i="8"/>
  <c r="H196" i="8"/>
  <c r="H200" i="8"/>
  <c r="H204" i="8"/>
  <c r="H208" i="8"/>
  <c r="H212" i="8"/>
  <c r="H216" i="8"/>
  <c r="H220" i="8"/>
  <c r="H224" i="8"/>
  <c r="H228" i="8"/>
  <c r="H232" i="8"/>
  <c r="H236" i="8"/>
  <c r="H240" i="8"/>
  <c r="H244" i="8"/>
  <c r="H248" i="8"/>
  <c r="H252" i="8"/>
  <c r="H256" i="8"/>
  <c r="H260" i="8"/>
  <c r="H264" i="8"/>
  <c r="H268" i="8"/>
  <c r="H272" i="8"/>
  <c r="H276" i="8"/>
  <c r="H280" i="8"/>
  <c r="H284" i="8"/>
  <c r="H288" i="8"/>
  <c r="H292" i="8"/>
  <c r="H296" i="8"/>
  <c r="H300" i="8"/>
  <c r="H304" i="8"/>
  <c r="H308" i="8"/>
  <c r="H312" i="8"/>
  <c r="H316" i="8"/>
  <c r="H320" i="8"/>
  <c r="H324" i="8"/>
  <c r="H328" i="8"/>
  <c r="H332" i="8"/>
  <c r="H336" i="8"/>
  <c r="H340" i="8"/>
  <c r="H344" i="8"/>
  <c r="H348" i="8"/>
  <c r="H352" i="8"/>
  <c r="H356" i="8"/>
  <c r="H360" i="8"/>
  <c r="H364" i="8"/>
  <c r="H368" i="8"/>
  <c r="H372" i="8"/>
  <c r="H376" i="8"/>
  <c r="H380" i="8"/>
  <c r="H384" i="8"/>
  <c r="H388" i="8"/>
  <c r="H392" i="8"/>
  <c r="H396" i="8"/>
  <c r="H400" i="8"/>
  <c r="H404" i="8"/>
  <c r="H408" i="8"/>
  <c r="H412" i="8"/>
  <c r="H416" i="8"/>
  <c r="H420" i="8"/>
  <c r="H424" i="8"/>
  <c r="H428" i="8"/>
  <c r="H432" i="8"/>
  <c r="H436" i="8"/>
  <c r="H440" i="8"/>
  <c r="H444" i="8"/>
  <c r="H448" i="8"/>
  <c r="H452" i="8"/>
  <c r="H456" i="8"/>
  <c r="H460" i="8"/>
  <c r="H464" i="8"/>
  <c r="H468" i="8"/>
  <c r="H472" i="8"/>
  <c r="H476" i="8"/>
  <c r="H480" i="8"/>
  <c r="H484" i="8"/>
  <c r="H488" i="8"/>
  <c r="H492" i="8"/>
  <c r="H496" i="8"/>
  <c r="H500" i="8"/>
  <c r="H504" i="8"/>
  <c r="H508" i="8"/>
  <c r="H512" i="8"/>
  <c r="H516" i="8"/>
  <c r="H520" i="8"/>
  <c r="H524" i="8"/>
  <c r="H528" i="8"/>
  <c r="H532" i="8"/>
  <c r="H536" i="8"/>
  <c r="H540" i="8"/>
  <c r="H544" i="8"/>
  <c r="H548" i="8"/>
  <c r="H552" i="8"/>
  <c r="H556" i="8"/>
  <c r="H560" i="8"/>
  <c r="H564" i="8"/>
  <c r="H568" i="8"/>
  <c r="H572" i="8"/>
  <c r="H576" i="8"/>
  <c r="H580" i="8"/>
  <c r="H584" i="8"/>
  <c r="H588" i="8"/>
  <c r="H592" i="8"/>
  <c r="H596" i="8"/>
  <c r="H600" i="8"/>
  <c r="H604" i="8"/>
  <c r="H608" i="8"/>
  <c r="H612" i="8"/>
  <c r="H616" i="8"/>
  <c r="H620" i="8"/>
  <c r="H624" i="8"/>
  <c r="H628" i="8"/>
  <c r="H632" i="8"/>
  <c r="H636" i="8"/>
  <c r="H640" i="8"/>
  <c r="H644" i="8"/>
  <c r="H648" i="8"/>
  <c r="H652" i="8"/>
  <c r="H656" i="8"/>
  <c r="H660" i="8"/>
  <c r="H664" i="8"/>
  <c r="H668" i="8"/>
  <c r="H672" i="8"/>
  <c r="H676" i="8"/>
  <c r="H680" i="8"/>
  <c r="H684" i="8"/>
  <c r="H688" i="8"/>
  <c r="H692" i="8"/>
  <c r="H696" i="8"/>
  <c r="H700" i="8"/>
  <c r="H704" i="8"/>
  <c r="H708" i="8"/>
  <c r="H712" i="8"/>
  <c r="H716" i="8"/>
  <c r="H720" i="8"/>
  <c r="H724" i="8"/>
  <c r="H728" i="8"/>
  <c r="H732" i="8"/>
  <c r="H736" i="8"/>
  <c r="H740" i="8"/>
  <c r="H744" i="8"/>
  <c r="H748" i="8"/>
  <c r="H752" i="8"/>
  <c r="H756" i="8"/>
  <c r="H760" i="8"/>
  <c r="H764" i="8"/>
  <c r="H768" i="8"/>
  <c r="H772" i="8"/>
  <c r="H776" i="8"/>
  <c r="H780" i="8"/>
  <c r="H784" i="8"/>
  <c r="H788" i="8"/>
  <c r="H792" i="8"/>
  <c r="H796" i="8"/>
  <c r="H800" i="8"/>
  <c r="H804" i="8"/>
  <c r="H808" i="8"/>
  <c r="H812" i="8"/>
  <c r="H816" i="8"/>
  <c r="H820" i="8"/>
  <c r="H824" i="8"/>
  <c r="H828" i="8"/>
  <c r="H832" i="8"/>
  <c r="H836" i="8"/>
  <c r="H840" i="8"/>
  <c r="H844" i="8"/>
  <c r="H848" i="8"/>
  <c r="H852" i="8"/>
  <c r="H856" i="8"/>
  <c r="H860" i="8"/>
  <c r="H864" i="8"/>
  <c r="H868" i="8"/>
  <c r="H872" i="8"/>
  <c r="H876" i="8"/>
  <c r="H880" i="8"/>
  <c r="H884" i="8"/>
  <c r="H888" i="8"/>
  <c r="H892" i="8"/>
  <c r="H920" i="8"/>
  <c r="H976" i="8"/>
  <c r="H980" i="8"/>
  <c r="H984" i="8"/>
  <c r="H988" i="8"/>
  <c r="H992" i="8"/>
  <c r="H996" i="8"/>
  <c r="H1000" i="8"/>
  <c r="H1004" i="8"/>
  <c r="H1008" i="8"/>
  <c r="H1012" i="8"/>
  <c r="H1016" i="8"/>
  <c r="H1020" i="8"/>
  <c r="H1024" i="8"/>
  <c r="H1028" i="8"/>
  <c r="H1032" i="8"/>
  <c r="H1036" i="8"/>
  <c r="H1040" i="8"/>
  <c r="H1044" i="8"/>
  <c r="H1048" i="8"/>
  <c r="H1052" i="8"/>
  <c r="H1056" i="8"/>
  <c r="H1060" i="8"/>
  <c r="H1064" i="8"/>
  <c r="H1068" i="8"/>
  <c r="H1072" i="8"/>
  <c r="H1076" i="8"/>
  <c r="H1080" i="8"/>
  <c r="H1084" i="8"/>
  <c r="H1088" i="8"/>
  <c r="H1092" i="8"/>
  <c r="H1096" i="8"/>
  <c r="H1100" i="8"/>
  <c r="H1104" i="8"/>
  <c r="H1108" i="8"/>
  <c r="H1112" i="8"/>
  <c r="H1116" i="8"/>
  <c r="H1120" i="8"/>
  <c r="H1124" i="8"/>
  <c r="H1128" i="8"/>
  <c r="H1132" i="8"/>
  <c r="H1136" i="8"/>
  <c r="H1140" i="8"/>
  <c r="H1144" i="8"/>
  <c r="H1148" i="8"/>
  <c r="H1152" i="8"/>
  <c r="H1156" i="8"/>
  <c r="H1160" i="8"/>
  <c r="H1164" i="8"/>
  <c r="H1168" i="8"/>
  <c r="H1172" i="8"/>
  <c r="H1176" i="8"/>
  <c r="H1180" i="8"/>
  <c r="H1184" i="8"/>
  <c r="H1188" i="8"/>
  <c r="H1192" i="8"/>
  <c r="H1196" i="8"/>
  <c r="H1200" i="8"/>
  <c r="H1204" i="8"/>
  <c r="H1208" i="8"/>
  <c r="H1212" i="8"/>
  <c r="H1216" i="8"/>
  <c r="H1220" i="8"/>
  <c r="H1224" i="8"/>
  <c r="H1228" i="8"/>
  <c r="H1232" i="8"/>
  <c r="H1236" i="8"/>
  <c r="H1240" i="8"/>
  <c r="H1244" i="8"/>
  <c r="H1248" i="8"/>
  <c r="H1252" i="8"/>
  <c r="H1256" i="8"/>
  <c r="H1260" i="8"/>
  <c r="H1264" i="8"/>
  <c r="H1268" i="8"/>
  <c r="H1272" i="8"/>
  <c r="H1276" i="8"/>
  <c r="H1280" i="8"/>
  <c r="H1284" i="8"/>
  <c r="H1288" i="8"/>
  <c r="H1292" i="8"/>
  <c r="H1296" i="8"/>
  <c r="H1300" i="8"/>
  <c r="H1304" i="8"/>
  <c r="H1308" i="8"/>
  <c r="H1312" i="8"/>
  <c r="H1316" i="8"/>
  <c r="H1320" i="8"/>
  <c r="H1324" i="8"/>
  <c r="H1328" i="8"/>
  <c r="H1332" i="8"/>
  <c r="H1336" i="8"/>
  <c r="H1340" i="8"/>
  <c r="H1396" i="8"/>
  <c r="H1400" i="8"/>
  <c r="H1404" i="8"/>
  <c r="H1408" i="8"/>
  <c r="H1412" i="8"/>
  <c r="H1416" i="8"/>
  <c r="H1420" i="8"/>
  <c r="H1424" i="8"/>
  <c r="H1428" i="8"/>
  <c r="H1432" i="8"/>
  <c r="H1436" i="8"/>
  <c r="H1440" i="8"/>
  <c r="H1444" i="8"/>
  <c r="H1448" i="8"/>
  <c r="H1452" i="8"/>
  <c r="H1456" i="8"/>
  <c r="H1460" i="8"/>
  <c r="H1464" i="8"/>
  <c r="H1468" i="8"/>
  <c r="H1472" i="8"/>
  <c r="H1476" i="8"/>
  <c r="H1480" i="8"/>
  <c r="H1484" i="8"/>
  <c r="H1488" i="8"/>
  <c r="H1492" i="8"/>
  <c r="H1496" i="8"/>
  <c r="H1500" i="8"/>
  <c r="H1504" i="8"/>
  <c r="H1508" i="8"/>
  <c r="H1512" i="8"/>
  <c r="H1516" i="8"/>
  <c r="H1520" i="8"/>
  <c r="H1524" i="8"/>
  <c r="H1528" i="8"/>
  <c r="H1532" i="8"/>
  <c r="H1536" i="8"/>
  <c r="H1540" i="8"/>
  <c r="H3" i="8"/>
  <c r="H7" i="8"/>
  <c r="H11" i="8"/>
  <c r="H15" i="8"/>
  <c r="H19" i="8"/>
  <c r="H23" i="8"/>
  <c r="H27" i="8"/>
  <c r="H31" i="8"/>
  <c r="H35" i="8"/>
  <c r="H39" i="8"/>
  <c r="H43" i="8"/>
  <c r="H47" i="8"/>
  <c r="H51" i="8"/>
  <c r="H55" i="8"/>
  <c r="H59" i="8"/>
  <c r="H63" i="8"/>
  <c r="H67" i="8"/>
  <c r="H71" i="8"/>
  <c r="H75" i="8"/>
  <c r="H79" i="8"/>
  <c r="H83" i="8"/>
  <c r="H87" i="8"/>
  <c r="H91" i="8"/>
  <c r="H95" i="8"/>
  <c r="H99" i="8"/>
  <c r="H103" i="8"/>
  <c r="H107" i="8"/>
  <c r="H111" i="8"/>
  <c r="H115" i="8"/>
  <c r="H119" i="8"/>
  <c r="H123" i="8"/>
  <c r="H127" i="8"/>
  <c r="H131" i="8"/>
  <c r="H135" i="8"/>
  <c r="H139" i="8"/>
  <c r="H143" i="8"/>
  <c r="H147" i="8"/>
  <c r="H151" i="8"/>
  <c r="H155" i="8"/>
  <c r="H159" i="8"/>
  <c r="H163" i="8"/>
  <c r="H167" i="8"/>
  <c r="H171" i="8"/>
  <c r="H175" i="8"/>
  <c r="H179" i="8"/>
  <c r="H183" i="8"/>
  <c r="H187" i="8"/>
  <c r="H191" i="8"/>
  <c r="H195" i="8"/>
  <c r="H199" i="8"/>
  <c r="H203" i="8"/>
  <c r="H207" i="8"/>
  <c r="H211" i="8"/>
  <c r="H215" i="8"/>
  <c r="H219" i="8"/>
  <c r="H223" i="8"/>
  <c r="H227" i="8"/>
  <c r="H231" i="8"/>
  <c r="H235" i="8"/>
  <c r="H239" i="8"/>
  <c r="H243" i="8"/>
  <c r="H247" i="8"/>
  <c r="H251" i="8"/>
  <c r="H255" i="8"/>
  <c r="H259" i="8"/>
  <c r="H263" i="8"/>
  <c r="H267" i="8"/>
  <c r="H271" i="8"/>
  <c r="H275" i="8"/>
  <c r="H279" i="8"/>
  <c r="H283" i="8"/>
  <c r="H287" i="8"/>
  <c r="H291" i="8"/>
  <c r="H295" i="8"/>
  <c r="H299" i="8"/>
  <c r="H303" i="8"/>
  <c r="H307" i="8"/>
  <c r="H311" i="8"/>
  <c r="H315" i="8"/>
  <c r="H319" i="8"/>
  <c r="H323" i="8"/>
  <c r="H327" i="8"/>
  <c r="H331" i="8"/>
  <c r="H335" i="8"/>
  <c r="H339" i="8"/>
  <c r="H343" i="8"/>
  <c r="H347" i="8"/>
  <c r="H351" i="8"/>
  <c r="H355" i="8"/>
  <c r="H359" i="8"/>
  <c r="H363" i="8"/>
  <c r="H367" i="8"/>
  <c r="H371" i="8"/>
  <c r="H375" i="8"/>
  <c r="H379" i="8"/>
  <c r="H383" i="8"/>
  <c r="H387" i="8"/>
  <c r="H391" i="8"/>
  <c r="H395" i="8"/>
  <c r="H399" i="8"/>
  <c r="H403" i="8"/>
  <c r="H407" i="8"/>
  <c r="H411" i="8"/>
  <c r="H415" i="8"/>
  <c r="H419" i="8"/>
  <c r="H423" i="8"/>
  <c r="H427" i="8"/>
  <c r="H431" i="8"/>
  <c r="H435" i="8"/>
  <c r="H439" i="8"/>
  <c r="H443" i="8"/>
  <c r="H447" i="8"/>
  <c r="H451" i="8"/>
  <c r="H455" i="8"/>
  <c r="H459" i="8"/>
  <c r="H463" i="8"/>
  <c r="H467" i="8"/>
  <c r="H471" i="8"/>
  <c r="H475" i="8"/>
  <c r="H479" i="8"/>
  <c r="H483" i="8"/>
  <c r="H487" i="8"/>
  <c r="H491" i="8"/>
  <c r="H495" i="8"/>
  <c r="H499" i="8"/>
  <c r="H503" i="8"/>
  <c r="H507" i="8"/>
  <c r="H511" i="8"/>
  <c r="H515" i="8"/>
  <c r="H519" i="8"/>
  <c r="H523" i="8"/>
  <c r="H527" i="8"/>
  <c r="H531" i="8"/>
  <c r="H535" i="8"/>
  <c r="H539" i="8"/>
  <c r="H543" i="8"/>
  <c r="H547" i="8"/>
  <c r="H551" i="8"/>
  <c r="H555" i="8"/>
  <c r="H559" i="8"/>
  <c r="H563" i="8"/>
  <c r="H567" i="8"/>
  <c r="H571" i="8"/>
  <c r="H575" i="8"/>
  <c r="H579" i="8"/>
  <c r="H583" i="8"/>
  <c r="H587" i="8"/>
  <c r="H591" i="8"/>
  <c r="H595" i="8"/>
  <c r="H599" i="8"/>
  <c r="H603" i="8"/>
  <c r="H607" i="8"/>
  <c r="H611" i="8"/>
  <c r="H615" i="8"/>
  <c r="H619" i="8"/>
  <c r="H623" i="8"/>
  <c r="H627" i="8"/>
  <c r="H631" i="8"/>
  <c r="H635" i="8"/>
  <c r="H639" i="8"/>
  <c r="H643" i="8"/>
  <c r="H647" i="8"/>
  <c r="H651" i="8"/>
  <c r="H655" i="8"/>
  <c r="H659" i="8"/>
  <c r="H663" i="8"/>
  <c r="H667" i="8"/>
  <c r="H671" i="8"/>
  <c r="H675" i="8"/>
  <c r="H679" i="8"/>
  <c r="H683" i="8"/>
  <c r="H687" i="8"/>
  <c r="H691" i="8"/>
  <c r="H695" i="8"/>
  <c r="H699" i="8"/>
  <c r="H703" i="8"/>
  <c r="H707" i="8"/>
  <c r="H711" i="8"/>
  <c r="H715" i="8"/>
  <c r="H719" i="8"/>
  <c r="H723" i="8"/>
  <c r="H727" i="8"/>
  <c r="H731" i="8"/>
  <c r="H735" i="8"/>
  <c r="H739" i="8"/>
  <c r="H743" i="8"/>
  <c r="H747" i="8"/>
  <c r="H751" i="8"/>
  <c r="H755" i="8"/>
  <c r="H759" i="8"/>
  <c r="H763" i="8"/>
  <c r="H767" i="8"/>
  <c r="H771" i="8"/>
  <c r="H775" i="8"/>
  <c r="H779" i="8"/>
  <c r="H783" i="8"/>
  <c r="H787" i="8"/>
  <c r="H791" i="8"/>
  <c r="H795" i="8"/>
  <c r="H799" i="8"/>
  <c r="H803" i="8"/>
  <c r="H807" i="8"/>
  <c r="H811" i="8"/>
  <c r="H815" i="8"/>
  <c r="H819" i="8"/>
  <c r="H823" i="8"/>
  <c r="H827" i="8"/>
  <c r="H831" i="8"/>
  <c r="H835" i="8"/>
  <c r="H839" i="8"/>
  <c r="H843" i="8"/>
  <c r="H847" i="8"/>
  <c r="H851" i="8"/>
  <c r="H855" i="8"/>
  <c r="H859" i="8"/>
  <c r="H863" i="8"/>
  <c r="H867" i="8"/>
  <c r="H871" i="8"/>
  <c r="H875" i="8"/>
  <c r="H879" i="8"/>
  <c r="H883" i="8"/>
  <c r="H887" i="8"/>
  <c r="H891" i="8"/>
  <c r="H895" i="8"/>
  <c r="H951" i="8"/>
  <c r="H955" i="8"/>
  <c r="H959" i="8"/>
  <c r="H963" i="8"/>
  <c r="H967" i="8"/>
  <c r="H971" i="8"/>
  <c r="H975" i="8"/>
  <c r="H979" i="8"/>
  <c r="H983" i="8"/>
  <c r="H987" i="8"/>
  <c r="H991" i="8"/>
  <c r="H995" i="8"/>
  <c r="H999" i="8"/>
  <c r="H1003" i="8"/>
  <c r="H1007" i="8"/>
  <c r="H1011" i="8"/>
  <c r="H1015" i="8"/>
  <c r="H1019" i="8"/>
  <c r="H1023" i="8"/>
  <c r="H1027" i="8"/>
  <c r="H1031" i="8"/>
  <c r="H1035" i="8"/>
  <c r="H1039" i="8"/>
  <c r="H1043" i="8"/>
  <c r="H1047" i="8"/>
  <c r="H1051" i="8"/>
  <c r="H1055" i="8"/>
  <c r="H1059" i="8"/>
  <c r="H1063" i="8"/>
  <c r="H1067" i="8"/>
  <c r="H1071" i="8"/>
  <c r="H1075" i="8"/>
  <c r="H1544" i="8"/>
  <c r="H1548" i="8"/>
  <c r="H1552" i="8"/>
  <c r="H1556" i="8"/>
  <c r="H1560" i="8"/>
  <c r="H1564" i="8"/>
  <c r="H1568" i="8"/>
  <c r="H1572" i="8"/>
  <c r="H1576" i="8"/>
  <c r="H1580" i="8"/>
  <c r="H1584" i="8"/>
  <c r="H1588" i="8"/>
  <c r="H1592" i="8"/>
  <c r="H1596" i="8"/>
  <c r="H1600" i="8"/>
  <c r="H1604" i="8"/>
  <c r="H1608" i="8"/>
  <c r="H1612" i="8"/>
  <c r="H1616" i="8"/>
  <c r="H1620" i="8"/>
  <c r="H1624" i="8"/>
  <c r="H1628" i="8"/>
  <c r="H1632" i="8"/>
  <c r="H1636" i="8"/>
  <c r="H1640" i="8"/>
  <c r="H1644" i="8"/>
  <c r="H1648" i="8"/>
  <c r="H1652" i="8"/>
  <c r="H1656" i="8"/>
  <c r="H1660" i="8"/>
  <c r="H1664" i="8"/>
  <c r="H1668" i="8"/>
  <c r="H1672" i="8"/>
  <c r="H1676" i="8"/>
  <c r="H1680" i="8"/>
  <c r="H1684" i="8"/>
  <c r="H1688" i="8"/>
  <c r="H1692" i="8"/>
  <c r="H1696" i="8"/>
  <c r="H1700" i="8"/>
  <c r="H1704" i="8"/>
  <c r="H1708" i="8"/>
  <c r="H1712" i="8"/>
  <c r="H1716" i="8"/>
  <c r="H1720" i="8"/>
  <c r="H1724" i="8"/>
  <c r="H1728" i="8"/>
  <c r="H1732" i="8"/>
  <c r="H1736" i="8"/>
  <c r="H1740" i="8"/>
  <c r="H1744" i="8"/>
  <c r="H1748" i="8"/>
  <c r="H1752" i="8"/>
  <c r="H1756" i="8"/>
  <c r="H1760" i="8"/>
  <c r="H1764" i="8"/>
  <c r="H1768" i="8"/>
  <c r="H1772" i="8"/>
  <c r="H1776" i="8"/>
  <c r="H1780" i="8"/>
  <c r="H1784" i="8"/>
  <c r="H1788" i="8"/>
  <c r="H1792" i="8"/>
  <c r="H1796" i="8"/>
  <c r="H1800" i="8"/>
  <c r="H1804" i="8"/>
  <c r="H1808" i="8"/>
  <c r="H1816" i="8"/>
  <c r="H1820" i="8"/>
  <c r="H1824" i="8"/>
  <c r="H1828" i="8"/>
  <c r="H1832" i="8"/>
  <c r="H1836" i="8"/>
  <c r="H1840" i="8"/>
  <c r="H1844" i="8"/>
  <c r="H1848" i="8"/>
  <c r="H1852" i="8"/>
  <c r="H1856" i="8"/>
  <c r="H1860" i="8"/>
  <c r="H1864" i="8"/>
  <c r="H1868" i="8"/>
  <c r="H1872" i="8"/>
  <c r="H1876" i="8"/>
  <c r="H1880" i="8"/>
  <c r="H1884" i="8"/>
  <c r="H1888" i="8"/>
  <c r="H1892" i="8"/>
  <c r="H1896" i="8"/>
  <c r="H1900" i="8"/>
  <c r="H1904" i="8"/>
  <c r="H1908" i="8"/>
  <c r="H1912" i="8"/>
  <c r="H1916" i="8"/>
  <c r="H1920" i="8"/>
  <c r="H1924" i="8"/>
  <c r="H1928" i="8"/>
  <c r="H1932" i="8"/>
  <c r="H1936" i="8"/>
  <c r="H1940" i="8"/>
  <c r="H1944" i="8"/>
  <c r="H1948" i="8"/>
  <c r="H1952" i="8"/>
  <c r="H1956" i="8"/>
  <c r="H1960" i="8"/>
  <c r="H1964" i="8"/>
  <c r="H1968" i="8"/>
  <c r="H1972" i="8"/>
  <c r="H1976" i="8"/>
  <c r="H1980" i="8"/>
  <c r="H1984" i="8"/>
  <c r="H1988" i="8"/>
  <c r="H1992" i="8"/>
  <c r="H1996" i="8"/>
  <c r="H2000" i="8"/>
  <c r="H2004" i="8"/>
  <c r="H2008" i="8"/>
  <c r="H2012" i="8"/>
  <c r="H2016" i="8"/>
  <c r="H2020" i="8"/>
  <c r="H2024" i="8"/>
  <c r="H2028" i="8"/>
  <c r="H2032" i="8"/>
  <c r="H2036" i="8"/>
  <c r="H2040" i="8"/>
  <c r="H2044" i="8"/>
  <c r="H2048" i="8"/>
  <c r="H2052" i="8"/>
  <c r="H2056" i="8"/>
  <c r="H2060" i="8"/>
  <c r="H2064" i="8"/>
  <c r="H2068" i="8"/>
  <c r="H2072" i="8"/>
  <c r="H2076" i="8"/>
  <c r="H2080" i="8"/>
  <c r="H2084" i="8"/>
  <c r="H2088" i="8"/>
  <c r="H2092" i="8"/>
  <c r="H2096" i="8"/>
  <c r="H2100" i="8"/>
  <c r="H2104" i="8"/>
  <c r="H2108" i="8"/>
  <c r="H2112" i="8"/>
  <c r="H2116" i="8"/>
  <c r="H2120" i="8"/>
  <c r="H2124" i="8"/>
  <c r="H2128" i="8"/>
  <c r="H2132" i="8"/>
  <c r="H2136" i="8"/>
  <c r="H2140" i="8"/>
  <c r="H2144" i="8"/>
  <c r="H2148" i="8"/>
  <c r="H2152" i="8"/>
  <c r="H2156" i="8"/>
  <c r="H2160" i="8"/>
  <c r="H2164" i="8"/>
  <c r="H2168" i="8"/>
  <c r="H2172" i="8"/>
  <c r="H2176" i="8"/>
  <c r="H2180" i="8"/>
  <c r="H2184" i="8"/>
  <c r="H2188" i="8"/>
  <c r="H2192" i="8"/>
  <c r="H2196" i="8"/>
  <c r="H2200" i="8"/>
  <c r="H2204" i="8"/>
  <c r="H2208" i="8"/>
  <c r="H2212" i="8"/>
  <c r="H2216" i="8"/>
  <c r="H2220" i="8"/>
  <c r="H2224" i="8"/>
  <c r="H2228" i="8"/>
  <c r="H2232" i="8"/>
  <c r="H2236" i="8"/>
  <c r="H2240" i="8"/>
  <c r="H2244" i="8"/>
  <c r="H2248" i="8"/>
  <c r="H2252" i="8"/>
  <c r="H2256" i="8"/>
  <c r="H2260" i="8"/>
  <c r="H2264" i="8"/>
  <c r="H2268" i="8"/>
  <c r="H2272" i="8"/>
  <c r="H2276" i="8"/>
  <c r="H2280" i="8"/>
  <c r="H2284" i="8"/>
  <c r="H2308" i="8"/>
  <c r="H2312" i="8"/>
  <c r="H2316" i="8"/>
  <c r="H2320" i="8"/>
  <c r="H2324" i="8"/>
  <c r="H2328" i="8"/>
  <c r="H2332" i="8"/>
  <c r="H2336" i="8"/>
  <c r="H2340" i="8"/>
  <c r="H2344" i="8"/>
  <c r="H2348" i="8"/>
  <c r="H2352" i="8"/>
  <c r="H2356" i="8"/>
  <c r="H2360" i="8"/>
  <c r="H2364" i="8"/>
  <c r="H2368" i="8"/>
  <c r="H2372" i="8"/>
  <c r="H2376" i="8"/>
  <c r="H2380" i="8"/>
  <c r="H2384" i="8"/>
  <c r="H2388" i="8"/>
  <c r="H2392" i="8"/>
  <c r="H2396" i="8"/>
  <c r="H2400" i="8"/>
  <c r="H2404" i="8"/>
  <c r="H2408" i="8"/>
  <c r="H2412" i="8"/>
  <c r="H2416" i="8"/>
  <c r="H2420" i="8"/>
  <c r="H2424" i="8"/>
  <c r="H2428" i="8"/>
  <c r="H2432" i="8"/>
  <c r="H2436" i="8"/>
  <c r="H2440" i="8"/>
  <c r="H2444" i="8"/>
  <c r="H2448" i="8"/>
  <c r="H2452" i="8"/>
  <c r="H2456" i="8"/>
  <c r="H2460" i="8"/>
  <c r="H2464" i="8"/>
  <c r="H2468" i="8"/>
  <c r="H2472" i="8"/>
  <c r="H2476" i="8"/>
  <c r="H2480" i="8"/>
  <c r="H2484" i="8"/>
  <c r="H2488" i="8"/>
  <c r="H2492" i="8"/>
  <c r="H2496" i="8"/>
  <c r="H2500" i="8"/>
  <c r="H2504" i="8"/>
  <c r="H2508" i="8"/>
  <c r="H2512" i="8"/>
  <c r="H2516" i="8"/>
  <c r="H2520" i="8"/>
  <c r="H2524" i="8"/>
  <c r="H2528" i="8"/>
  <c r="H2532" i="8"/>
  <c r="H2536" i="8"/>
  <c r="H2540" i="8"/>
  <c r="H2544" i="8"/>
  <c r="H2548" i="8"/>
  <c r="H2552" i="8"/>
  <c r="H2556" i="8"/>
  <c r="H2560" i="8"/>
  <c r="H2564" i="8"/>
  <c r="H2568" i="8"/>
  <c r="H2572" i="8"/>
  <c r="H2576" i="8"/>
  <c r="H2580" i="8"/>
  <c r="H2584" i="8"/>
  <c r="H2588" i="8"/>
  <c r="H2592" i="8"/>
  <c r="H2596" i="8"/>
  <c r="H2600" i="8"/>
  <c r="H2604" i="8"/>
  <c r="H2608" i="8"/>
  <c r="H2612" i="8"/>
  <c r="H2616" i="8"/>
  <c r="H2620" i="8"/>
  <c r="H2624" i="8"/>
  <c r="H2628" i="8"/>
  <c r="H2632" i="8"/>
  <c r="H2636" i="8"/>
  <c r="H2640" i="8"/>
  <c r="H2644" i="8"/>
  <c r="H2648" i="8"/>
  <c r="H2652" i="8"/>
  <c r="H2656" i="8"/>
  <c r="H2660" i="8"/>
  <c r="H2664" i="8"/>
  <c r="H2668" i="8"/>
  <c r="H2672" i="8"/>
  <c r="H2676" i="8"/>
  <c r="H2704" i="8"/>
  <c r="H2756" i="8"/>
  <c r="H2760" i="8"/>
  <c r="H2764" i="8"/>
  <c r="H2768" i="8"/>
  <c r="H2772" i="8"/>
  <c r="H2776" i="8"/>
  <c r="H2780" i="8"/>
  <c r="H2784" i="8"/>
  <c r="H2788" i="8"/>
  <c r="H2792" i="8"/>
  <c r="H2796" i="8"/>
  <c r="H2800" i="8"/>
  <c r="H2804" i="8"/>
  <c r="H2808" i="8"/>
  <c r="H2812" i="8"/>
  <c r="H2816" i="8"/>
  <c r="H2820" i="8"/>
  <c r="H2824" i="8"/>
  <c r="H2828" i="8"/>
  <c r="H2832" i="8"/>
  <c r="H2836" i="8"/>
  <c r="H2840" i="8"/>
  <c r="H2844" i="8"/>
  <c r="H2848" i="8"/>
  <c r="H2852" i="8"/>
  <c r="H2856" i="8"/>
  <c r="H2860" i="8"/>
  <c r="H2864" i="8"/>
  <c r="H2868" i="8"/>
  <c r="H2872" i="8"/>
  <c r="H2876" i="8"/>
  <c r="H2880" i="8"/>
  <c r="H2884" i="8"/>
  <c r="H2888" i="8"/>
  <c r="H2892" i="8"/>
  <c r="H2896" i="8"/>
  <c r="H2900" i="8"/>
  <c r="H2904" i="8"/>
  <c r="H2908" i="8"/>
  <c r="H2912" i="8"/>
  <c r="H2916" i="8"/>
  <c r="H2920" i="8"/>
  <c r="H2924" i="8"/>
  <c r="H2928" i="8"/>
  <c r="H2932" i="8"/>
  <c r="H2936" i="8"/>
  <c r="H2940" i="8"/>
  <c r="H2944" i="8"/>
  <c r="H2948" i="8"/>
  <c r="H2952" i="8"/>
  <c r="H2956" i="8"/>
  <c r="H2960" i="8"/>
  <c r="H2964" i="8"/>
  <c r="H2968" i="8"/>
  <c r="H2972" i="8"/>
  <c r="H2976" i="8"/>
  <c r="H2980" i="8"/>
  <c r="H2984" i="8"/>
  <c r="H2988" i="8"/>
  <c r="H2992" i="8"/>
  <c r="H2996" i="8"/>
  <c r="H3000" i="8"/>
  <c r="H3004" i="8"/>
  <c r="H3008" i="8"/>
  <c r="H3012" i="8"/>
  <c r="H3016" i="8"/>
  <c r="H3020" i="8"/>
  <c r="H3024" i="8"/>
  <c r="H3028" i="8"/>
  <c r="H3032" i="8"/>
  <c r="H3036" i="8"/>
  <c r="H3040" i="8"/>
  <c r="H3044" i="8"/>
  <c r="H3048" i="8"/>
  <c r="H3052" i="8"/>
  <c r="H3056" i="8"/>
  <c r="H3060" i="8"/>
  <c r="H3064" i="8"/>
  <c r="H3068" i="8"/>
  <c r="H3072" i="8"/>
  <c r="H3076" i="8"/>
  <c r="H3080" i="8"/>
  <c r="H3084" i="8"/>
  <c r="H3088" i="8"/>
  <c r="H3092" i="8"/>
  <c r="H3096" i="8"/>
  <c r="H3100" i="8"/>
  <c r="H3104" i="8"/>
  <c r="H3108" i="8"/>
  <c r="H3112" i="8"/>
  <c r="H3116" i="8"/>
  <c r="H3120" i="8"/>
  <c r="H3124" i="8"/>
  <c r="H3180" i="8"/>
  <c r="H3184" i="8"/>
  <c r="H3188" i="8"/>
  <c r="H3192" i="8"/>
  <c r="H3196" i="8"/>
  <c r="H3200" i="8"/>
  <c r="H3204" i="8"/>
  <c r="H3208" i="8"/>
  <c r="H3212" i="8"/>
  <c r="H3216" i="8"/>
  <c r="H3220" i="8"/>
  <c r="H3224" i="8"/>
  <c r="H3228" i="8"/>
  <c r="H3232" i="8"/>
  <c r="H3236" i="8"/>
  <c r="H3240" i="8"/>
  <c r="H3244" i="8"/>
  <c r="H3248" i="8"/>
  <c r="H3252" i="8"/>
  <c r="H3256" i="8"/>
  <c r="H3260" i="8"/>
  <c r="H3264" i="8"/>
  <c r="H3268" i="8"/>
  <c r="H3272" i="8"/>
  <c r="H3276" i="8"/>
  <c r="H3280" i="8"/>
  <c r="H3284" i="8"/>
  <c r="H3288" i="8"/>
  <c r="H3292" i="8"/>
  <c r="H3296" i="8"/>
  <c r="H3300" i="8"/>
  <c r="H3304" i="8"/>
  <c r="H3308" i="8"/>
  <c r="H3312" i="8"/>
  <c r="H3316" i="8"/>
  <c r="H3320" i="8"/>
  <c r="H3324" i="8"/>
  <c r="H3328" i="8"/>
  <c r="H3332" i="8"/>
  <c r="H3336" i="8"/>
  <c r="H3340" i="8"/>
  <c r="H3344" i="8"/>
  <c r="H3348" i="8"/>
  <c r="H3352" i="8"/>
  <c r="H3356" i="8"/>
  <c r="H3360" i="8"/>
  <c r="H3364" i="8"/>
  <c r="H3368" i="8"/>
  <c r="H3372" i="8"/>
  <c r="H3376" i="8"/>
  <c r="H3380" i="8"/>
  <c r="H3384" i="8"/>
  <c r="H3388" i="8"/>
  <c r="H3392" i="8"/>
  <c r="H3396" i="8"/>
  <c r="H3400" i="8"/>
  <c r="H3404" i="8"/>
  <c r="H3408" i="8"/>
  <c r="H3412" i="8"/>
  <c r="H3416" i="8"/>
  <c r="H3420" i="8"/>
  <c r="H3424" i="8"/>
  <c r="H3428" i="8"/>
  <c r="H3432" i="8"/>
  <c r="H3436" i="8"/>
  <c r="H3440" i="8"/>
  <c r="H3444" i="8"/>
  <c r="H3448" i="8"/>
  <c r="H3452" i="8"/>
  <c r="H3456" i="8"/>
  <c r="H3460" i="8"/>
  <c r="H3464" i="8"/>
  <c r="H3468" i="8"/>
  <c r="H3472" i="8"/>
  <c r="H3476" i="8"/>
  <c r="H3480" i="8"/>
  <c r="H3484" i="8"/>
  <c r="H3488" i="8"/>
  <c r="H3492" i="8"/>
  <c r="H3496" i="8"/>
  <c r="H3500" i="8"/>
  <c r="H3504" i="8"/>
  <c r="H3508" i="8"/>
  <c r="H3512" i="8"/>
  <c r="H3516" i="8"/>
  <c r="H3520" i="8"/>
  <c r="H3524" i="8"/>
  <c r="H3528" i="8"/>
  <c r="H3532" i="8"/>
  <c r="H3536" i="8"/>
  <c r="H3540" i="8"/>
  <c r="H3544" i="8"/>
  <c r="H3548" i="8"/>
  <c r="H3552" i="8"/>
  <c r="H3556" i="8"/>
  <c r="H3560" i="8"/>
  <c r="H3564" i="8"/>
  <c r="H3568" i="8"/>
  <c r="H3572" i="8"/>
  <c r="H3576" i="8"/>
  <c r="H3580" i="8"/>
  <c r="H3584" i="8"/>
  <c r="H3588" i="8"/>
  <c r="H3592" i="8"/>
  <c r="H3600" i="8"/>
  <c r="H3604" i="8"/>
  <c r="H3608" i="8"/>
  <c r="H3612" i="8"/>
  <c r="H3616" i="8"/>
  <c r="H3620" i="8"/>
  <c r="H3624" i="8"/>
  <c r="H3628" i="8"/>
  <c r="H3632" i="8"/>
  <c r="H3636" i="8"/>
  <c r="H3640" i="8"/>
  <c r="H3644" i="8"/>
  <c r="H3648" i="8"/>
  <c r="H3652" i="8"/>
  <c r="H3656" i="8"/>
  <c r="H3660" i="8"/>
  <c r="H3664" i="8"/>
  <c r="H3668" i="8"/>
  <c r="H3672" i="8"/>
  <c r="H3676" i="8"/>
  <c r="H3680" i="8"/>
  <c r="H3684" i="8"/>
  <c r="H3688" i="8"/>
  <c r="H3692" i="8"/>
  <c r="H3696" i="8"/>
  <c r="H3700" i="8"/>
  <c r="H3704" i="8"/>
  <c r="H3708" i="8"/>
  <c r="H3712" i="8"/>
  <c r="H3716" i="8"/>
  <c r="H3720" i="8"/>
  <c r="H3724" i="8"/>
  <c r="H3728" i="8"/>
  <c r="H3732" i="8"/>
  <c r="H3736" i="8"/>
  <c r="H3740" i="8"/>
  <c r="H3744" i="8"/>
  <c r="H3748" i="8"/>
  <c r="H3752" i="8"/>
  <c r="H3756" i="8"/>
  <c r="H3760" i="8"/>
  <c r="H3764" i="8"/>
  <c r="H3768" i="8"/>
  <c r="H3772" i="8"/>
  <c r="H3776" i="8"/>
  <c r="H3780" i="8"/>
  <c r="H3784" i="8"/>
  <c r="H3788" i="8"/>
  <c r="H3792" i="8"/>
  <c r="H3796" i="8"/>
  <c r="H3800" i="8"/>
  <c r="H3804" i="8"/>
  <c r="H1079" i="8"/>
  <c r="H1083" i="8"/>
  <c r="H1087" i="8"/>
  <c r="H1091" i="8"/>
  <c r="H1095" i="8"/>
  <c r="H1099" i="8"/>
  <c r="H1103" i="8"/>
  <c r="H1107" i="8"/>
  <c r="H1111" i="8"/>
  <c r="H1115" i="8"/>
  <c r="H1119" i="8"/>
  <c r="H1123" i="8"/>
  <c r="H1127" i="8"/>
  <c r="H1131" i="8"/>
  <c r="H1135" i="8"/>
  <c r="H1139" i="8"/>
  <c r="H1143" i="8"/>
  <c r="H1147" i="8"/>
  <c r="H1151" i="8"/>
  <c r="H1155" i="8"/>
  <c r="H1159" i="8"/>
  <c r="H1163" i="8"/>
  <c r="H1167" i="8"/>
  <c r="H1171" i="8"/>
  <c r="H1175" i="8"/>
  <c r="H1179" i="8"/>
  <c r="H1183" i="8"/>
  <c r="H1187" i="8"/>
  <c r="H1191" i="8"/>
  <c r="H1195" i="8"/>
  <c r="H1199" i="8"/>
  <c r="H1203" i="8"/>
  <c r="H1207" i="8"/>
  <c r="H1211" i="8"/>
  <c r="H1215" i="8"/>
  <c r="H1219" i="8"/>
  <c r="H1223" i="8"/>
  <c r="H1227" i="8"/>
  <c r="H1231" i="8"/>
  <c r="H1235" i="8"/>
  <c r="H1239" i="8"/>
  <c r="H1243" i="8"/>
  <c r="H1247" i="8"/>
  <c r="H1251" i="8"/>
  <c r="H1255" i="8"/>
  <c r="H1259" i="8"/>
  <c r="H1263" i="8"/>
  <c r="H1267" i="8"/>
  <c r="H1271" i="8"/>
  <c r="H1275" i="8"/>
  <c r="H1279" i="8"/>
  <c r="H1283" i="8"/>
  <c r="H1287" i="8"/>
  <c r="H1291" i="8"/>
  <c r="H1295" i="8"/>
  <c r="H1299" i="8"/>
  <c r="H1303" i="8"/>
  <c r="H1307" i="8"/>
  <c r="H1311" i="8"/>
  <c r="H1315" i="8"/>
  <c r="H1319" i="8"/>
  <c r="H1323" i="8"/>
  <c r="H1327" i="8"/>
  <c r="H1331" i="8"/>
  <c r="H1335" i="8"/>
  <c r="H1339" i="8"/>
  <c r="H1343" i="8"/>
  <c r="H1347" i="8"/>
  <c r="H1351" i="8"/>
  <c r="H1355" i="8"/>
  <c r="H1359" i="8"/>
  <c r="H1367" i="8"/>
  <c r="H1371" i="8"/>
  <c r="H1375" i="8"/>
  <c r="H1379" i="8"/>
  <c r="H1383" i="8"/>
  <c r="H1387" i="8"/>
  <c r="H1391" i="8"/>
  <c r="H1395" i="8"/>
  <c r="H1399" i="8"/>
  <c r="H1403" i="8"/>
  <c r="H1407" i="8"/>
  <c r="H1411" i="8"/>
  <c r="H1415" i="8"/>
  <c r="H1419" i="8"/>
  <c r="H1423" i="8"/>
  <c r="H1427" i="8"/>
  <c r="H1431" i="8"/>
  <c r="H1435" i="8"/>
  <c r="H1439" i="8"/>
  <c r="H1443" i="8"/>
  <c r="H1447" i="8"/>
  <c r="H1451" i="8"/>
  <c r="H1455" i="8"/>
  <c r="H1459" i="8"/>
  <c r="H1463" i="8"/>
  <c r="H1467" i="8"/>
  <c r="H1471" i="8"/>
  <c r="H1475" i="8"/>
  <c r="H1479" i="8"/>
  <c r="H1483" i="8"/>
  <c r="H1487" i="8"/>
  <c r="H1491" i="8"/>
  <c r="H1495" i="8"/>
  <c r="H1499" i="8"/>
  <c r="H1503" i="8"/>
  <c r="H1507" i="8"/>
  <c r="H1511" i="8"/>
  <c r="H1515" i="8"/>
  <c r="H1519" i="8"/>
  <c r="H1523" i="8"/>
  <c r="H1527" i="8"/>
  <c r="H1531" i="8"/>
  <c r="H1535" i="8"/>
  <c r="H1539" i="8"/>
  <c r="H1543" i="8"/>
  <c r="H1547" i="8"/>
  <c r="H1551" i="8"/>
  <c r="H1555" i="8"/>
  <c r="H1559" i="8"/>
  <c r="H1563" i="8"/>
  <c r="H1567" i="8"/>
  <c r="H1571" i="8"/>
  <c r="H1575" i="8"/>
  <c r="H1579" i="8"/>
  <c r="H1583" i="8"/>
  <c r="H1587" i="8"/>
  <c r="H1591" i="8"/>
  <c r="H1595" i="8"/>
  <c r="H1599" i="8"/>
  <c r="H1603" i="8"/>
  <c r="H1607" i="8"/>
  <c r="H1611" i="8"/>
  <c r="H1615" i="8"/>
  <c r="H1619" i="8"/>
  <c r="H1623" i="8"/>
  <c r="H1627" i="8"/>
  <c r="H1631" i="8"/>
  <c r="H1635" i="8"/>
  <c r="H1639" i="8"/>
  <c r="H1643" i="8"/>
  <c r="H1647" i="8"/>
  <c r="H1651" i="8"/>
  <c r="H1655" i="8"/>
  <c r="H1659" i="8"/>
  <c r="H1663" i="8"/>
  <c r="H1667" i="8"/>
  <c r="H1671" i="8"/>
  <c r="H1675" i="8"/>
  <c r="H1679" i="8"/>
  <c r="H1683" i="8"/>
  <c r="H1687" i="8"/>
  <c r="H1691" i="8"/>
  <c r="H1695" i="8"/>
  <c r="H1699" i="8"/>
  <c r="H1703" i="8"/>
  <c r="H1707" i="8"/>
  <c r="H1711" i="8"/>
  <c r="H1715" i="8"/>
  <c r="H1719" i="8"/>
  <c r="H1723" i="8"/>
  <c r="H1727" i="8"/>
  <c r="H1731" i="8"/>
  <c r="H1735" i="8"/>
  <c r="H1739" i="8"/>
  <c r="H1743" i="8"/>
  <c r="H1747" i="8"/>
  <c r="H1751" i="8"/>
  <c r="H1755" i="8"/>
  <c r="H1759" i="8"/>
  <c r="H1763" i="8"/>
  <c r="H1767" i="8"/>
  <c r="H1771" i="8"/>
  <c r="H1775" i="8"/>
  <c r="H1779" i="8"/>
  <c r="H1783" i="8"/>
  <c r="H1787" i="8"/>
  <c r="H1791" i="8"/>
  <c r="H1795" i="8"/>
  <c r="H1799" i="8"/>
  <c r="H1803" i="8"/>
  <c r="H1807" i="8"/>
  <c r="H1811" i="8"/>
  <c r="H1815" i="8"/>
  <c r="H1819" i="8"/>
  <c r="H1823" i="8"/>
  <c r="H1827" i="8"/>
  <c r="H1831" i="8"/>
  <c r="H1835" i="8"/>
  <c r="H1839" i="8"/>
  <c r="H1863" i="8"/>
  <c r="H1867" i="8"/>
  <c r="H1871" i="8"/>
  <c r="H1875" i="8"/>
  <c r="H1879" i="8"/>
  <c r="H1883" i="8"/>
  <c r="H1887" i="8"/>
  <c r="H1891" i="8"/>
  <c r="H1895" i="8"/>
  <c r="H1899" i="8"/>
  <c r="H1903" i="8"/>
  <c r="H1907" i="8"/>
  <c r="H1911" i="8"/>
  <c r="H1915" i="8"/>
  <c r="H1919" i="8"/>
  <c r="H1923" i="8"/>
  <c r="H1927" i="8"/>
  <c r="H1931" i="8"/>
  <c r="H1935" i="8"/>
  <c r="H1939" i="8"/>
  <c r="H1943" i="8"/>
  <c r="H1947" i="8"/>
  <c r="H1951" i="8"/>
  <c r="H1955" i="8"/>
  <c r="H1959" i="8"/>
  <c r="H1963" i="8"/>
  <c r="H1967" i="8"/>
  <c r="H1971" i="8"/>
  <c r="H1975" i="8"/>
  <c r="H1979" i="8"/>
  <c r="H1983" i="8"/>
  <c r="H1987" i="8"/>
  <c r="H1991" i="8"/>
  <c r="H1995" i="8"/>
  <c r="H1999" i="8"/>
  <c r="H2003" i="8"/>
  <c r="H2007" i="8"/>
  <c r="H2011" i="8"/>
  <c r="H2015" i="8"/>
  <c r="H2019" i="8"/>
  <c r="H2023" i="8"/>
  <c r="H2027" i="8"/>
  <c r="H2031" i="8"/>
  <c r="H2035" i="8"/>
  <c r="H2039" i="8"/>
  <c r="H2043" i="8"/>
  <c r="H2047" i="8"/>
  <c r="H2051" i="8"/>
  <c r="H2055" i="8"/>
  <c r="H2059" i="8"/>
  <c r="H2063" i="8"/>
  <c r="H2067" i="8"/>
  <c r="H2071" i="8"/>
  <c r="H2075" i="8"/>
  <c r="H2079" i="8"/>
  <c r="H2083" i="8"/>
  <c r="H2087" i="8"/>
  <c r="H2091" i="8"/>
  <c r="H2095" i="8"/>
  <c r="H2099" i="8"/>
  <c r="H2103" i="8"/>
  <c r="H2107" i="8"/>
  <c r="H2111" i="8"/>
  <c r="H2115" i="8"/>
  <c r="H2119" i="8"/>
  <c r="H2123" i="8"/>
  <c r="H2127" i="8"/>
  <c r="H2131" i="8"/>
  <c r="H2135" i="8"/>
  <c r="H2139" i="8"/>
  <c r="H2143" i="8"/>
  <c r="H2147" i="8"/>
  <c r="H2151" i="8"/>
  <c r="H2155" i="8"/>
  <c r="H2159" i="8"/>
  <c r="H2163" i="8"/>
  <c r="H2167" i="8"/>
  <c r="H2171" i="8"/>
  <c r="H2175" i="8"/>
  <c r="H2179" i="8"/>
  <c r="H2183" i="8"/>
  <c r="H2187" i="8"/>
  <c r="H2191" i="8"/>
  <c r="H2195" i="8"/>
  <c r="H2199" i="8"/>
  <c r="H2203" i="8"/>
  <c r="H2207" i="8"/>
  <c r="H2211" i="8"/>
  <c r="H2215" i="8"/>
  <c r="H2219" i="8"/>
  <c r="H2223" i="8"/>
  <c r="H2227" i="8"/>
  <c r="H2231" i="8"/>
  <c r="H2255" i="8"/>
  <c r="H2287" i="8"/>
  <c r="H2307" i="8"/>
  <c r="H2311" i="8"/>
  <c r="H2315" i="8"/>
  <c r="H2319" i="8"/>
  <c r="H2323" i="8"/>
  <c r="H2327" i="8"/>
  <c r="H2331" i="8"/>
  <c r="H2335" i="8"/>
  <c r="H2339" i="8"/>
  <c r="H2343" i="8"/>
  <c r="H2347" i="8"/>
  <c r="H2351" i="8"/>
  <c r="H2355" i="8"/>
  <c r="H2359" i="8"/>
  <c r="H2363" i="8"/>
  <c r="H2367" i="8"/>
  <c r="H2371" i="8"/>
  <c r="H2375" i="8"/>
  <c r="H2379" i="8"/>
  <c r="H2383" i="8"/>
  <c r="H2387" i="8"/>
  <c r="H2391" i="8"/>
  <c r="H2395" i="8"/>
  <c r="H2399" i="8"/>
  <c r="H2403" i="8"/>
  <c r="H2407" i="8"/>
  <c r="H2411" i="8"/>
  <c r="H2415" i="8"/>
  <c r="H2419" i="8"/>
  <c r="H2423" i="8"/>
  <c r="H2427" i="8"/>
  <c r="H2431" i="8"/>
  <c r="H2435" i="8"/>
  <c r="H2439" i="8"/>
  <c r="H2443" i="8"/>
  <c r="H2447" i="8"/>
  <c r="H2451" i="8"/>
  <c r="H2455" i="8"/>
  <c r="H2459" i="8"/>
  <c r="H2463" i="8"/>
  <c r="H2467" i="8"/>
  <c r="H2471" i="8"/>
  <c r="H2475" i="8"/>
  <c r="H2479" i="8"/>
  <c r="H2483" i="8"/>
  <c r="H2487" i="8"/>
  <c r="H2491" i="8"/>
  <c r="H2495" i="8"/>
  <c r="H2499" i="8"/>
  <c r="H2503" i="8"/>
  <c r="H2507" i="8"/>
  <c r="H2511" i="8"/>
  <c r="H2515" i="8"/>
  <c r="H2519" i="8"/>
  <c r="H2523" i="8"/>
  <c r="H2527" i="8"/>
  <c r="H2531" i="8"/>
  <c r="H2535" i="8"/>
  <c r="H2539" i="8"/>
  <c r="H2543" i="8"/>
  <c r="H2547" i="8"/>
  <c r="H2551" i="8"/>
  <c r="H2555" i="8"/>
  <c r="H2559" i="8"/>
  <c r="H2563" i="8"/>
  <c r="H2567" i="8"/>
  <c r="H2571" i="8"/>
  <c r="H2575" i="8"/>
  <c r="H2579" i="8"/>
  <c r="H2583" i="8"/>
  <c r="H2587" i="8"/>
  <c r="H2591" i="8"/>
  <c r="H2595" i="8"/>
  <c r="H2599" i="8"/>
  <c r="H2603" i="8"/>
  <c r="H2607" i="8"/>
  <c r="H2611" i="8"/>
  <c r="H2615" i="8"/>
  <c r="H2619" i="8"/>
  <c r="H2623" i="8"/>
  <c r="H2627" i="8"/>
  <c r="H2631" i="8"/>
  <c r="H2635" i="8"/>
  <c r="H2639" i="8"/>
  <c r="H2643" i="8"/>
  <c r="H2647" i="8"/>
  <c r="H2651" i="8"/>
  <c r="H2655" i="8"/>
  <c r="H2659" i="8"/>
  <c r="H2663" i="8"/>
  <c r="H2667" i="8"/>
  <c r="H2671" i="8"/>
  <c r="H2675" i="8"/>
  <c r="H2679" i="8"/>
  <c r="H2735" i="8"/>
  <c r="H2739" i="8"/>
  <c r="H2743" i="8"/>
  <c r="H2747" i="8"/>
  <c r="H2751" i="8"/>
  <c r="H2755" i="8"/>
  <c r="H2759" i="8"/>
  <c r="H2763" i="8"/>
  <c r="H2767" i="8"/>
  <c r="H2771" i="8"/>
  <c r="H2775" i="8"/>
  <c r="H2779" i="8"/>
  <c r="H2783" i="8"/>
  <c r="H2787" i="8"/>
  <c r="H2791" i="8"/>
  <c r="H2795" i="8"/>
  <c r="H2799" i="8"/>
  <c r="H2803" i="8"/>
  <c r="H2807" i="8"/>
  <c r="H2811" i="8"/>
  <c r="H2815" i="8"/>
  <c r="H2819" i="8"/>
  <c r="H2823" i="8"/>
  <c r="H2827" i="8"/>
  <c r="H2831" i="8"/>
  <c r="H2835" i="8"/>
  <c r="H2839" i="8"/>
  <c r="H2843" i="8"/>
  <c r="H2847" i="8"/>
  <c r="H2851" i="8"/>
  <c r="H2855" i="8"/>
  <c r="H2859" i="8"/>
  <c r="H2863" i="8"/>
  <c r="H2867" i="8"/>
  <c r="H2871" i="8"/>
  <c r="H2875" i="8"/>
  <c r="H2879" i="8"/>
  <c r="H2883" i="8"/>
  <c r="H2887" i="8"/>
  <c r="H2891" i="8"/>
  <c r="H2895" i="8"/>
  <c r="H2899" i="8"/>
  <c r="H2903" i="8"/>
  <c r="H2907" i="8"/>
  <c r="H2911" i="8"/>
  <c r="H2915" i="8"/>
  <c r="H2919" i="8"/>
  <c r="H2923" i="8"/>
  <c r="H2927" i="8"/>
  <c r="H2931" i="8"/>
  <c r="H2935" i="8"/>
  <c r="H2939" i="8"/>
  <c r="H2943" i="8"/>
  <c r="H2947" i="8"/>
  <c r="H2951" i="8"/>
  <c r="H2955" i="8"/>
  <c r="H2959" i="8"/>
  <c r="H2963" i="8"/>
  <c r="H2967" i="8"/>
  <c r="H2971" i="8"/>
  <c r="H2975" i="8"/>
  <c r="H2979" i="8"/>
  <c r="H2983" i="8"/>
  <c r="H2987" i="8"/>
  <c r="H2991" i="8"/>
  <c r="H2995" i="8"/>
  <c r="H2999" i="8"/>
  <c r="H3003" i="8"/>
  <c r="H3007" i="8"/>
  <c r="H3011" i="8"/>
  <c r="H3015" i="8"/>
  <c r="H3019" i="8"/>
  <c r="H3023" i="8"/>
  <c r="H3027" i="8"/>
  <c r="H3031" i="8"/>
  <c r="H3035" i="8"/>
  <c r="H3039" i="8"/>
  <c r="H3043" i="8"/>
  <c r="H3047" i="8"/>
  <c r="H3051" i="8"/>
  <c r="H3055" i="8"/>
  <c r="H3059" i="8"/>
  <c r="H3063" i="8"/>
  <c r="H3067" i="8"/>
  <c r="H3071" i="8"/>
  <c r="H3075" i="8"/>
  <c r="H3079" i="8"/>
  <c r="H3083" i="8"/>
  <c r="H3087" i="8"/>
  <c r="H3091" i="8"/>
  <c r="H3095" i="8"/>
  <c r="H3099" i="8"/>
  <c r="H3103" i="8"/>
  <c r="H3107" i="8"/>
  <c r="H3111" i="8"/>
  <c r="H3115" i="8"/>
  <c r="H3119" i="8"/>
  <c r="H3123" i="8"/>
  <c r="H3127" i="8"/>
  <c r="H3131" i="8"/>
  <c r="H3135" i="8"/>
  <c r="H3139" i="8"/>
  <c r="H3143" i="8"/>
  <c r="H3151" i="8"/>
  <c r="H3155" i="8"/>
  <c r="H3159" i="8"/>
  <c r="H3163" i="8"/>
  <c r="H3167" i="8"/>
  <c r="H3171" i="8"/>
  <c r="H3175" i="8"/>
  <c r="H3179" i="8"/>
  <c r="H3183" i="8"/>
  <c r="H3187" i="8"/>
  <c r="H3191" i="8"/>
  <c r="H3195" i="8"/>
  <c r="H3199" i="8"/>
  <c r="H3203" i="8"/>
  <c r="H3207" i="8"/>
  <c r="H3211" i="8"/>
  <c r="H3215" i="8"/>
  <c r="H3219" i="8"/>
  <c r="H3223" i="8"/>
  <c r="H3227" i="8"/>
  <c r="H3231" i="8"/>
  <c r="H3235" i="8"/>
  <c r="H3239" i="8"/>
  <c r="H3243" i="8"/>
  <c r="H3247" i="8"/>
  <c r="H3251" i="8"/>
  <c r="H3255" i="8"/>
  <c r="H3259" i="8"/>
  <c r="H3263" i="8"/>
  <c r="H3267" i="8"/>
  <c r="H3271" i="8"/>
  <c r="H3275" i="8"/>
  <c r="H3279" i="8"/>
  <c r="H3283" i="8"/>
  <c r="H3287" i="8"/>
  <c r="H3291" i="8"/>
  <c r="H3295" i="8"/>
  <c r="H3299" i="8"/>
  <c r="H3303" i="8"/>
  <c r="H3307" i="8"/>
  <c r="H3311" i="8"/>
  <c r="H3315" i="8"/>
  <c r="H3319" i="8"/>
  <c r="H3323" i="8"/>
  <c r="H3327" i="8"/>
  <c r="H3331" i="8"/>
  <c r="H3335" i="8"/>
  <c r="H3339" i="8"/>
  <c r="H3343" i="8"/>
  <c r="H3347" i="8"/>
  <c r="H3351" i="8"/>
  <c r="H3355" i="8"/>
  <c r="H3359" i="8"/>
  <c r="H3363" i="8"/>
  <c r="H3367" i="8"/>
  <c r="H3371" i="8"/>
  <c r="H3375" i="8"/>
  <c r="H3379" i="8"/>
  <c r="H3383" i="8"/>
  <c r="H3387" i="8"/>
  <c r="H3391" i="8"/>
  <c r="H3395" i="8"/>
  <c r="H3399" i="8"/>
  <c r="H3403" i="8"/>
  <c r="H3407" i="8"/>
  <c r="H3411" i="8"/>
  <c r="H3415" i="8"/>
  <c r="H3419" i="8"/>
  <c r="H3423" i="8"/>
  <c r="H3427" i="8"/>
  <c r="H3431" i="8"/>
  <c r="H3435" i="8"/>
  <c r="H3439" i="8"/>
  <c r="H3443" i="8"/>
  <c r="H3447" i="8"/>
  <c r="H3451" i="8"/>
  <c r="H3455" i="8"/>
  <c r="H3459" i="8"/>
  <c r="H3463" i="8"/>
  <c r="H3467" i="8"/>
  <c r="H3471" i="8"/>
  <c r="H3475" i="8"/>
  <c r="H3479" i="8"/>
  <c r="H3483" i="8"/>
  <c r="H3487" i="8"/>
  <c r="H3491" i="8"/>
  <c r="H3495" i="8"/>
  <c r="H3499" i="8"/>
  <c r="H3503" i="8"/>
  <c r="H3507" i="8"/>
  <c r="H3511" i="8"/>
  <c r="H3515" i="8"/>
  <c r="H3519" i="8"/>
  <c r="H3523" i="8"/>
  <c r="H3527" i="8"/>
  <c r="H3531" i="8"/>
  <c r="H3535" i="8"/>
  <c r="H3539" i="8"/>
  <c r="H3543" i="8"/>
  <c r="H3547" i="8"/>
  <c r="H3551" i="8"/>
  <c r="H3555" i="8"/>
  <c r="H3559" i="8"/>
  <c r="H3563" i="8"/>
  <c r="H3567" i="8"/>
  <c r="H3571" i="8"/>
  <c r="H3575" i="8"/>
  <c r="H3579" i="8"/>
  <c r="H3583" i="8"/>
  <c r="H3587" i="8"/>
  <c r="H3591" i="8"/>
  <c r="H3595" i="8"/>
  <c r="H3599" i="8"/>
  <c r="H3603" i="8"/>
  <c r="H3607" i="8"/>
  <c r="H3611" i="8"/>
  <c r="H3615" i="8"/>
  <c r="H3619" i="8"/>
  <c r="H3623" i="8"/>
  <c r="H3635" i="8"/>
  <c r="H3639" i="8"/>
  <c r="H3643" i="8"/>
  <c r="H3647" i="8"/>
  <c r="H3651" i="8"/>
  <c r="H3655" i="8"/>
  <c r="H3659" i="8"/>
  <c r="H3663" i="8"/>
  <c r="H3667" i="8"/>
  <c r="H3671" i="8"/>
  <c r="H3675" i="8"/>
  <c r="H3679" i="8"/>
  <c r="H3683" i="8"/>
  <c r="H3687" i="8"/>
  <c r="H3691" i="8"/>
  <c r="H3695" i="8"/>
  <c r="H3699" i="8"/>
  <c r="H3703" i="8"/>
  <c r="H3707" i="8"/>
  <c r="H3711" i="8"/>
  <c r="H3715" i="8"/>
  <c r="H3719" i="8"/>
  <c r="H3723" i="8"/>
  <c r="H3727" i="8"/>
  <c r="H3731" i="8"/>
  <c r="H3735" i="8"/>
  <c r="H3739" i="8"/>
  <c r="H3743" i="8"/>
  <c r="H3747" i="8"/>
  <c r="H3751" i="8"/>
  <c r="H3755" i="8"/>
  <c r="H3759" i="8"/>
  <c r="H3763" i="8"/>
  <c r="H3767" i="8"/>
  <c r="H3771" i="8"/>
  <c r="H3775" i="8"/>
  <c r="H3779" i="8"/>
  <c r="H3783" i="8"/>
  <c r="H3787" i="8"/>
  <c r="H3791" i="8"/>
  <c r="H3795" i="8"/>
  <c r="H3799" i="8"/>
  <c r="H3803" i="8"/>
  <c r="H3807" i="8"/>
  <c r="H3811" i="8"/>
  <c r="H3815" i="8"/>
  <c r="H3819" i="8"/>
  <c r="H3823" i="8"/>
  <c r="H3827" i="8"/>
  <c r="H3831" i="8"/>
  <c r="H3835" i="8"/>
  <c r="H3839" i="8"/>
  <c r="H3843" i="8"/>
  <c r="H3847" i="8"/>
  <c r="H3851" i="8"/>
  <c r="H3855" i="8"/>
  <c r="H3859" i="8"/>
  <c r="H3863" i="8"/>
  <c r="H3867" i="8"/>
  <c r="H3871" i="8"/>
  <c r="H3875" i="8"/>
  <c r="H3879" i="8"/>
  <c r="H3883" i="8"/>
  <c r="H3887" i="8"/>
  <c r="H3891" i="8"/>
  <c r="H3895" i="8"/>
  <c r="H3899" i="8"/>
  <c r="H3903" i="8"/>
  <c r="H3907" i="8"/>
  <c r="H3911" i="8"/>
  <c r="H3915" i="8"/>
  <c r="H3919" i="8"/>
  <c r="H3923" i="8"/>
  <c r="H3927" i="8"/>
  <c r="H3931" i="8"/>
  <c r="H3935" i="8"/>
  <c r="H3939" i="8"/>
  <c r="H3943" i="8"/>
  <c r="H3947" i="8"/>
  <c r="H3951" i="8"/>
  <c r="H3955" i="8"/>
  <c r="H3808" i="8"/>
  <c r="H3812" i="8"/>
  <c r="H3816" i="8"/>
  <c r="H3820" i="8"/>
  <c r="H3824" i="8"/>
  <c r="H3828" i="8"/>
  <c r="H3832" i="8"/>
  <c r="H3836" i="8"/>
  <c r="H3840" i="8"/>
  <c r="H3844" i="8"/>
  <c r="H3848" i="8"/>
  <c r="H3852" i="8"/>
  <c r="H3856" i="8"/>
  <c r="H3860" i="8"/>
  <c r="H3864" i="8"/>
  <c r="H3868" i="8"/>
  <c r="H3872" i="8"/>
  <c r="H3876" i="8"/>
  <c r="H3880" i="8"/>
  <c r="H3884" i="8"/>
  <c r="H3888" i="8"/>
  <c r="H3892" i="8"/>
  <c r="H3896" i="8"/>
  <c r="H3900" i="8"/>
  <c r="H3904" i="8"/>
  <c r="H3908" i="8"/>
  <c r="H3912" i="8"/>
  <c r="H3916" i="8"/>
  <c r="H3920" i="8"/>
  <c r="H3924" i="8"/>
  <c r="H3928" i="8"/>
  <c r="H3932" i="8"/>
  <c r="H3936" i="8"/>
  <c r="H3940" i="8"/>
  <c r="H3944" i="8"/>
  <c r="H3948" i="8"/>
  <c r="H3952" i="8"/>
  <c r="H3956" i="8"/>
  <c r="H3960" i="8"/>
  <c r="H3964" i="8"/>
  <c r="H3968" i="8"/>
  <c r="H3972" i="8"/>
  <c r="H3976" i="8"/>
  <c r="H3980" i="8"/>
  <c r="H3984" i="8"/>
  <c r="H3988" i="8"/>
  <c r="H3992" i="8"/>
  <c r="H3996" i="8"/>
  <c r="H4000" i="8"/>
  <c r="H4004" i="8"/>
  <c r="H4008" i="8"/>
  <c r="H4012" i="8"/>
  <c r="H4016" i="8"/>
  <c r="H4020" i="8"/>
  <c r="H4024" i="8"/>
  <c r="H4028" i="8"/>
  <c r="H4032" i="8"/>
  <c r="H4036" i="8"/>
  <c r="H4040" i="8"/>
  <c r="H4044" i="8"/>
  <c r="H4048" i="8"/>
  <c r="H4052" i="8"/>
  <c r="H4056" i="8"/>
  <c r="H4060" i="8"/>
  <c r="H4064" i="8"/>
  <c r="H4068" i="8"/>
  <c r="H4080" i="8"/>
  <c r="H4084" i="8"/>
  <c r="H4088" i="8"/>
  <c r="H4092" i="8"/>
  <c r="H4096" i="8"/>
  <c r="H4100" i="8"/>
  <c r="H4104" i="8"/>
  <c r="H4108" i="8"/>
  <c r="H4112" i="8"/>
  <c r="H4116" i="8"/>
  <c r="H4120" i="8"/>
  <c r="H4124" i="8"/>
  <c r="H4128" i="8"/>
  <c r="H4132" i="8"/>
  <c r="H4136" i="8"/>
  <c r="H4140" i="8"/>
  <c r="H4144" i="8"/>
  <c r="H4148" i="8"/>
  <c r="H4152" i="8"/>
  <c r="H4156" i="8"/>
  <c r="H4160" i="8"/>
  <c r="H4164" i="8"/>
  <c r="H4168" i="8"/>
  <c r="H4172" i="8"/>
  <c r="H4176" i="8"/>
  <c r="H4180" i="8"/>
  <c r="H4184" i="8"/>
  <c r="H4188" i="8"/>
  <c r="H4192" i="8"/>
  <c r="H4196" i="8"/>
  <c r="H4200" i="8"/>
  <c r="H4204" i="8"/>
  <c r="H4208" i="8"/>
  <c r="H4212" i="8"/>
  <c r="H4216" i="8"/>
  <c r="H4220" i="8"/>
  <c r="H4224" i="8"/>
  <c r="H4228" i="8"/>
  <c r="H4232" i="8"/>
  <c r="H4236" i="8"/>
  <c r="H4240" i="8"/>
  <c r="H4244" i="8"/>
  <c r="H4248" i="8"/>
  <c r="H4252" i="8"/>
  <c r="H4256" i="8"/>
  <c r="H4260" i="8"/>
  <c r="H4264" i="8"/>
  <c r="H4268" i="8"/>
  <c r="H4272" i="8"/>
  <c r="H4276" i="8"/>
  <c r="H4280" i="8"/>
  <c r="H4284" i="8"/>
  <c r="H4288" i="8"/>
  <c r="H4292" i="8"/>
  <c r="H4296" i="8"/>
  <c r="H4300" i="8"/>
  <c r="H4304" i="8"/>
  <c r="H4308" i="8"/>
  <c r="H4312" i="8"/>
  <c r="H4316" i="8"/>
  <c r="H4320" i="8"/>
  <c r="H4324" i="8"/>
  <c r="H4328" i="8"/>
  <c r="H4332" i="8"/>
  <c r="H4336" i="8"/>
  <c r="H4340" i="8"/>
  <c r="H4344" i="8"/>
  <c r="H4348" i="8"/>
  <c r="H4352" i="8"/>
  <c r="H4356" i="8"/>
  <c r="H4360" i="8"/>
  <c r="H4364" i="8"/>
  <c r="H4368" i="8"/>
  <c r="H4372" i="8"/>
  <c r="H4376" i="8"/>
  <c r="H4380" i="8"/>
  <c r="H4384" i="8"/>
  <c r="H4388" i="8"/>
  <c r="H4392" i="8"/>
  <c r="H4396" i="8"/>
  <c r="H4400" i="8"/>
  <c r="H4404" i="8"/>
  <c r="H4408" i="8"/>
  <c r="H4412" i="8"/>
  <c r="H4416" i="8"/>
  <c r="H4420" i="8"/>
  <c r="H4424" i="8"/>
  <c r="H4428" i="8"/>
  <c r="H4432" i="8"/>
  <c r="H4436" i="8"/>
  <c r="H4440" i="8"/>
  <c r="H4444" i="8"/>
  <c r="H4448" i="8"/>
  <c r="H4452" i="8"/>
  <c r="H4456" i="8"/>
  <c r="H4460" i="8"/>
  <c r="H4488" i="8"/>
  <c r="H4524" i="8"/>
  <c r="H4528" i="8"/>
  <c r="H4532" i="8"/>
  <c r="H4536" i="8"/>
  <c r="H4540" i="8"/>
  <c r="H4544" i="8"/>
  <c r="H4548" i="8"/>
  <c r="H4552" i="8"/>
  <c r="H4556" i="8"/>
  <c r="H4560" i="8"/>
  <c r="H4564" i="8"/>
  <c r="H4568" i="8"/>
  <c r="H4572" i="8"/>
  <c r="H4576" i="8"/>
  <c r="H4580" i="8"/>
  <c r="H4584" i="8"/>
  <c r="H4588" i="8"/>
  <c r="H4592" i="8"/>
  <c r="H4596" i="8"/>
  <c r="H4600" i="8"/>
  <c r="H4604" i="8"/>
  <c r="H4608" i="8"/>
  <c r="H4612" i="8"/>
  <c r="H4616" i="8"/>
  <c r="H4620" i="8"/>
  <c r="H4624" i="8"/>
  <c r="H4628" i="8"/>
  <c r="H4632" i="8"/>
  <c r="H4636" i="8"/>
  <c r="H4640" i="8"/>
  <c r="H4644" i="8"/>
  <c r="H4648" i="8"/>
  <c r="H4652" i="8"/>
  <c r="H4656" i="8"/>
  <c r="H4660" i="8"/>
  <c r="H4664" i="8"/>
  <c r="H4668" i="8"/>
  <c r="H4672" i="8"/>
  <c r="H4676" i="8"/>
  <c r="H4680" i="8"/>
  <c r="H4684" i="8"/>
  <c r="H4688" i="8"/>
  <c r="H4692" i="8"/>
  <c r="H4696" i="8"/>
  <c r="H4700" i="8"/>
  <c r="H4704" i="8"/>
  <c r="H4708" i="8"/>
  <c r="H4712" i="8"/>
  <c r="H4716" i="8"/>
  <c r="H4720" i="8"/>
  <c r="H4724" i="8"/>
  <c r="H4728" i="8"/>
  <c r="H4732" i="8"/>
  <c r="H4736" i="8"/>
  <c r="H4740" i="8"/>
  <c r="H4744" i="8"/>
  <c r="H4748" i="8"/>
  <c r="H4752" i="8"/>
  <c r="H4756" i="8"/>
  <c r="H4760" i="8"/>
  <c r="H4764" i="8"/>
  <c r="H4768" i="8"/>
  <c r="H4772" i="8"/>
  <c r="H4776" i="8"/>
  <c r="H4780" i="8"/>
  <c r="H4784" i="8"/>
  <c r="H4788" i="8"/>
  <c r="H4792" i="8"/>
  <c r="H4796" i="8"/>
  <c r="H4800" i="8"/>
  <c r="H4804" i="8"/>
  <c r="H4808" i="8"/>
  <c r="H4812" i="8"/>
  <c r="H4816" i="8"/>
  <c r="H4820" i="8"/>
  <c r="H4824" i="8"/>
  <c r="H4828" i="8"/>
  <c r="H4832" i="8"/>
  <c r="H4836" i="8"/>
  <c r="H4840" i="8"/>
  <c r="H4844" i="8"/>
  <c r="H4848" i="8"/>
  <c r="H4852" i="8"/>
  <c r="H4856" i="8"/>
  <c r="H4860" i="8"/>
  <c r="H4864" i="8"/>
  <c r="H4868" i="8"/>
  <c r="H4872" i="8"/>
  <c r="H4876" i="8"/>
  <c r="H4880" i="8"/>
  <c r="H4884" i="8"/>
  <c r="H4888" i="8"/>
  <c r="H4892" i="8"/>
  <c r="H4896" i="8"/>
  <c r="H4900" i="8"/>
  <c r="H4904" i="8"/>
  <c r="H4908" i="8"/>
  <c r="H4964" i="8"/>
  <c r="H4968" i="8"/>
  <c r="H4972" i="8"/>
  <c r="H4976" i="8"/>
  <c r="H4980" i="8"/>
  <c r="H4984" i="8"/>
  <c r="H4988" i="8"/>
  <c r="H4992" i="8"/>
  <c r="H4996" i="8"/>
  <c r="H5000" i="8"/>
  <c r="H5004" i="8"/>
  <c r="H5008" i="8"/>
  <c r="H5012" i="8"/>
  <c r="H5016" i="8"/>
  <c r="H5020" i="8"/>
  <c r="H5024" i="8"/>
  <c r="H5028" i="8"/>
  <c r="H5032" i="8"/>
  <c r="H5036" i="8"/>
  <c r="H5040" i="8"/>
  <c r="H5044" i="8"/>
  <c r="H5048" i="8"/>
  <c r="H5052" i="8"/>
  <c r="H5056" i="8"/>
  <c r="H5060" i="8"/>
  <c r="H5064" i="8"/>
  <c r="H5068" i="8"/>
  <c r="H5072" i="8"/>
  <c r="H5076" i="8"/>
  <c r="H5080" i="8"/>
  <c r="H5084" i="8"/>
  <c r="H5088" i="8"/>
  <c r="H5092" i="8"/>
  <c r="H5096" i="8"/>
  <c r="H5100" i="8"/>
  <c r="H5104" i="8"/>
  <c r="H5108" i="8"/>
  <c r="H5112" i="8"/>
  <c r="H5116" i="8"/>
  <c r="H5120" i="8"/>
  <c r="H5124" i="8"/>
  <c r="H5128" i="8"/>
  <c r="H5132" i="8"/>
  <c r="H5136" i="8"/>
  <c r="H5140" i="8"/>
  <c r="H5144" i="8"/>
  <c r="H5148" i="8"/>
  <c r="H5152" i="8"/>
  <c r="H5156" i="8"/>
  <c r="H5160" i="8"/>
  <c r="H5164" i="8"/>
  <c r="H5168" i="8"/>
  <c r="H5172" i="8"/>
  <c r="H5176" i="8"/>
  <c r="H5180" i="8"/>
  <c r="H5184" i="8"/>
  <c r="H5188" i="8"/>
  <c r="H5192" i="8"/>
  <c r="H5196" i="8"/>
  <c r="H5200" i="8"/>
  <c r="H5204" i="8"/>
  <c r="H5208" i="8"/>
  <c r="H5212" i="8"/>
  <c r="H5216" i="8"/>
  <c r="H5220" i="8"/>
  <c r="H5224" i="8"/>
  <c r="H5228" i="8"/>
  <c r="H5232" i="8"/>
  <c r="H5236" i="8"/>
  <c r="H5240" i="8"/>
  <c r="H5244" i="8"/>
  <c r="H5248" i="8"/>
  <c r="H5252" i="8"/>
  <c r="H5256" i="8"/>
  <c r="H5260" i="8"/>
  <c r="H5264" i="8"/>
  <c r="H5268" i="8"/>
  <c r="H5272" i="8"/>
  <c r="H5276" i="8"/>
  <c r="H5280" i="8"/>
  <c r="H5284" i="8"/>
  <c r="H5288" i="8"/>
  <c r="H5292" i="8"/>
  <c r="H5296" i="8"/>
  <c r="H5300" i="8"/>
  <c r="H5304" i="8"/>
  <c r="H5308" i="8"/>
  <c r="H5312" i="8"/>
  <c r="H5316" i="8"/>
  <c r="H5320" i="8"/>
  <c r="H5324" i="8"/>
  <c r="H5328" i="8"/>
  <c r="H5332" i="8"/>
  <c r="H5336" i="8"/>
  <c r="H5340" i="8"/>
  <c r="H5344" i="8"/>
  <c r="H5348" i="8"/>
  <c r="H5352" i="8"/>
  <c r="H5356" i="8"/>
  <c r="H5360" i="8"/>
  <c r="H5364" i="8"/>
  <c r="H5368" i="8"/>
  <c r="H5372" i="8"/>
  <c r="H5376" i="8"/>
  <c r="H5384" i="8"/>
  <c r="H5388" i="8"/>
  <c r="H5392" i="8"/>
  <c r="H5396" i="8"/>
  <c r="H5400" i="8"/>
  <c r="H5404" i="8"/>
  <c r="H5408" i="8"/>
  <c r="H5412" i="8"/>
  <c r="H5416" i="8"/>
  <c r="H5420" i="8"/>
  <c r="H5424" i="8"/>
  <c r="H5428" i="8"/>
  <c r="H5432" i="8"/>
  <c r="H5436" i="8"/>
  <c r="H5440" i="8"/>
  <c r="H5444" i="8"/>
  <c r="H5448" i="8"/>
  <c r="H5452" i="8"/>
  <c r="H5456" i="8"/>
  <c r="H5460" i="8"/>
  <c r="H5464" i="8"/>
  <c r="H5468" i="8"/>
  <c r="H5472" i="8"/>
  <c r="H5476" i="8"/>
  <c r="H5480" i="8"/>
  <c r="H5484" i="8"/>
  <c r="H5488" i="8"/>
  <c r="H5492" i="8"/>
  <c r="H5496" i="8"/>
  <c r="H5500" i="8"/>
  <c r="H5504" i="8"/>
  <c r="H5508" i="8"/>
  <c r="H5512" i="8"/>
  <c r="H5516" i="8"/>
  <c r="H5520" i="8"/>
  <c r="H5524" i="8"/>
  <c r="H5528" i="8"/>
  <c r="H5532" i="8"/>
  <c r="H5536" i="8"/>
  <c r="H5540" i="8"/>
  <c r="H5544" i="8"/>
  <c r="H5548" i="8"/>
  <c r="H5552" i="8"/>
  <c r="H5556" i="8"/>
  <c r="H5560" i="8"/>
  <c r="H5564" i="8"/>
  <c r="H5568" i="8"/>
  <c r="H5572" i="8"/>
  <c r="H5576" i="8"/>
  <c r="H5580" i="8"/>
  <c r="H5584" i="8"/>
  <c r="H5588" i="8"/>
  <c r="H5592" i="8"/>
  <c r="H5596" i="8"/>
  <c r="H5600" i="8"/>
  <c r="H5604" i="8"/>
  <c r="H5608" i="8"/>
  <c r="H5612" i="8"/>
  <c r="H5616" i="8"/>
  <c r="H5620" i="8"/>
  <c r="H5624" i="8"/>
  <c r="H5628" i="8"/>
  <c r="H5632" i="8"/>
  <c r="H5636" i="8"/>
  <c r="H5640" i="8"/>
  <c r="H5644" i="8"/>
  <c r="H5648" i="8"/>
  <c r="H5652" i="8"/>
  <c r="H5656" i="8"/>
  <c r="H5660" i="8"/>
  <c r="H5664" i="8"/>
  <c r="H5668" i="8"/>
  <c r="H5672" i="8"/>
  <c r="H5676" i="8"/>
  <c r="H5680" i="8"/>
  <c r="H5684" i="8"/>
  <c r="H5688" i="8"/>
  <c r="H5692" i="8"/>
  <c r="H5696" i="8"/>
  <c r="H5700" i="8"/>
  <c r="H5704" i="8"/>
  <c r="H5708" i="8"/>
  <c r="H5712" i="8"/>
  <c r="H5716" i="8"/>
  <c r="H5720" i="8"/>
  <c r="H5724" i="8"/>
  <c r="H5728" i="8"/>
  <c r="H5732" i="8"/>
  <c r="H5736" i="8"/>
  <c r="H5740" i="8"/>
  <c r="H5744" i="8"/>
  <c r="H5748" i="8"/>
  <c r="H5752" i="8"/>
  <c r="H5756" i="8"/>
  <c r="H5760" i="8"/>
  <c r="H5764" i="8"/>
  <c r="H5768" i="8"/>
  <c r="H5772" i="8"/>
  <c r="H5776" i="8"/>
  <c r="H5780" i="8"/>
  <c r="H5784" i="8"/>
  <c r="H5788" i="8"/>
  <c r="H5792" i="8"/>
  <c r="H5796" i="8"/>
  <c r="H5800" i="8"/>
  <c r="H5804" i="8"/>
  <c r="H5808" i="8"/>
  <c r="H5812" i="8"/>
  <c r="H5816" i="8"/>
  <c r="H5820" i="8"/>
  <c r="H5824" i="8"/>
  <c r="H5828" i="8"/>
  <c r="H5832" i="8"/>
  <c r="H5836" i="8"/>
  <c r="H5840" i="8"/>
  <c r="H5844" i="8"/>
  <c r="H5848" i="8"/>
  <c r="H5852" i="8"/>
  <c r="H5856" i="8"/>
  <c r="H5860" i="8"/>
  <c r="H5864" i="8"/>
  <c r="H5868" i="8"/>
  <c r="H5872" i="8"/>
  <c r="H5876" i="8"/>
  <c r="H5880" i="8"/>
  <c r="H5884" i="8"/>
  <c r="H5888" i="8"/>
  <c r="H5892" i="8"/>
  <c r="H5896" i="8"/>
  <c r="H5900" i="8"/>
  <c r="H5904" i="8"/>
  <c r="H5908" i="8"/>
  <c r="H5912" i="8"/>
  <c r="H5916" i="8"/>
  <c r="H5920" i="8"/>
  <c r="H5924" i="8"/>
  <c r="H5928" i="8"/>
  <c r="H5932" i="8"/>
  <c r="H5936" i="8"/>
  <c r="H5940" i="8"/>
  <c r="H5944" i="8"/>
  <c r="H5948" i="8"/>
  <c r="H5952" i="8"/>
  <c r="H5956" i="8"/>
  <c r="H5960" i="8"/>
  <c r="H5964" i="8"/>
  <c r="H5968" i="8"/>
  <c r="H5972" i="8"/>
  <c r="H5976" i="8"/>
  <c r="H5980" i="8"/>
  <c r="H5984" i="8"/>
  <c r="H5988" i="8"/>
  <c r="H5992" i="8"/>
  <c r="H5996" i="8"/>
  <c r="H6000" i="8"/>
  <c r="H6004" i="8"/>
  <c r="H6008" i="8"/>
  <c r="H6012" i="8"/>
  <c r="H6016" i="8"/>
  <c r="H6020" i="8"/>
  <c r="H6024" i="8"/>
  <c r="H6028" i="8"/>
  <c r="H6032" i="8"/>
  <c r="H6036" i="8"/>
  <c r="H6040" i="8"/>
  <c r="H6044" i="8"/>
  <c r="H6048" i="8"/>
  <c r="H6052" i="8"/>
  <c r="H6056" i="8"/>
  <c r="H6060" i="8"/>
  <c r="H6064" i="8"/>
  <c r="H6068" i="8"/>
  <c r="H6072" i="8"/>
  <c r="H6076" i="8"/>
  <c r="H6080" i="8"/>
  <c r="H6084" i="8"/>
  <c r="H6088" i="8"/>
  <c r="H6092" i="8"/>
  <c r="H6096" i="8"/>
  <c r="H6100" i="8"/>
  <c r="H6104" i="8"/>
  <c r="H6108" i="8"/>
  <c r="H6112" i="8"/>
  <c r="H6116" i="8"/>
  <c r="H6120" i="8"/>
  <c r="H6124" i="8"/>
  <c r="H6128" i="8"/>
  <c r="H6132" i="8"/>
  <c r="H6136" i="8"/>
  <c r="H6140" i="8"/>
  <c r="H6144" i="8"/>
  <c r="H6148" i="8"/>
  <c r="H6152" i="8"/>
  <c r="H6156" i="8"/>
  <c r="H6160" i="8"/>
  <c r="H6164" i="8"/>
  <c r="H6168" i="8"/>
  <c r="H6172" i="8"/>
  <c r="H6176" i="8"/>
  <c r="H6180" i="8"/>
  <c r="H6184" i="8"/>
  <c r="H6188" i="8"/>
  <c r="H6192" i="8"/>
  <c r="H6196" i="8"/>
  <c r="H6200" i="8"/>
  <c r="H6204" i="8"/>
  <c r="H6208" i="8"/>
  <c r="H6212" i="8"/>
  <c r="H6216" i="8"/>
  <c r="H6220" i="8"/>
  <c r="H6224" i="8"/>
  <c r="H6228" i="8"/>
  <c r="H6232" i="8"/>
  <c r="H6236" i="8"/>
  <c r="H6240" i="8"/>
  <c r="H6244" i="8"/>
  <c r="H6272" i="8"/>
  <c r="H6292" i="8"/>
  <c r="H6296" i="8"/>
  <c r="H6300" i="8"/>
  <c r="H6304" i="8"/>
  <c r="H6308" i="8"/>
  <c r="H6312" i="8"/>
  <c r="H6316" i="8"/>
  <c r="H6320" i="8"/>
  <c r="H6324" i="8"/>
  <c r="H6328" i="8"/>
  <c r="H6332" i="8"/>
  <c r="H6336" i="8"/>
  <c r="H6340" i="8"/>
  <c r="H6344" i="8"/>
  <c r="H6348" i="8"/>
  <c r="H6352" i="8"/>
  <c r="H6356" i="8"/>
  <c r="H6360" i="8"/>
  <c r="H6364" i="8"/>
  <c r="H6368" i="8"/>
  <c r="H6372" i="8"/>
  <c r="H6376" i="8"/>
  <c r="H6380" i="8"/>
  <c r="H6384" i="8"/>
  <c r="H6388" i="8"/>
  <c r="H6392" i="8"/>
  <c r="H6396" i="8"/>
  <c r="H6400" i="8"/>
  <c r="H6404" i="8"/>
  <c r="H6408" i="8"/>
  <c r="H6412" i="8"/>
  <c r="H6416" i="8"/>
  <c r="H6420" i="8"/>
  <c r="H6424" i="8"/>
  <c r="H6428" i="8"/>
  <c r="H6432" i="8"/>
  <c r="H6436" i="8"/>
  <c r="H6440" i="8"/>
  <c r="H6444" i="8"/>
  <c r="H6448" i="8"/>
  <c r="H6452" i="8"/>
  <c r="H6456" i="8"/>
  <c r="H6460" i="8"/>
  <c r="H6464" i="8"/>
  <c r="H6468" i="8"/>
  <c r="H6472" i="8"/>
  <c r="H6476" i="8"/>
  <c r="H6480" i="8"/>
  <c r="H6484" i="8"/>
  <c r="H6488" i="8"/>
  <c r="H6492" i="8"/>
  <c r="H6496" i="8"/>
  <c r="H6500" i="8"/>
  <c r="H6504" i="8"/>
  <c r="H6508" i="8"/>
  <c r="H6512" i="8"/>
  <c r="H6516" i="8"/>
  <c r="H6520" i="8"/>
  <c r="H6524" i="8"/>
  <c r="H6528" i="8"/>
  <c r="H6532" i="8"/>
  <c r="H6536" i="8"/>
  <c r="H6540" i="8"/>
  <c r="H6544" i="8"/>
  <c r="H6548" i="8"/>
  <c r="H6552" i="8"/>
  <c r="H6556" i="8"/>
  <c r="H6560" i="8"/>
  <c r="H6564" i="8"/>
  <c r="H6568" i="8"/>
  <c r="H6572" i="8"/>
  <c r="H6576" i="8"/>
  <c r="H6580" i="8"/>
  <c r="H6584" i="8"/>
  <c r="H6588" i="8"/>
  <c r="H6592" i="8"/>
  <c r="H6596" i="8"/>
  <c r="H6600" i="8"/>
  <c r="H6604" i="8"/>
  <c r="H6608" i="8"/>
  <c r="H6612" i="8"/>
  <c r="H6616" i="8"/>
  <c r="H6620" i="8"/>
  <c r="H6624" i="8"/>
  <c r="H6628" i="8"/>
  <c r="H6632" i="8"/>
  <c r="H6636" i="8"/>
  <c r="H6640" i="8"/>
  <c r="H6644" i="8"/>
  <c r="H6648" i="8"/>
  <c r="H6652" i="8"/>
  <c r="H6656" i="8"/>
  <c r="H6660" i="8"/>
  <c r="H6664" i="8"/>
  <c r="H6668" i="8"/>
  <c r="H6672" i="8"/>
  <c r="H6676" i="8"/>
  <c r="H6680" i="8"/>
  <c r="H6684" i="8"/>
  <c r="H6688" i="8"/>
  <c r="H6692" i="8"/>
  <c r="H3959" i="8"/>
  <c r="H3963" i="8"/>
  <c r="H3967" i="8"/>
  <c r="H3971" i="8"/>
  <c r="H3975" i="8"/>
  <c r="H3979" i="8"/>
  <c r="H3983" i="8"/>
  <c r="H3987" i="8"/>
  <c r="H3991" i="8"/>
  <c r="H3995" i="8"/>
  <c r="H3999" i="8"/>
  <c r="H4003" i="8"/>
  <c r="H4007" i="8"/>
  <c r="H4011" i="8"/>
  <c r="H4015" i="8"/>
  <c r="H4039" i="8"/>
  <c r="H4071" i="8"/>
  <c r="H4083" i="8"/>
  <c r="H4087" i="8"/>
  <c r="H4091" i="8"/>
  <c r="H4095" i="8"/>
  <c r="H4099" i="8"/>
  <c r="H4103" i="8"/>
  <c r="H4107" i="8"/>
  <c r="H4111" i="8"/>
  <c r="H4115" i="8"/>
  <c r="H4119" i="8"/>
  <c r="H4123" i="8"/>
  <c r="H4127" i="8"/>
  <c r="H4131" i="8"/>
  <c r="H4135" i="8"/>
  <c r="H4139" i="8"/>
  <c r="H4143" i="8"/>
  <c r="H4147" i="8"/>
  <c r="H4151" i="8"/>
  <c r="H4155" i="8"/>
  <c r="H4159" i="8"/>
  <c r="H4163" i="8"/>
  <c r="H4167" i="8"/>
  <c r="H4171" i="8"/>
  <c r="H4175" i="8"/>
  <c r="H4179" i="8"/>
  <c r="H4183" i="8"/>
  <c r="H4187" i="8"/>
  <c r="H4191" i="8"/>
  <c r="H4195" i="8"/>
  <c r="H4199" i="8"/>
  <c r="H4203" i="8"/>
  <c r="H4207" i="8"/>
  <c r="H4211" i="8"/>
  <c r="H4215" i="8"/>
  <c r="H4219" i="8"/>
  <c r="H4223" i="8"/>
  <c r="H4227" i="8"/>
  <c r="H4231" i="8"/>
  <c r="H4235" i="8"/>
  <c r="H4239" i="8"/>
  <c r="H4243" i="8"/>
  <c r="H4247" i="8"/>
  <c r="H4251" i="8"/>
  <c r="H4255" i="8"/>
  <c r="H4259" i="8"/>
  <c r="H4263" i="8"/>
  <c r="H4267" i="8"/>
  <c r="H4271" i="8"/>
  <c r="H4275" i="8"/>
  <c r="H4279" i="8"/>
  <c r="H4283" i="8"/>
  <c r="H4287" i="8"/>
  <c r="H4291" i="8"/>
  <c r="H4295" i="8"/>
  <c r="H4299" i="8"/>
  <c r="H4303" i="8"/>
  <c r="H4307" i="8"/>
  <c r="H4311" i="8"/>
  <c r="H4315" i="8"/>
  <c r="H4319" i="8"/>
  <c r="H4323" i="8"/>
  <c r="H4327" i="8"/>
  <c r="H4331" i="8"/>
  <c r="H4335" i="8"/>
  <c r="H4339" i="8"/>
  <c r="H4343" i="8"/>
  <c r="H4347" i="8"/>
  <c r="H4351" i="8"/>
  <c r="H4355" i="8"/>
  <c r="H4359" i="8"/>
  <c r="H4363" i="8"/>
  <c r="H4367" i="8"/>
  <c r="H4371" i="8"/>
  <c r="H4375" i="8"/>
  <c r="H4379" i="8"/>
  <c r="H4383" i="8"/>
  <c r="H4387" i="8"/>
  <c r="H4391" i="8"/>
  <c r="H4395" i="8"/>
  <c r="H4399" i="8"/>
  <c r="H4403" i="8"/>
  <c r="H4407" i="8"/>
  <c r="H4411" i="8"/>
  <c r="H4415" i="8"/>
  <c r="H4419" i="8"/>
  <c r="H4423" i="8"/>
  <c r="H4427" i="8"/>
  <c r="H4431" i="8"/>
  <c r="H4435" i="8"/>
  <c r="H4439" i="8"/>
  <c r="H4443" i="8"/>
  <c r="H4447" i="8"/>
  <c r="H4451" i="8"/>
  <c r="H4455" i="8"/>
  <c r="H4459" i="8"/>
  <c r="H4463" i="8"/>
  <c r="H4519" i="8"/>
  <c r="H4523" i="8"/>
  <c r="H4527" i="8"/>
  <c r="H4531" i="8"/>
  <c r="H4535" i="8"/>
  <c r="H4539" i="8"/>
  <c r="H4543" i="8"/>
  <c r="H4547" i="8"/>
  <c r="H4551" i="8"/>
  <c r="H4555" i="8"/>
  <c r="H4559" i="8"/>
  <c r="H4563" i="8"/>
  <c r="H4567" i="8"/>
  <c r="H4571" i="8"/>
  <c r="H4575" i="8"/>
  <c r="H4579" i="8"/>
  <c r="H4583" i="8"/>
  <c r="H4587" i="8"/>
  <c r="H4591" i="8"/>
  <c r="H4595" i="8"/>
  <c r="H4599" i="8"/>
  <c r="H4603" i="8"/>
  <c r="H4607" i="8"/>
  <c r="H4611" i="8"/>
  <c r="H4615" i="8"/>
  <c r="H4619" i="8"/>
  <c r="H4623" i="8"/>
  <c r="H4627" i="8"/>
  <c r="H4631" i="8"/>
  <c r="H4635" i="8"/>
  <c r="H4639" i="8"/>
  <c r="H4643" i="8"/>
  <c r="H4647" i="8"/>
  <c r="H4651" i="8"/>
  <c r="H4655" i="8"/>
  <c r="H4659" i="8"/>
  <c r="H4663" i="8"/>
  <c r="H4667" i="8"/>
  <c r="H4671" i="8"/>
  <c r="H4675" i="8"/>
  <c r="H4679" i="8"/>
  <c r="H4683" i="8"/>
  <c r="H4687" i="8"/>
  <c r="H4691" i="8"/>
  <c r="H4695" i="8"/>
  <c r="H4699" i="8"/>
  <c r="H4703" i="8"/>
  <c r="H4707" i="8"/>
  <c r="H4711" i="8"/>
  <c r="H4715" i="8"/>
  <c r="H4719" i="8"/>
  <c r="H4723" i="8"/>
  <c r="H4727" i="8"/>
  <c r="H4731" i="8"/>
  <c r="H4735" i="8"/>
  <c r="H4739" i="8"/>
  <c r="H4743" i="8"/>
  <c r="H4747" i="8"/>
  <c r="H4751" i="8"/>
  <c r="H4755" i="8"/>
  <c r="H4759" i="8"/>
  <c r="H4763" i="8"/>
  <c r="H4767" i="8"/>
  <c r="H4771" i="8"/>
  <c r="H4775" i="8"/>
  <c r="H4779" i="8"/>
  <c r="H4783" i="8"/>
  <c r="H4787" i="8"/>
  <c r="H4791" i="8"/>
  <c r="H4795" i="8"/>
  <c r="H4799" i="8"/>
  <c r="H4803" i="8"/>
  <c r="H4807" i="8"/>
  <c r="H4811" i="8"/>
  <c r="H4815" i="8"/>
  <c r="H4819" i="8"/>
  <c r="H4823" i="8"/>
  <c r="H4827" i="8"/>
  <c r="H4831" i="8"/>
  <c r="H4835" i="8"/>
  <c r="H4839" i="8"/>
  <c r="H4843" i="8"/>
  <c r="H4847" i="8"/>
  <c r="H4851" i="8"/>
  <c r="H4855" i="8"/>
  <c r="H4859" i="8"/>
  <c r="H4863" i="8"/>
  <c r="H4867" i="8"/>
  <c r="H4871" i="8"/>
  <c r="H4875" i="8"/>
  <c r="H4879" i="8"/>
  <c r="H4883" i="8"/>
  <c r="H4887" i="8"/>
  <c r="H4891" i="8"/>
  <c r="H4895" i="8"/>
  <c r="H4899" i="8"/>
  <c r="H4903" i="8"/>
  <c r="H4907" i="8"/>
  <c r="H4911" i="8"/>
  <c r="H4915" i="8"/>
  <c r="H4919" i="8"/>
  <c r="H4923" i="8"/>
  <c r="H4927" i="8"/>
  <c r="H4935" i="8"/>
  <c r="H4939" i="8"/>
  <c r="H4943" i="8"/>
  <c r="H4947" i="8"/>
  <c r="H4951" i="8"/>
  <c r="H4955" i="8"/>
  <c r="H4959" i="8"/>
  <c r="H4963" i="8"/>
  <c r="H4967" i="8"/>
  <c r="H4971" i="8"/>
  <c r="H4975" i="8"/>
  <c r="H4979" i="8"/>
  <c r="H4983" i="8"/>
  <c r="H4987" i="8"/>
  <c r="H4991" i="8"/>
  <c r="H4995" i="8"/>
  <c r="H4999" i="8"/>
  <c r="H5003" i="8"/>
  <c r="H5007" i="8"/>
  <c r="H5011" i="8"/>
  <c r="H5015" i="8"/>
  <c r="H5019" i="8"/>
  <c r="H5023" i="8"/>
  <c r="H5027" i="8"/>
  <c r="H5031" i="8"/>
  <c r="H5035" i="8"/>
  <c r="H5039" i="8"/>
  <c r="H5043" i="8"/>
  <c r="H5047" i="8"/>
  <c r="H5051" i="8"/>
  <c r="H5055" i="8"/>
  <c r="H5059" i="8"/>
  <c r="H5063" i="8"/>
  <c r="H5067" i="8"/>
  <c r="H5071" i="8"/>
  <c r="H5075" i="8"/>
  <c r="H5079" i="8"/>
  <c r="H5083" i="8"/>
  <c r="H5087" i="8"/>
  <c r="H5091" i="8"/>
  <c r="H5095" i="8"/>
  <c r="H5099" i="8"/>
  <c r="H5103" i="8"/>
  <c r="H5107" i="8"/>
  <c r="H5111" i="8"/>
  <c r="H5115" i="8"/>
  <c r="H5119" i="8"/>
  <c r="H5123" i="8"/>
  <c r="H5127" i="8"/>
  <c r="H5131" i="8"/>
  <c r="H5135" i="8"/>
  <c r="H5139" i="8"/>
  <c r="H5143" i="8"/>
  <c r="H5147" i="8"/>
  <c r="H5151" i="8"/>
  <c r="H5155" i="8"/>
  <c r="H5159" i="8"/>
  <c r="H5163" i="8"/>
  <c r="H5167" i="8"/>
  <c r="H5171" i="8"/>
  <c r="H5175" i="8"/>
  <c r="H5179" i="8"/>
  <c r="H5183" i="8"/>
  <c r="H5187" i="8"/>
  <c r="H5191" i="8"/>
  <c r="H5195" i="8"/>
  <c r="H5199" i="8"/>
  <c r="H5203" i="8"/>
  <c r="H5207" i="8"/>
  <c r="H5211" i="8"/>
  <c r="H5215" i="8"/>
  <c r="H5219" i="8"/>
  <c r="H5223" i="8"/>
  <c r="H5227" i="8"/>
  <c r="H5231" i="8"/>
  <c r="H5235" i="8"/>
  <c r="H5239" i="8"/>
  <c r="H5243" i="8"/>
  <c r="H5247" i="8"/>
  <c r="H5251" i="8"/>
  <c r="H5255" i="8"/>
  <c r="H5259" i="8"/>
  <c r="H5263" i="8"/>
  <c r="H5267" i="8"/>
  <c r="H5271" i="8"/>
  <c r="H5275" i="8"/>
  <c r="H5279" i="8"/>
  <c r="H5283" i="8"/>
  <c r="H5287" i="8"/>
  <c r="H5291" i="8"/>
  <c r="H5295" i="8"/>
  <c r="H5299" i="8"/>
  <c r="H5303" i="8"/>
  <c r="H5307" i="8"/>
  <c r="H5311" i="8"/>
  <c r="H5315" i="8"/>
  <c r="H5319" i="8"/>
  <c r="H5323" i="8"/>
  <c r="H5327" i="8"/>
  <c r="H5331" i="8"/>
  <c r="H5335" i="8"/>
  <c r="H5339" i="8"/>
  <c r="H5343" i="8"/>
  <c r="H5347" i="8"/>
  <c r="H5351" i="8"/>
  <c r="H5355" i="8"/>
  <c r="H5359" i="8"/>
  <c r="H5363" i="8"/>
  <c r="H5367" i="8"/>
  <c r="H5371" i="8"/>
  <c r="H5375" i="8"/>
  <c r="H5379" i="8"/>
  <c r="H5383" i="8"/>
  <c r="H5387" i="8"/>
  <c r="H5391" i="8"/>
  <c r="H5395" i="8"/>
  <c r="H5399" i="8"/>
  <c r="H5403" i="8"/>
  <c r="H5407" i="8"/>
  <c r="H5411" i="8"/>
  <c r="H5415" i="8"/>
  <c r="H5419" i="8"/>
  <c r="H5423" i="8"/>
  <c r="H5427" i="8"/>
  <c r="H5431" i="8"/>
  <c r="H5435" i="8"/>
  <c r="H5439" i="8"/>
  <c r="H5443" i="8"/>
  <c r="H5447" i="8"/>
  <c r="H5451" i="8"/>
  <c r="H5455" i="8"/>
  <c r="H5459" i="8"/>
  <c r="H5463" i="8"/>
  <c r="H5467" i="8"/>
  <c r="H5471" i="8"/>
  <c r="H5475" i="8"/>
  <c r="H5479" i="8"/>
  <c r="H5483" i="8"/>
  <c r="H5487" i="8"/>
  <c r="H5491" i="8"/>
  <c r="H5495" i="8"/>
  <c r="H5499" i="8"/>
  <c r="H5503" i="8"/>
  <c r="H5507" i="8"/>
  <c r="H5511" i="8"/>
  <c r="H5515" i="8"/>
  <c r="H5519" i="8"/>
  <c r="H5523" i="8"/>
  <c r="H5527" i="8"/>
  <c r="H5531" i="8"/>
  <c r="H5535" i="8"/>
  <c r="H5539" i="8"/>
  <c r="H5543" i="8"/>
  <c r="H5547" i="8"/>
  <c r="H5551" i="8"/>
  <c r="H5555" i="8"/>
  <c r="H5559" i="8"/>
  <c r="H5563" i="8"/>
  <c r="H5567" i="8"/>
  <c r="H5571" i="8"/>
  <c r="H5575" i="8"/>
  <c r="H5579" i="8"/>
  <c r="H5583" i="8"/>
  <c r="H5587" i="8"/>
  <c r="H5591" i="8"/>
  <c r="H5595" i="8"/>
  <c r="H5599" i="8"/>
  <c r="H5603" i="8"/>
  <c r="H5607" i="8"/>
  <c r="H5611" i="8"/>
  <c r="H5615" i="8"/>
  <c r="H5619" i="8"/>
  <c r="H5623" i="8"/>
  <c r="H5627" i="8"/>
  <c r="H5631" i="8"/>
  <c r="H5635" i="8"/>
  <c r="H5639" i="8"/>
  <c r="H5643" i="8"/>
  <c r="H5647" i="8"/>
  <c r="H5651" i="8"/>
  <c r="H5655" i="8"/>
  <c r="H5659" i="8"/>
  <c r="H5663" i="8"/>
  <c r="H5667" i="8"/>
  <c r="H5671" i="8"/>
  <c r="H5675" i="8"/>
  <c r="H5679" i="8"/>
  <c r="H5683" i="8"/>
  <c r="H5687" i="8"/>
  <c r="H5691" i="8"/>
  <c r="H5695" i="8"/>
  <c r="H5699" i="8"/>
  <c r="H5703" i="8"/>
  <c r="H5707" i="8"/>
  <c r="H5711" i="8"/>
  <c r="H5715" i="8"/>
  <c r="H5719" i="8"/>
  <c r="H5723" i="8"/>
  <c r="H5727" i="8"/>
  <c r="H5731" i="8"/>
  <c r="H5735" i="8"/>
  <c r="H5739" i="8"/>
  <c r="H5743" i="8"/>
  <c r="H5747" i="8"/>
  <c r="H5751" i="8"/>
  <c r="H5755" i="8"/>
  <c r="H5759" i="8"/>
  <c r="H5763" i="8"/>
  <c r="H5767" i="8"/>
  <c r="H5771" i="8"/>
  <c r="H5775" i="8"/>
  <c r="H5779" i="8"/>
  <c r="H5783" i="8"/>
  <c r="H5787" i="8"/>
  <c r="H5791" i="8"/>
  <c r="H5795" i="8"/>
  <c r="H5799" i="8"/>
  <c r="H5823" i="8"/>
  <c r="H5851" i="8"/>
  <c r="H5855" i="8"/>
  <c r="H5859" i="8"/>
  <c r="H5863" i="8"/>
  <c r="H5867" i="8"/>
  <c r="H5871" i="8"/>
  <c r="H5875" i="8"/>
  <c r="H5879" i="8"/>
  <c r="H5883" i="8"/>
  <c r="H5887" i="8"/>
  <c r="H5891" i="8"/>
  <c r="H5895" i="8"/>
  <c r="H5899" i="8"/>
  <c r="H5903" i="8"/>
  <c r="H5907" i="8"/>
  <c r="H5911" i="8"/>
  <c r="H5915" i="8"/>
  <c r="H5919" i="8"/>
  <c r="H5923" i="8"/>
  <c r="H5927" i="8"/>
  <c r="H5931" i="8"/>
  <c r="H5935" i="8"/>
  <c r="H5939" i="8"/>
  <c r="H5943" i="8"/>
  <c r="H5947" i="8"/>
  <c r="H5951" i="8"/>
  <c r="H5955" i="8"/>
  <c r="H5959" i="8"/>
  <c r="H5963" i="8"/>
  <c r="H5967" i="8"/>
  <c r="H5971" i="8"/>
  <c r="H5975" i="8"/>
  <c r="H5979" i="8"/>
  <c r="H5983" i="8"/>
  <c r="H5987" i="8"/>
  <c r="H5991" i="8"/>
  <c r="H5995" i="8"/>
  <c r="H5999" i="8"/>
  <c r="H6003" i="8"/>
  <c r="H6007" i="8"/>
  <c r="H6011" i="8"/>
  <c r="H6015" i="8"/>
  <c r="H6019" i="8"/>
  <c r="H6023" i="8"/>
  <c r="H6027" i="8"/>
  <c r="H6031" i="8"/>
  <c r="H6035" i="8"/>
  <c r="H6039" i="8"/>
  <c r="H6043" i="8"/>
  <c r="H6047" i="8"/>
  <c r="H6051" i="8"/>
  <c r="H6055" i="8"/>
  <c r="H6059" i="8"/>
  <c r="H6063" i="8"/>
  <c r="H6067" i="8"/>
  <c r="H6071" i="8"/>
  <c r="H6075" i="8"/>
  <c r="H6079" i="8"/>
  <c r="H6083" i="8"/>
  <c r="H6087" i="8"/>
  <c r="H6091" i="8"/>
  <c r="H6095" i="8"/>
  <c r="H6099" i="8"/>
  <c r="H6103" i="8"/>
  <c r="H6107" i="8"/>
  <c r="H6111" i="8"/>
  <c r="H6115" i="8"/>
  <c r="H6119" i="8"/>
  <c r="H6123" i="8"/>
  <c r="H6127" i="8"/>
  <c r="H6131" i="8"/>
  <c r="H6135" i="8"/>
  <c r="H6139" i="8"/>
  <c r="H6143" i="8"/>
  <c r="H6147" i="8"/>
  <c r="H6151" i="8"/>
  <c r="H6155" i="8"/>
  <c r="H6159" i="8"/>
  <c r="H6163" i="8"/>
  <c r="H6167" i="8"/>
  <c r="H6171" i="8"/>
  <c r="H6175" i="8"/>
  <c r="H6179" i="8"/>
  <c r="H6183" i="8"/>
  <c r="H6187" i="8"/>
  <c r="H6191" i="8"/>
  <c r="H6195" i="8"/>
  <c r="H6199" i="8"/>
  <c r="H6203" i="8"/>
  <c r="H6207" i="8"/>
  <c r="H6211" i="8"/>
  <c r="H6215" i="8"/>
  <c r="H6219" i="8"/>
  <c r="H6223" i="8"/>
  <c r="H6227" i="8"/>
  <c r="H6231" i="8"/>
  <c r="H6235" i="8"/>
  <c r="H6239" i="8"/>
  <c r="H6243" i="8"/>
  <c r="H6247" i="8"/>
  <c r="H6295" i="8"/>
  <c r="H6299" i="8"/>
  <c r="H6303" i="8"/>
  <c r="H6307" i="8"/>
  <c r="H6311" i="8"/>
  <c r="H6315" i="8"/>
  <c r="H6319" i="8"/>
  <c r="H6323" i="8"/>
  <c r="H6327" i="8"/>
  <c r="H6331" i="8"/>
  <c r="H6335" i="8"/>
  <c r="H6339" i="8"/>
  <c r="H6343" i="8"/>
  <c r="H6347" i="8"/>
  <c r="H6351" i="8"/>
  <c r="H6355" i="8"/>
  <c r="H6359" i="8"/>
  <c r="H6363" i="8"/>
  <c r="H6367" i="8"/>
  <c r="H6371" i="8"/>
  <c r="H6375" i="8"/>
  <c r="H6379" i="8"/>
  <c r="H6383" i="8"/>
  <c r="H6387" i="8"/>
  <c r="H6391" i="8"/>
  <c r="H6395" i="8"/>
  <c r="H6399" i="8"/>
  <c r="H6403" i="8"/>
  <c r="H6407" i="8"/>
  <c r="H6411" i="8"/>
  <c r="H6415" i="8"/>
  <c r="H6419" i="8"/>
  <c r="H6423" i="8"/>
  <c r="H6427" i="8"/>
  <c r="H6431" i="8"/>
  <c r="H6435" i="8"/>
  <c r="H6439" i="8"/>
  <c r="H6443" i="8"/>
  <c r="H6447" i="8"/>
  <c r="H6451" i="8"/>
  <c r="H6455" i="8"/>
  <c r="H6459" i="8"/>
  <c r="H6463" i="8"/>
  <c r="H6467" i="8"/>
  <c r="H6471" i="8"/>
  <c r="H6475" i="8"/>
  <c r="H6479" i="8"/>
  <c r="H6483" i="8"/>
  <c r="H6487" i="8"/>
  <c r="H6491" i="8"/>
  <c r="H6495" i="8"/>
  <c r="H6740" i="8"/>
  <c r="H6744" i="8"/>
  <c r="H6748" i="8"/>
  <c r="H6752" i="8"/>
  <c r="H6756" i="8"/>
  <c r="H6760" i="8"/>
  <c r="H6764" i="8"/>
  <c r="H6768" i="8"/>
  <c r="H6772" i="8"/>
  <c r="H6776" i="8"/>
  <c r="H6780" i="8"/>
  <c r="H6784" i="8"/>
  <c r="H6788" i="8"/>
  <c r="H6792" i="8"/>
  <c r="H6796" i="8"/>
  <c r="H6800" i="8"/>
  <c r="H6804" i="8"/>
  <c r="H6808" i="8"/>
  <c r="H6812" i="8"/>
  <c r="H6816" i="8"/>
  <c r="H6820" i="8"/>
  <c r="H6824" i="8"/>
  <c r="H6828" i="8"/>
  <c r="H6832" i="8"/>
  <c r="H6836" i="8"/>
  <c r="H6840" i="8"/>
  <c r="H6844" i="8"/>
  <c r="H6848" i="8"/>
  <c r="H6852" i="8"/>
  <c r="H6856" i="8"/>
  <c r="H6860" i="8"/>
  <c r="H6864" i="8"/>
  <c r="H6868" i="8"/>
  <c r="H6872" i="8"/>
  <c r="H6876" i="8"/>
  <c r="H6880" i="8"/>
  <c r="H6884" i="8"/>
  <c r="H6888" i="8"/>
  <c r="H6892" i="8"/>
  <c r="H6896" i="8"/>
  <c r="H6900" i="8"/>
  <c r="H6904" i="8"/>
  <c r="H6908" i="8"/>
  <c r="H6912" i="8"/>
  <c r="H6916" i="8"/>
  <c r="H6920" i="8"/>
  <c r="H6924" i="8"/>
  <c r="H6928" i="8"/>
  <c r="H6932" i="8"/>
  <c r="H6936" i="8"/>
  <c r="H6940" i="8"/>
  <c r="H6944" i="8"/>
  <c r="H6948" i="8"/>
  <c r="H6952" i="8"/>
  <c r="H6956" i="8"/>
  <c r="H6960" i="8"/>
  <c r="H6964" i="8"/>
  <c r="H6968" i="8"/>
  <c r="H6972" i="8"/>
  <c r="H6976" i="8"/>
  <c r="H6980" i="8"/>
  <c r="H6984" i="8"/>
  <c r="H6988" i="8"/>
  <c r="H6992" i="8"/>
  <c r="H6996" i="8"/>
  <c r="H7000" i="8"/>
  <c r="H7004" i="8"/>
  <c r="H7008" i="8"/>
  <c r="H7012" i="8"/>
  <c r="H7016" i="8"/>
  <c r="H7020" i="8"/>
  <c r="H7024" i="8"/>
  <c r="H7028" i="8"/>
  <c r="H7032" i="8"/>
  <c r="H7036" i="8"/>
  <c r="H7040" i="8"/>
  <c r="H7044" i="8"/>
  <c r="H7048" i="8"/>
  <c r="H7052" i="8"/>
  <c r="H7056" i="8"/>
  <c r="H7060" i="8"/>
  <c r="H7064" i="8"/>
  <c r="H7068" i="8"/>
  <c r="H7072" i="8"/>
  <c r="H7076" i="8"/>
  <c r="H7080" i="8"/>
  <c r="H7084" i="8"/>
  <c r="H7088" i="8"/>
  <c r="H7092" i="8"/>
  <c r="H7096" i="8"/>
  <c r="H7100" i="8"/>
  <c r="H7104" i="8"/>
  <c r="H7108" i="8"/>
  <c r="H7112" i="8"/>
  <c r="H7116" i="8"/>
  <c r="H7120" i="8"/>
  <c r="H7124" i="8"/>
  <c r="H7128" i="8"/>
  <c r="H7132" i="8"/>
  <c r="H7136" i="8"/>
  <c r="H6499" i="8"/>
  <c r="H6503" i="8"/>
  <c r="H6507" i="8"/>
  <c r="H6511" i="8"/>
  <c r="H6515" i="8"/>
  <c r="H6519" i="8"/>
  <c r="H6523" i="8"/>
  <c r="H6527" i="8"/>
  <c r="H6531" i="8"/>
  <c r="H6535" i="8"/>
  <c r="H6539" i="8"/>
  <c r="H6543" i="8"/>
  <c r="H6547" i="8"/>
  <c r="H6551" i="8"/>
  <c r="H6555" i="8"/>
  <c r="H6559" i="8"/>
  <c r="H6563" i="8"/>
  <c r="H6567" i="8"/>
  <c r="H6571" i="8"/>
  <c r="H6575" i="8"/>
  <c r="H6579" i="8"/>
  <c r="H6583" i="8"/>
  <c r="H6587" i="8"/>
  <c r="H6591" i="8"/>
  <c r="H6595" i="8"/>
  <c r="H6599" i="8"/>
  <c r="H6603" i="8"/>
  <c r="H6607" i="8"/>
  <c r="H6611" i="8"/>
  <c r="H6615" i="8"/>
  <c r="H6619" i="8"/>
  <c r="H6623" i="8"/>
  <c r="H6627" i="8"/>
  <c r="H6631" i="8"/>
  <c r="H6635" i="8"/>
  <c r="H6639" i="8"/>
  <c r="H6643" i="8"/>
  <c r="H6647" i="8"/>
  <c r="H6651" i="8"/>
  <c r="H6655" i="8"/>
  <c r="H6659" i="8"/>
  <c r="H6663" i="8"/>
  <c r="H6667" i="8"/>
  <c r="H6671" i="8"/>
  <c r="H6675" i="8"/>
  <c r="H6679" i="8"/>
  <c r="H6683" i="8"/>
  <c r="H6687" i="8"/>
  <c r="H6691" i="8"/>
  <c r="H6695" i="8"/>
  <c r="H6699" i="8"/>
  <c r="H6703" i="8"/>
  <c r="H6707" i="8"/>
  <c r="H6711" i="8"/>
  <c r="H6719" i="8"/>
  <c r="H6723" i="8"/>
  <c r="H6727" i="8"/>
  <c r="H6731" i="8"/>
  <c r="H6735" i="8"/>
  <c r="H6739" i="8"/>
  <c r="H6743" i="8"/>
  <c r="H6747" i="8"/>
  <c r="H6751" i="8"/>
  <c r="H6755" i="8"/>
  <c r="H6759" i="8"/>
  <c r="H6763" i="8"/>
  <c r="H6767" i="8"/>
  <c r="H6771" i="8"/>
  <c r="H6775" i="8"/>
  <c r="H6779" i="8"/>
  <c r="H6783" i="8"/>
  <c r="H6787" i="8"/>
  <c r="H6791" i="8"/>
  <c r="H6795" i="8"/>
  <c r="H6799" i="8"/>
  <c r="H6803" i="8"/>
  <c r="H6807" i="8"/>
  <c r="H6811" i="8"/>
  <c r="H6815" i="8"/>
  <c r="H6819" i="8"/>
  <c r="H6823" i="8"/>
  <c r="H6827" i="8"/>
  <c r="H6831" i="8"/>
  <c r="H6835" i="8"/>
  <c r="H6839" i="8"/>
  <c r="H6843" i="8"/>
  <c r="H6847" i="8"/>
  <c r="H6851" i="8"/>
  <c r="H6855" i="8"/>
  <c r="H6859" i="8"/>
  <c r="H6863" i="8"/>
  <c r="H6867" i="8"/>
  <c r="H6871" i="8"/>
  <c r="H6875" i="8"/>
  <c r="H6879" i="8"/>
  <c r="H6883" i="8"/>
  <c r="H6887" i="8"/>
  <c r="H6891" i="8"/>
  <c r="H6895" i="8"/>
  <c r="H6899" i="8"/>
  <c r="H6903" i="8"/>
  <c r="H6907" i="8"/>
  <c r="H6911" i="8"/>
  <c r="H6915" i="8"/>
  <c r="H6919" i="8"/>
  <c r="H6923" i="8"/>
  <c r="H6927" i="8"/>
  <c r="H6931" i="8"/>
  <c r="H6935" i="8"/>
  <c r="H6939" i="8"/>
  <c r="H6943" i="8"/>
  <c r="H6947" i="8"/>
  <c r="H6951" i="8"/>
  <c r="H6955" i="8"/>
  <c r="H6959" i="8"/>
  <c r="H6963" i="8"/>
  <c r="H6967" i="8"/>
  <c r="H6971" i="8"/>
  <c r="H6975" i="8"/>
  <c r="H6979" i="8"/>
  <c r="H6983" i="8"/>
  <c r="H6987" i="8"/>
  <c r="H6991" i="8"/>
  <c r="H6995" i="8"/>
  <c r="H6999" i="8"/>
  <c r="H7003" i="8"/>
  <c r="H7007" i="8"/>
  <c r="H7011" i="8"/>
  <c r="H7015" i="8"/>
  <c r="H7019" i="8"/>
  <c r="H7023" i="8"/>
  <c r="H7027" i="8"/>
  <c r="H7031" i="8"/>
  <c r="H7035" i="8"/>
  <c r="H7039" i="8"/>
  <c r="H7043" i="8"/>
  <c r="H7047" i="8"/>
  <c r="H7051" i="8"/>
  <c r="H7055" i="8"/>
  <c r="H7059" i="8"/>
  <c r="H7063" i="8"/>
  <c r="H7067" i="8"/>
  <c r="H7071" i="8"/>
  <c r="H7075" i="8"/>
  <c r="H7079" i="8"/>
  <c r="H7083" i="8"/>
  <c r="H7087" i="8"/>
  <c r="H7091" i="8"/>
  <c r="H7095" i="8"/>
  <c r="H7099" i="8"/>
  <c r="H7103" i="8"/>
  <c r="H7107" i="8"/>
  <c r="H7111" i="8"/>
  <c r="H7115" i="8"/>
  <c r="H7119" i="8"/>
  <c r="H7123" i="8"/>
  <c r="H7127" i="8"/>
  <c r="H7131" i="8"/>
  <c r="H7135" i="8"/>
  <c r="H12715" i="8"/>
  <c r="H12719" i="8"/>
  <c r="H12723" i="8"/>
  <c r="H12727" i="8"/>
  <c r="H12731" i="8"/>
  <c r="H12735" i="8"/>
  <c r="H12739" i="8"/>
  <c r="H12743" i="8"/>
  <c r="H12747" i="8"/>
  <c r="H12751" i="8"/>
  <c r="H12755" i="8"/>
  <c r="H12759" i="8"/>
  <c r="H12763" i="8"/>
  <c r="H12767" i="8"/>
  <c r="H12771" i="8"/>
  <c r="H12775" i="8"/>
  <c r="H12779" i="8"/>
  <c r="H12783" i="8"/>
  <c r="H12787" i="8"/>
  <c r="H12791" i="8"/>
  <c r="H12795" i="8"/>
  <c r="H12799" i="8"/>
  <c r="H12803" i="8"/>
  <c r="H12807" i="8"/>
  <c r="H12811" i="8"/>
  <c r="H12815" i="8"/>
  <c r="H12819" i="8"/>
  <c r="H12823" i="8"/>
  <c r="H12827" i="8"/>
  <c r="H12831" i="8"/>
  <c r="H12835" i="8"/>
  <c r="H12839" i="8"/>
  <c r="H12843" i="8"/>
  <c r="H12847" i="8"/>
  <c r="H12851" i="8"/>
  <c r="H12855" i="8"/>
  <c r="H12859" i="8"/>
  <c r="H12863" i="8"/>
  <c r="H12867" i="8"/>
  <c r="H12871" i="8"/>
  <c r="H12875" i="8"/>
  <c r="H12879" i="8"/>
  <c r="H12883" i="8"/>
  <c r="H12887" i="8"/>
  <c r="H12891" i="8"/>
  <c r="H12895" i="8"/>
  <c r="H12899" i="8"/>
  <c r="H12903" i="8"/>
  <c r="H12907" i="8"/>
  <c r="H12911" i="8"/>
  <c r="H12915" i="8"/>
  <c r="H12919" i="8"/>
  <c r="H12923" i="8"/>
  <c r="H12927" i="8"/>
  <c r="H12931" i="8"/>
  <c r="H12935" i="8"/>
  <c r="H7587" i="8"/>
  <c r="H7591" i="8"/>
  <c r="H7595" i="8"/>
  <c r="H7599" i="8"/>
  <c r="H7603" i="8"/>
  <c r="H7607" i="8"/>
  <c r="H7611" i="8"/>
  <c r="H7615" i="8"/>
  <c r="H7619" i="8"/>
  <c r="H7623" i="8"/>
  <c r="H7627" i="8"/>
  <c r="H7631" i="8"/>
  <c r="H7635" i="8"/>
  <c r="H7639" i="8"/>
  <c r="H7643" i="8"/>
  <c r="H7647" i="8"/>
  <c r="H7651" i="8"/>
  <c r="H7655" i="8"/>
  <c r="H7659" i="8"/>
  <c r="H7663" i="8"/>
  <c r="H7667" i="8"/>
  <c r="H7671" i="8"/>
  <c r="H7675" i="8"/>
  <c r="H7679" i="8"/>
  <c r="H7683" i="8"/>
  <c r="H7687" i="8"/>
  <c r="H7691" i="8"/>
  <c r="H7695" i="8"/>
  <c r="H7699" i="8"/>
  <c r="H7703" i="8"/>
  <c r="H7707" i="8"/>
  <c r="H7711" i="8"/>
  <c r="H7715" i="8"/>
  <c r="H7719" i="8"/>
  <c r="H7723" i="8"/>
  <c r="H7727" i="8"/>
  <c r="H7731" i="8"/>
  <c r="H7735" i="8"/>
  <c r="H7739" i="8"/>
  <c r="H7743" i="8"/>
  <c r="H7747" i="8"/>
  <c r="S68" i="1"/>
  <c r="S291" i="1"/>
  <c r="H9623" i="8"/>
  <c r="H9" i="8"/>
  <c r="H17" i="8"/>
  <c r="H25" i="8"/>
  <c r="H33" i="8"/>
  <c r="H41" i="8"/>
  <c r="H49" i="8"/>
  <c r="H57" i="8"/>
  <c r="H65" i="8"/>
  <c r="H73" i="8"/>
  <c r="H81" i="8"/>
  <c r="H89" i="8"/>
  <c r="H97" i="8"/>
  <c r="H105" i="8"/>
  <c r="H113" i="8"/>
  <c r="H121" i="8"/>
  <c r="H129" i="8"/>
  <c r="H137" i="8"/>
  <c r="H145" i="8"/>
  <c r="H153" i="8"/>
  <c r="H161" i="8"/>
  <c r="H169" i="8"/>
  <c r="H177" i="8"/>
  <c r="H185" i="8"/>
  <c r="H193" i="8"/>
  <c r="H201" i="8"/>
  <c r="H209" i="8"/>
  <c r="H217" i="8"/>
  <c r="H225" i="8"/>
  <c r="H233" i="8"/>
  <c r="H241" i="8"/>
  <c r="H249" i="8"/>
  <c r="H257" i="8"/>
  <c r="H265" i="8"/>
  <c r="H273" i="8"/>
  <c r="H281" i="8"/>
  <c r="H289" i="8"/>
  <c r="H297" i="8"/>
  <c r="H305" i="8"/>
  <c r="H313" i="8"/>
  <c r="H321" i="8"/>
  <c r="H329" i="8"/>
  <c r="H337" i="8"/>
  <c r="H345" i="8"/>
  <c r="H353" i="8"/>
  <c r="H361" i="8"/>
  <c r="H369" i="8"/>
  <c r="H377" i="8"/>
  <c r="H389" i="8"/>
  <c r="H393" i="8"/>
  <c r="H401" i="8"/>
  <c r="H413" i="8"/>
  <c r="H421" i="8"/>
  <c r="H429" i="8"/>
  <c r="H437" i="8"/>
  <c r="H445" i="8"/>
  <c r="H453" i="8"/>
  <c r="H461" i="8"/>
  <c r="H469" i="8"/>
  <c r="H477" i="8"/>
  <c r="H485" i="8"/>
  <c r="H493" i="8"/>
  <c r="H501" i="8"/>
  <c r="H509" i="8"/>
  <c r="H517" i="8"/>
  <c r="H525" i="8"/>
  <c r="H533" i="8"/>
  <c r="H541" i="8"/>
  <c r="H549" i="8"/>
  <c r="H553" i="8"/>
  <c r="H565" i="8"/>
  <c r="H573" i="8"/>
  <c r="H581" i="8"/>
  <c r="H589" i="8"/>
  <c r="H597" i="8"/>
  <c r="H605" i="8"/>
  <c r="H613" i="8"/>
  <c r="H621" i="8"/>
  <c r="H629" i="8"/>
  <c r="H637" i="8"/>
  <c r="H645" i="8"/>
  <c r="H653" i="8"/>
  <c r="H661" i="8"/>
  <c r="H669" i="8"/>
  <c r="H677" i="8"/>
  <c r="H685" i="8"/>
  <c r="H693" i="8"/>
  <c r="H701" i="8"/>
  <c r="H709" i="8"/>
  <c r="H717" i="8"/>
  <c r="H725" i="8"/>
  <c r="H733" i="8"/>
  <c r="H741" i="8"/>
  <c r="H749" i="8"/>
  <c r="H757" i="8"/>
  <c r="H765" i="8"/>
  <c r="H777" i="8"/>
  <c r="H785" i="8"/>
  <c r="H793" i="8"/>
  <c r="H801" i="8"/>
  <c r="H809" i="8"/>
  <c r="H817" i="8"/>
  <c r="H825" i="8"/>
  <c r="H833" i="8"/>
  <c r="H841" i="8"/>
  <c r="H849" i="8"/>
  <c r="H857" i="8"/>
  <c r="H865" i="8"/>
  <c r="H873" i="8"/>
  <c r="H881" i="8"/>
  <c r="H889" i="8"/>
  <c r="H897" i="8"/>
  <c r="H905" i="8"/>
  <c r="H913" i="8"/>
  <c r="H921" i="8"/>
  <c r="H929" i="8"/>
  <c r="H937" i="8"/>
  <c r="H945" i="8"/>
  <c r="H953" i="8"/>
  <c r="H961" i="8"/>
  <c r="H969" i="8"/>
  <c r="H977" i="8"/>
  <c r="H985" i="8"/>
  <c r="H993" i="8"/>
  <c r="H1001" i="8"/>
  <c r="H1009" i="8"/>
  <c r="H1017" i="8"/>
  <c r="H1025" i="8"/>
  <c r="H1033" i="8"/>
  <c r="H1041" i="8"/>
  <c r="H1049" i="8"/>
  <c r="H1057" i="8"/>
  <c r="H1065" i="8"/>
  <c r="H1073" i="8"/>
  <c r="H1081" i="8"/>
  <c r="H1089" i="8"/>
  <c r="H1097" i="8"/>
  <c r="H1105" i="8"/>
  <c r="H1113" i="8"/>
  <c r="H1121" i="8"/>
  <c r="H1129" i="8"/>
  <c r="H1137" i="8"/>
  <c r="H1145" i="8"/>
  <c r="H1153" i="8"/>
  <c r="H1161" i="8"/>
  <c r="H1169" i="8"/>
  <c r="H1177" i="8"/>
  <c r="H1185" i="8"/>
  <c r="H1193" i="8"/>
  <c r="H1201" i="8"/>
  <c r="H1209" i="8"/>
  <c r="H1217" i="8"/>
  <c r="H1225" i="8"/>
  <c r="H1233" i="8"/>
  <c r="H1241" i="8"/>
  <c r="H1249" i="8"/>
  <c r="H1257" i="8"/>
  <c r="H1265" i="8"/>
  <c r="H1273" i="8"/>
  <c r="H1281" i="8"/>
  <c r="H1289" i="8"/>
  <c r="H1297" i="8"/>
  <c r="H1305" i="8"/>
  <c r="H1313" i="8"/>
  <c r="H1321" i="8"/>
  <c r="H1329" i="8"/>
  <c r="H1337" i="8"/>
  <c r="H1345" i="8"/>
  <c r="H1353" i="8"/>
  <c r="H1361" i="8"/>
  <c r="H1369" i="8"/>
  <c r="H1377" i="8"/>
  <c r="H1385" i="8"/>
  <c r="H1393" i="8"/>
  <c r="H1401" i="8"/>
  <c r="H1409" i="8"/>
  <c r="H1417" i="8"/>
  <c r="H1425" i="8"/>
  <c r="H1433" i="8"/>
  <c r="H1441" i="8"/>
  <c r="H1449" i="8"/>
  <c r="H1457" i="8"/>
  <c r="H1465" i="8"/>
  <c r="H1473" i="8"/>
  <c r="H1481" i="8"/>
  <c r="H1489" i="8"/>
  <c r="H1497" i="8"/>
  <c r="H1505" i="8"/>
  <c r="H1513" i="8"/>
  <c r="H1521" i="8"/>
  <c r="H1529" i="8"/>
  <c r="H1537" i="8"/>
  <c r="H1545" i="8"/>
  <c r="H1553" i="8"/>
  <c r="H1561" i="8"/>
  <c r="H1569" i="8"/>
  <c r="H1577" i="8"/>
  <c r="H1585" i="8"/>
  <c r="H1593" i="8"/>
  <c r="H1601" i="8"/>
  <c r="H1609" i="8"/>
  <c r="H1617" i="8"/>
  <c r="H1625" i="8"/>
  <c r="H1633" i="8"/>
  <c r="H1641" i="8"/>
  <c r="H1649" i="8"/>
  <c r="H1657" i="8"/>
  <c r="H1669" i="8"/>
  <c r="H1677" i="8"/>
  <c r="H1685" i="8"/>
  <c r="H1693" i="8"/>
  <c r="H1701" i="8"/>
  <c r="H1709" i="8"/>
  <c r="H1717" i="8"/>
  <c r="H1725" i="8"/>
  <c r="H1733" i="8"/>
  <c r="H1741" i="8"/>
  <c r="H1749" i="8"/>
  <c r="H1757" i="8"/>
  <c r="H1765" i="8"/>
  <c r="H1773" i="8"/>
  <c r="H1781" i="8"/>
  <c r="H1789" i="8"/>
  <c r="H1797" i="8"/>
  <c r="H1805" i="8"/>
  <c r="H1813" i="8"/>
  <c r="H1821" i="8"/>
  <c r="H1829" i="8"/>
  <c r="H1837" i="8"/>
  <c r="H1849" i="8"/>
  <c r="H1857" i="8"/>
  <c r="H1865" i="8"/>
  <c r="H1873" i="8"/>
  <c r="H1881" i="8"/>
  <c r="H1889" i="8"/>
  <c r="H1897" i="8"/>
  <c r="H1905" i="8"/>
  <c r="H1913" i="8"/>
  <c r="H1921" i="8"/>
  <c r="H1929" i="8"/>
  <c r="H1937" i="8"/>
  <c r="H1945" i="8"/>
  <c r="H1953" i="8"/>
  <c r="H1961" i="8"/>
  <c r="H1969" i="8"/>
  <c r="H1977" i="8"/>
  <c r="H1985" i="8"/>
  <c r="H1993" i="8"/>
  <c r="H2001" i="8"/>
  <c r="H2009" i="8"/>
  <c r="H2017" i="8"/>
  <c r="H2025" i="8"/>
  <c r="H2033" i="8"/>
  <c r="H2041" i="8"/>
  <c r="H2049" i="8"/>
  <c r="H2057" i="8"/>
  <c r="H2065" i="8"/>
  <c r="H2073" i="8"/>
  <c r="H2081" i="8"/>
  <c r="H2089" i="8"/>
  <c r="H2097" i="8"/>
  <c r="H2105" i="8"/>
  <c r="H2113" i="8"/>
  <c r="H2121" i="8"/>
  <c r="H2129" i="8"/>
  <c r="H2137" i="8"/>
  <c r="H2145" i="8"/>
  <c r="H2153" i="8"/>
  <c r="H2161" i="8"/>
  <c r="H2169" i="8"/>
  <c r="H2177" i="8"/>
  <c r="H2185" i="8"/>
  <c r="H2193" i="8"/>
  <c r="H2201" i="8"/>
  <c r="H2209" i="8"/>
  <c r="H2217" i="8"/>
  <c r="H2225" i="8"/>
  <c r="H2233" i="8"/>
  <c r="H2241" i="8"/>
  <c r="H2249" i="8"/>
  <c r="H2257" i="8"/>
  <c r="H2265" i="8"/>
  <c r="H2273" i="8"/>
  <c r="H2281" i="8"/>
  <c r="H2289" i="8"/>
  <c r="H2297" i="8"/>
  <c r="H2305" i="8"/>
  <c r="H2313" i="8"/>
  <c r="H2321" i="8"/>
  <c r="H2329" i="8"/>
  <c r="H2337" i="8"/>
  <c r="H2345" i="8"/>
  <c r="H2353" i="8"/>
  <c r="H2361" i="8"/>
  <c r="H2369" i="8"/>
  <c r="H2377" i="8"/>
  <c r="H2385" i="8"/>
  <c r="H2393" i="8"/>
  <c r="H2401" i="8"/>
  <c r="H2409" i="8"/>
  <c r="H2417" i="8"/>
  <c r="H2425" i="8"/>
  <c r="H2433" i="8"/>
  <c r="H2441" i="8"/>
  <c r="H2449" i="8"/>
  <c r="H2457" i="8"/>
  <c r="H2465" i="8"/>
  <c r="H2473" i="8"/>
  <c r="H2481" i="8"/>
  <c r="H2489" i="8"/>
  <c r="H2497" i="8"/>
  <c r="H2505" i="8"/>
  <c r="H2513" i="8"/>
  <c r="H2521" i="8"/>
  <c r="H2529" i="8"/>
  <c r="H2537" i="8"/>
  <c r="H2545" i="8"/>
  <c r="H2553" i="8"/>
  <c r="H2561" i="8"/>
  <c r="H2569" i="8"/>
  <c r="H2577" i="8"/>
  <c r="H2585" i="8"/>
  <c r="H2593" i="8"/>
  <c r="H2601" i="8"/>
  <c r="H2609" i="8"/>
  <c r="H2617" i="8"/>
  <c r="H2625" i="8"/>
  <c r="H2633" i="8"/>
  <c r="H2641" i="8"/>
  <c r="H2649" i="8"/>
  <c r="H2657" i="8"/>
  <c r="H2665" i="8"/>
  <c r="H2673" i="8"/>
  <c r="H2681" i="8"/>
  <c r="H2689" i="8"/>
  <c r="H2697" i="8"/>
  <c r="H2705" i="8"/>
  <c r="H2713" i="8"/>
  <c r="H2721" i="8"/>
  <c r="H2729" i="8"/>
  <c r="H2737" i="8"/>
  <c r="H2745" i="8"/>
  <c r="H2753" i="8"/>
  <c r="H2761" i="8"/>
  <c r="H2769" i="8"/>
  <c r="H2777" i="8"/>
  <c r="H2785" i="8"/>
  <c r="H2793" i="8"/>
  <c r="H2801" i="8"/>
  <c r="H2809" i="8"/>
  <c r="H2817" i="8"/>
  <c r="H2825" i="8"/>
  <c r="H2833" i="8"/>
  <c r="H2841" i="8"/>
  <c r="H2849" i="8"/>
  <c r="H2857" i="8"/>
  <c r="H2865" i="8"/>
  <c r="H2873" i="8"/>
  <c r="H2881" i="8"/>
  <c r="H2889" i="8"/>
  <c r="H2897" i="8"/>
  <c r="H2905" i="8"/>
  <c r="H2913" i="8"/>
  <c r="H2921" i="8"/>
  <c r="H2929" i="8"/>
  <c r="H2937" i="8"/>
  <c r="H2945" i="8"/>
  <c r="H2953" i="8"/>
  <c r="H2961" i="8"/>
  <c r="H2969" i="8"/>
  <c r="H2977" i="8"/>
  <c r="H2985" i="8"/>
  <c r="H2993" i="8"/>
  <c r="H3001" i="8"/>
  <c r="H3009" i="8"/>
  <c r="H3017" i="8"/>
  <c r="H3025" i="8"/>
  <c r="H3033" i="8"/>
  <c r="H3041" i="8"/>
  <c r="H3049" i="8"/>
  <c r="H3057" i="8"/>
  <c r="H3065" i="8"/>
  <c r="H3073" i="8"/>
  <c r="H3081" i="8"/>
  <c r="H3089" i="8"/>
  <c r="H3097" i="8"/>
  <c r="H3105" i="8"/>
  <c r="H3113" i="8"/>
  <c r="H3121" i="8"/>
  <c r="H3129" i="8"/>
  <c r="H3137" i="8"/>
  <c r="H3145" i="8"/>
  <c r="H3153" i="8"/>
  <c r="H3161" i="8"/>
  <c r="H3169" i="8"/>
  <c r="H3177" i="8"/>
  <c r="H3185" i="8"/>
  <c r="H3193" i="8"/>
  <c r="H3201" i="8"/>
  <c r="H3209" i="8"/>
  <c r="H3217" i="8"/>
  <c r="H3225" i="8"/>
  <c r="H3233" i="8"/>
  <c r="H3241" i="8"/>
  <c r="H3249" i="8"/>
  <c r="H3257" i="8"/>
  <c r="H3265" i="8"/>
  <c r="H3273" i="8"/>
  <c r="H3281" i="8"/>
  <c r="H3289" i="8"/>
  <c r="H3297" i="8"/>
  <c r="H3305" i="8"/>
  <c r="H3313" i="8"/>
  <c r="H3321" i="8"/>
  <c r="H3329" i="8"/>
  <c r="H3337" i="8"/>
  <c r="H3345" i="8"/>
  <c r="H3353" i="8"/>
  <c r="H3361" i="8"/>
  <c r="H3369" i="8"/>
  <c r="H3377" i="8"/>
  <c r="H3385" i="8"/>
  <c r="H3393" i="8"/>
  <c r="H3401" i="8"/>
  <c r="H3409" i="8"/>
  <c r="H3417" i="8"/>
  <c r="H3429" i="8"/>
  <c r="H3437" i="8"/>
  <c r="H3445" i="8"/>
  <c r="H3449" i="8"/>
  <c r="H3457" i="8"/>
  <c r="H3465" i="8"/>
  <c r="H3477" i="8"/>
  <c r="H3485" i="8"/>
  <c r="H3493" i="8"/>
  <c r="H3501" i="8"/>
  <c r="H3509" i="8"/>
  <c r="H3517" i="8"/>
  <c r="H3525" i="8"/>
  <c r="H3533" i="8"/>
  <c r="H3541" i="8"/>
  <c r="H3549" i="8"/>
  <c r="H3557" i="8"/>
  <c r="H3565" i="8"/>
  <c r="H3573" i="8"/>
  <c r="H3581" i="8"/>
  <c r="H3589" i="8"/>
  <c r="H3597" i="8"/>
  <c r="H3605" i="8"/>
  <c r="H3609" i="8"/>
  <c r="H3617" i="8"/>
  <c r="H3625" i="8"/>
  <c r="H3633" i="8"/>
  <c r="H3641" i="8"/>
  <c r="H3649" i="8"/>
  <c r="H3657" i="8"/>
  <c r="H3665" i="8"/>
  <c r="H3673" i="8"/>
  <c r="H3685" i="8"/>
  <c r="H3693" i="8"/>
  <c r="H3701" i="8"/>
  <c r="H3709" i="8"/>
  <c r="H3713" i="8"/>
  <c r="H3721" i="8"/>
  <c r="H3729" i="8"/>
  <c r="H3737" i="8"/>
  <c r="H3745" i="8"/>
  <c r="H3753" i="8"/>
  <c r="H3761" i="8"/>
  <c r="H3769" i="8"/>
  <c r="H3777" i="8"/>
  <c r="H3785" i="8"/>
  <c r="H3793" i="8"/>
  <c r="H3801" i="8"/>
  <c r="H3809" i="8"/>
  <c r="H3817" i="8"/>
  <c r="H3825" i="8"/>
  <c r="H3833" i="8"/>
  <c r="H3841" i="8"/>
  <c r="H3849" i="8"/>
  <c r="H3857" i="8"/>
  <c r="H3865" i="8"/>
  <c r="H3873" i="8"/>
  <c r="H3881" i="8"/>
  <c r="H3889" i="8"/>
  <c r="H3897" i="8"/>
  <c r="H3905" i="8"/>
  <c r="H3913" i="8"/>
  <c r="H3921" i="8"/>
  <c r="H3929" i="8"/>
  <c r="H3937" i="8"/>
  <c r="H3945" i="8"/>
  <c r="H3953" i="8"/>
  <c r="H3961" i="8"/>
  <c r="H3969" i="8"/>
  <c r="H3977" i="8"/>
  <c r="H3985" i="8"/>
  <c r="H3993" i="8"/>
  <c r="H4001" i="8"/>
  <c r="H4009" i="8"/>
  <c r="H4017" i="8"/>
  <c r="H4025" i="8"/>
  <c r="H4033" i="8"/>
  <c r="H4041" i="8"/>
  <c r="H4049" i="8"/>
  <c r="H4057" i="8"/>
  <c r="H4065" i="8"/>
  <c r="H4073" i="8"/>
  <c r="H4081" i="8"/>
  <c r="H4089" i="8"/>
  <c r="H4097" i="8"/>
  <c r="H4105" i="8"/>
  <c r="H4113" i="8"/>
  <c r="H4121" i="8"/>
  <c r="H4129" i="8"/>
  <c r="H4137" i="8"/>
  <c r="H4145" i="8"/>
  <c r="H4153" i="8"/>
  <c r="H4161" i="8"/>
  <c r="H4169" i="8"/>
  <c r="H4177" i="8"/>
  <c r="H4189" i="8"/>
  <c r="H4197" i="8"/>
  <c r="H4205" i="8"/>
  <c r="H4213" i="8"/>
  <c r="H4221" i="8"/>
  <c r="H4229" i="8"/>
  <c r="H4237" i="8"/>
  <c r="H4245" i="8"/>
  <c r="H4253" i="8"/>
  <c r="H4261" i="8"/>
  <c r="H4269" i="8"/>
  <c r="H4277" i="8"/>
  <c r="H4289" i="8"/>
  <c r="H4357" i="8"/>
  <c r="H5" i="8"/>
  <c r="H13" i="8"/>
  <c r="H21" i="8"/>
  <c r="H29" i="8"/>
  <c r="H37" i="8"/>
  <c r="H45" i="8"/>
  <c r="H53" i="8"/>
  <c r="H61" i="8"/>
  <c r="H69" i="8"/>
  <c r="H77" i="8"/>
  <c r="H85" i="8"/>
  <c r="H93" i="8"/>
  <c r="H101" i="8"/>
  <c r="H109" i="8"/>
  <c r="H117" i="8"/>
  <c r="H125" i="8"/>
  <c r="H133" i="8"/>
  <c r="H141" i="8"/>
  <c r="H149" i="8"/>
  <c r="H157" i="8"/>
  <c r="H165" i="8"/>
  <c r="H173" i="8"/>
  <c r="H181" i="8"/>
  <c r="H189" i="8"/>
  <c r="H197" i="8"/>
  <c r="H205" i="8"/>
  <c r="H213" i="8"/>
  <c r="H221" i="8"/>
  <c r="H229" i="8"/>
  <c r="H237" i="8"/>
  <c r="H245" i="8"/>
  <c r="H253" i="8"/>
  <c r="H261" i="8"/>
  <c r="H269" i="8"/>
  <c r="H277" i="8"/>
  <c r="H285" i="8"/>
  <c r="H293" i="8"/>
  <c r="H301" i="8"/>
  <c r="H309" i="8"/>
  <c r="H317" i="8"/>
  <c r="H325" i="8"/>
  <c r="H333" i="8"/>
  <c r="H341" i="8"/>
  <c r="H349" i="8"/>
  <c r="H357" i="8"/>
  <c r="H365" i="8"/>
  <c r="H373" i="8"/>
  <c r="H381" i="8"/>
  <c r="H385" i="8"/>
  <c r="H397" i="8"/>
  <c r="H405" i="8"/>
  <c r="H409" i="8"/>
  <c r="H417" i="8"/>
  <c r="H425" i="8"/>
  <c r="H433" i="8"/>
  <c r="H441" i="8"/>
  <c r="H449" i="8"/>
  <c r="H457" i="8"/>
  <c r="H465" i="8"/>
  <c r="H473" i="8"/>
  <c r="H481" i="8"/>
  <c r="H489" i="8"/>
  <c r="H497" i="8"/>
  <c r="H505" i="8"/>
  <c r="H513" i="8"/>
  <c r="H521" i="8"/>
  <c r="H529" i="8"/>
  <c r="H537" i="8"/>
  <c r="H545" i="8"/>
  <c r="H557" i="8"/>
  <c r="H561" i="8"/>
  <c r="H569" i="8"/>
  <c r="H577" i="8"/>
  <c r="H585" i="8"/>
  <c r="H593" i="8"/>
  <c r="H601" i="8"/>
  <c r="H609" i="8"/>
  <c r="H617" i="8"/>
  <c r="H625" i="8"/>
  <c r="H633" i="8"/>
  <c r="H641" i="8"/>
  <c r="H649" i="8"/>
  <c r="H657" i="8"/>
  <c r="H665" i="8"/>
  <c r="H673" i="8"/>
  <c r="H681" i="8"/>
  <c r="H689" i="8"/>
  <c r="H697" i="8"/>
  <c r="H705" i="8"/>
  <c r="H713" i="8"/>
  <c r="H721" i="8"/>
  <c r="H729" i="8"/>
  <c r="H737" i="8"/>
  <c r="H745" i="8"/>
  <c r="H753" i="8"/>
  <c r="H761" i="8"/>
  <c r="H769" i="8"/>
  <c r="H773" i="8"/>
  <c r="H781" i="8"/>
  <c r="H789" i="8"/>
  <c r="H797" i="8"/>
  <c r="H805" i="8"/>
  <c r="H813" i="8"/>
  <c r="H821" i="8"/>
  <c r="H829" i="8"/>
  <c r="H837" i="8"/>
  <c r="H845" i="8"/>
  <c r="H853" i="8"/>
  <c r="H861" i="8"/>
  <c r="H869" i="8"/>
  <c r="H877" i="8"/>
  <c r="H885" i="8"/>
  <c r="H893" i="8"/>
  <c r="H901" i="8"/>
  <c r="H909" i="8"/>
  <c r="H917" i="8"/>
  <c r="H925" i="8"/>
  <c r="H933" i="8"/>
  <c r="H941" i="8"/>
  <c r="H949" i="8"/>
  <c r="H957" i="8"/>
  <c r="H965" i="8"/>
  <c r="H973" i="8"/>
  <c r="H981" i="8"/>
  <c r="H989" i="8"/>
  <c r="H997" i="8"/>
  <c r="H1005" i="8"/>
  <c r="H1013" i="8"/>
  <c r="H1021" i="8"/>
  <c r="H1029" i="8"/>
  <c r="H1037" i="8"/>
  <c r="H1045" i="8"/>
  <c r="H1053" i="8"/>
  <c r="H1061" i="8"/>
  <c r="H1069" i="8"/>
  <c r="H1077" i="8"/>
  <c r="H1085" i="8"/>
  <c r="H1093" i="8"/>
  <c r="H1101" i="8"/>
  <c r="H1109" i="8"/>
  <c r="H1117" i="8"/>
  <c r="H1125" i="8"/>
  <c r="H1133" i="8"/>
  <c r="H1141" i="8"/>
  <c r="H1149" i="8"/>
  <c r="H1157" i="8"/>
  <c r="H1165" i="8"/>
  <c r="H1173" i="8"/>
  <c r="H1181" i="8"/>
  <c r="H1189" i="8"/>
  <c r="H1197" i="8"/>
  <c r="H1205" i="8"/>
  <c r="H1213" i="8"/>
  <c r="H1221" i="8"/>
  <c r="H1229" i="8"/>
  <c r="H1237" i="8"/>
  <c r="H1245" i="8"/>
  <c r="H1253" i="8"/>
  <c r="H1261" i="8"/>
  <c r="H1269" i="8"/>
  <c r="H1277" i="8"/>
  <c r="H1285" i="8"/>
  <c r="H1293" i="8"/>
  <c r="H1301" i="8"/>
  <c r="H1309" i="8"/>
  <c r="H1317" i="8"/>
  <c r="H1325" i="8"/>
  <c r="H1333" i="8"/>
  <c r="H1341" i="8"/>
  <c r="H1349" i="8"/>
  <c r="H1357" i="8"/>
  <c r="H1365" i="8"/>
  <c r="H1373" i="8"/>
  <c r="H1381" i="8"/>
  <c r="H1389" i="8"/>
  <c r="H1397" i="8"/>
  <c r="H1405" i="8"/>
  <c r="H1413" i="8"/>
  <c r="H1421" i="8"/>
  <c r="H1429" i="8"/>
  <c r="H1437" i="8"/>
  <c r="H1445" i="8"/>
  <c r="H1453" i="8"/>
  <c r="H1461" i="8"/>
  <c r="H1469" i="8"/>
  <c r="H1477" i="8"/>
  <c r="H1485" i="8"/>
  <c r="H1493" i="8"/>
  <c r="H1501" i="8"/>
  <c r="H1509" i="8"/>
  <c r="H1517" i="8"/>
  <c r="H1525" i="8"/>
  <c r="H1533" i="8"/>
  <c r="H1541" i="8"/>
  <c r="H1549" i="8"/>
  <c r="H1557" i="8"/>
  <c r="H1565" i="8"/>
  <c r="H1573" i="8"/>
  <c r="H1581" i="8"/>
  <c r="H1589" i="8"/>
  <c r="H1597" i="8"/>
  <c r="H1605" i="8"/>
  <c r="H1613" i="8"/>
  <c r="H1621" i="8"/>
  <c r="H1629" i="8"/>
  <c r="H1637" i="8"/>
  <c r="H1645" i="8"/>
  <c r="H1653" i="8"/>
  <c r="H1661" i="8"/>
  <c r="H1665" i="8"/>
  <c r="H1673" i="8"/>
  <c r="H1681" i="8"/>
  <c r="H1689" i="8"/>
  <c r="H1697" i="8"/>
  <c r="H1705" i="8"/>
  <c r="H1713" i="8"/>
  <c r="H1721" i="8"/>
  <c r="H1729" i="8"/>
  <c r="H1737" i="8"/>
  <c r="H1745" i="8"/>
  <c r="H1753" i="8"/>
  <c r="H1761" i="8"/>
  <c r="H1769" i="8"/>
  <c r="H1777" i="8"/>
  <c r="H1785" i="8"/>
  <c r="H1793" i="8"/>
  <c r="H1801" i="8"/>
  <c r="H1809" i="8"/>
  <c r="H1817" i="8"/>
  <c r="H1825" i="8"/>
  <c r="H1833" i="8"/>
  <c r="H1841" i="8"/>
  <c r="H1845" i="8"/>
  <c r="H1853" i="8"/>
  <c r="H1861" i="8"/>
  <c r="H1869" i="8"/>
  <c r="H1877" i="8"/>
  <c r="H1885" i="8"/>
  <c r="H1893" i="8"/>
  <c r="H1901" i="8"/>
  <c r="H1909" i="8"/>
  <c r="H1917" i="8"/>
  <c r="H1925" i="8"/>
  <c r="H1933" i="8"/>
  <c r="H1941" i="8"/>
  <c r="H1949" i="8"/>
  <c r="H1957" i="8"/>
  <c r="H1965" i="8"/>
  <c r="H1973" i="8"/>
  <c r="H1981" i="8"/>
  <c r="H1989" i="8"/>
  <c r="H1997" i="8"/>
  <c r="H2005" i="8"/>
  <c r="H2013" i="8"/>
  <c r="H2021" i="8"/>
  <c r="H2029" i="8"/>
  <c r="H2037" i="8"/>
  <c r="H2045" i="8"/>
  <c r="H2053" i="8"/>
  <c r="H2061" i="8"/>
  <c r="H2069" i="8"/>
  <c r="H2077" i="8"/>
  <c r="H2085" i="8"/>
  <c r="H2093" i="8"/>
  <c r="H2101" i="8"/>
  <c r="H2109" i="8"/>
  <c r="H2117" i="8"/>
  <c r="H2125" i="8"/>
  <c r="H2133" i="8"/>
  <c r="H2141" i="8"/>
  <c r="H2149" i="8"/>
  <c r="H2157" i="8"/>
  <c r="H2165" i="8"/>
  <c r="H2173" i="8"/>
  <c r="H2181" i="8"/>
  <c r="H2189" i="8"/>
  <c r="H2197" i="8"/>
  <c r="H2205" i="8"/>
  <c r="H2213" i="8"/>
  <c r="H2221" i="8"/>
  <c r="H2229" i="8"/>
  <c r="H2237" i="8"/>
  <c r="H2245" i="8"/>
  <c r="H2253" i="8"/>
  <c r="H2261" i="8"/>
  <c r="H2269" i="8"/>
  <c r="H2277" i="8"/>
  <c r="H2285" i="8"/>
  <c r="H2293" i="8"/>
  <c r="H2301" i="8"/>
  <c r="H2309" i="8"/>
  <c r="H2317" i="8"/>
  <c r="H2325" i="8"/>
  <c r="H2333" i="8"/>
  <c r="H2341" i="8"/>
  <c r="H2349" i="8"/>
  <c r="H2357" i="8"/>
  <c r="H2365" i="8"/>
  <c r="H2373" i="8"/>
  <c r="H2381" i="8"/>
  <c r="H2389" i="8"/>
  <c r="H2397" i="8"/>
  <c r="H2405" i="8"/>
  <c r="H2413" i="8"/>
  <c r="H2421" i="8"/>
  <c r="H2429" i="8"/>
  <c r="H2437" i="8"/>
  <c r="H2445" i="8"/>
  <c r="H2453" i="8"/>
  <c r="H2461" i="8"/>
  <c r="H2469" i="8"/>
  <c r="H2477" i="8"/>
  <c r="H2485" i="8"/>
  <c r="H2493" i="8"/>
  <c r="H2501" i="8"/>
  <c r="H2509" i="8"/>
  <c r="H2517" i="8"/>
  <c r="H2525" i="8"/>
  <c r="H2533" i="8"/>
  <c r="H2541" i="8"/>
  <c r="H2549" i="8"/>
  <c r="H2557" i="8"/>
  <c r="H2565" i="8"/>
  <c r="H2573" i="8"/>
  <c r="H2581" i="8"/>
  <c r="H2589" i="8"/>
  <c r="H2597" i="8"/>
  <c r="H2605" i="8"/>
  <c r="H2613" i="8"/>
  <c r="H2621" i="8"/>
  <c r="H2629" i="8"/>
  <c r="H2637" i="8"/>
  <c r="H2645" i="8"/>
  <c r="H2653" i="8"/>
  <c r="H2661" i="8"/>
  <c r="H2669" i="8"/>
  <c r="H2677" i="8"/>
  <c r="H2685" i="8"/>
  <c r="H2693" i="8"/>
  <c r="H2701" i="8"/>
  <c r="H2709" i="8"/>
  <c r="H2717" i="8"/>
  <c r="H2725" i="8"/>
  <c r="H2733" i="8"/>
  <c r="H2741" i="8"/>
  <c r="H2749" i="8"/>
  <c r="H2757" i="8"/>
  <c r="H2765" i="8"/>
  <c r="H2773" i="8"/>
  <c r="H2781" i="8"/>
  <c r="H2789" i="8"/>
  <c r="H2797" i="8"/>
  <c r="H2805" i="8"/>
  <c r="H2813" i="8"/>
  <c r="H2821" i="8"/>
  <c r="H2829" i="8"/>
  <c r="H2837" i="8"/>
  <c r="H2845" i="8"/>
  <c r="H2853" i="8"/>
  <c r="H2861" i="8"/>
  <c r="H2869" i="8"/>
  <c r="H2877" i="8"/>
  <c r="H2885" i="8"/>
  <c r="H2893" i="8"/>
  <c r="H2901" i="8"/>
  <c r="H2909" i="8"/>
  <c r="H2917" i="8"/>
  <c r="H2925" i="8"/>
  <c r="H2933" i="8"/>
  <c r="H2941" i="8"/>
  <c r="H2949" i="8"/>
  <c r="H2957" i="8"/>
  <c r="H2965" i="8"/>
  <c r="H2973" i="8"/>
  <c r="H2981" i="8"/>
  <c r="H2989" i="8"/>
  <c r="H2997" i="8"/>
  <c r="H3005" i="8"/>
  <c r="H3013" i="8"/>
  <c r="H3021" i="8"/>
  <c r="H3029" i="8"/>
  <c r="H3037" i="8"/>
  <c r="H3045" i="8"/>
  <c r="H3053" i="8"/>
  <c r="H3061" i="8"/>
  <c r="H3069" i="8"/>
  <c r="H3077" i="8"/>
  <c r="H3085" i="8"/>
  <c r="H3093" i="8"/>
  <c r="H3101" i="8"/>
  <c r="H3109" i="8"/>
  <c r="H3117" i="8"/>
  <c r="H3125" i="8"/>
  <c r="H3133" i="8"/>
  <c r="H3141" i="8"/>
  <c r="H3149" i="8"/>
  <c r="H3157" i="8"/>
  <c r="H3165" i="8"/>
  <c r="H3173" i="8"/>
  <c r="H3181" i="8"/>
  <c r="H3189" i="8"/>
  <c r="H3197" i="8"/>
  <c r="H3205" i="8"/>
  <c r="H3213" i="8"/>
  <c r="H3221" i="8"/>
  <c r="H3229" i="8"/>
  <c r="H3237" i="8"/>
  <c r="H3245" i="8"/>
  <c r="H3253" i="8"/>
  <c r="H3261" i="8"/>
  <c r="H3269" i="8"/>
  <c r="H3277" i="8"/>
  <c r="H3285" i="8"/>
  <c r="H3293" i="8"/>
  <c r="H3301" i="8"/>
  <c r="H3309" i="8"/>
  <c r="H3317" i="8"/>
  <c r="H3325" i="8"/>
  <c r="H3333" i="8"/>
  <c r="H3341" i="8"/>
  <c r="H3349" i="8"/>
  <c r="H3357" i="8"/>
  <c r="H3365" i="8"/>
  <c r="H3373" i="8"/>
  <c r="H3381" i="8"/>
  <c r="H3389" i="8"/>
  <c r="H3397" i="8"/>
  <c r="H3405" i="8"/>
  <c r="H3413" i="8"/>
  <c r="H3421" i="8"/>
  <c r="H3425" i="8"/>
  <c r="H3433" i="8"/>
  <c r="H3441" i="8"/>
  <c r="H3453" i="8"/>
  <c r="H3461" i="8"/>
  <c r="H3469" i="8"/>
  <c r="H3473" i="8"/>
  <c r="H3481" i="8"/>
  <c r="H3489" i="8"/>
  <c r="H3497" i="8"/>
  <c r="H3505" i="8"/>
  <c r="H3513" i="8"/>
  <c r="H3521" i="8"/>
  <c r="H3529" i="8"/>
  <c r="H3537" i="8"/>
  <c r="H3545" i="8"/>
  <c r="H3553" i="8"/>
  <c r="H3561" i="8"/>
  <c r="H3569" i="8"/>
  <c r="H3577" i="8"/>
  <c r="H3585" i="8"/>
  <c r="H3593" i="8"/>
  <c r="H3601" i="8"/>
  <c r="H3613" i="8"/>
  <c r="H3621" i="8"/>
  <c r="H3629" i="8"/>
  <c r="H3637" i="8"/>
  <c r="H3645" i="8"/>
  <c r="H3653" i="8"/>
  <c r="H3661" i="8"/>
  <c r="H3669" i="8"/>
  <c r="H3677" i="8"/>
  <c r="H3681" i="8"/>
  <c r="H3689" i="8"/>
  <c r="H3697" i="8"/>
  <c r="H3705" i="8"/>
  <c r="H3717" i="8"/>
  <c r="H3725" i="8"/>
  <c r="H3733" i="8"/>
  <c r="H3741" i="8"/>
  <c r="H3749" i="8"/>
  <c r="H3757" i="8"/>
  <c r="H3765" i="8"/>
  <c r="H3773" i="8"/>
  <c r="H3781" i="8"/>
  <c r="H3789" i="8"/>
  <c r="H3797" i="8"/>
  <c r="H3805" i="8"/>
  <c r="H3813" i="8"/>
  <c r="H3821" i="8"/>
  <c r="H3829" i="8"/>
  <c r="H3837" i="8"/>
  <c r="H3845" i="8"/>
  <c r="H3853" i="8"/>
  <c r="H3861" i="8"/>
  <c r="H3869" i="8"/>
  <c r="H3877" i="8"/>
  <c r="H3885" i="8"/>
  <c r="H3893" i="8"/>
  <c r="H3901" i="8"/>
  <c r="H3909" i="8"/>
  <c r="H3917" i="8"/>
  <c r="H3925" i="8"/>
  <c r="H3933" i="8"/>
  <c r="H3941" i="8"/>
  <c r="H3949" i="8"/>
  <c r="H3957" i="8"/>
  <c r="H3965" i="8"/>
  <c r="H3973" i="8"/>
  <c r="H3981" i="8"/>
  <c r="H3989" i="8"/>
  <c r="H3997" i="8"/>
  <c r="H4005" i="8"/>
  <c r="H4013" i="8"/>
  <c r="H4021" i="8"/>
  <c r="H4029" i="8"/>
  <c r="H4037" i="8"/>
  <c r="H4045" i="8"/>
  <c r="H4053" i="8"/>
  <c r="H4061" i="8"/>
  <c r="H4069" i="8"/>
  <c r="H4077" i="8"/>
  <c r="H4085" i="8"/>
  <c r="H4093" i="8"/>
  <c r="H4101" i="8"/>
  <c r="H4109" i="8"/>
  <c r="H4117" i="8"/>
  <c r="H4125" i="8"/>
  <c r="H4133" i="8"/>
  <c r="H4141" i="8"/>
  <c r="H4149" i="8"/>
  <c r="H4157" i="8"/>
  <c r="H4165" i="8"/>
  <c r="H4173" i="8"/>
  <c r="H4181" i="8"/>
  <c r="H4185" i="8"/>
  <c r="H4193" i="8"/>
  <c r="H4201" i="8"/>
  <c r="H4209" i="8"/>
  <c r="H4217" i="8"/>
  <c r="H4225" i="8"/>
  <c r="H4233" i="8"/>
  <c r="H4241" i="8"/>
  <c r="H4249" i="8"/>
  <c r="H4257" i="8"/>
  <c r="H4265" i="8"/>
  <c r="H4273" i="8"/>
  <c r="H4281" i="8"/>
  <c r="H4285" i="8"/>
  <c r="H4293" i="8"/>
  <c r="H4297" i="8"/>
  <c r="H4301" i="8"/>
  <c r="H4305" i="8"/>
  <c r="H4309" i="8"/>
  <c r="H4313" i="8"/>
  <c r="H4317" i="8"/>
  <c r="H4321" i="8"/>
  <c r="H4325" i="8"/>
  <c r="H4329" i="8"/>
  <c r="H4333" i="8"/>
  <c r="H4337" i="8"/>
  <c r="H4341" i="8"/>
  <c r="H4345" i="8"/>
  <c r="H4349" i="8"/>
  <c r="H4353" i="8"/>
  <c r="H4361" i="8"/>
  <c r="H4365" i="8"/>
  <c r="H4373" i="8"/>
  <c r="H4381" i="8"/>
  <c r="H4389" i="8"/>
  <c r="H4397" i="8"/>
  <c r="H4405" i="8"/>
  <c r="H4413" i="8"/>
  <c r="H4421" i="8"/>
  <c r="H4429" i="8"/>
  <c r="H4437" i="8"/>
  <c r="H4445" i="8"/>
  <c r="H4453" i="8"/>
  <c r="H4461" i="8"/>
  <c r="H4469" i="8"/>
  <c r="H4477" i="8"/>
  <c r="H4485" i="8"/>
  <c r="H4493" i="8"/>
  <c r="H4501" i="8"/>
  <c r="H4509" i="8"/>
  <c r="H4517" i="8"/>
  <c r="H4525" i="8"/>
  <c r="H4533" i="8"/>
  <c r="H4541" i="8"/>
  <c r="H4549" i="8"/>
  <c r="H4557" i="8"/>
  <c r="H4565" i="8"/>
  <c r="H4573" i="8"/>
  <c r="H4581" i="8"/>
  <c r="H4589" i="8"/>
  <c r="H4597" i="8"/>
  <c r="H4605" i="8"/>
  <c r="H4613" i="8"/>
  <c r="H4621" i="8"/>
  <c r="H4629" i="8"/>
  <c r="H4637" i="8"/>
  <c r="H4645" i="8"/>
  <c r="H4653" i="8"/>
  <c r="H4661" i="8"/>
  <c r="H4669" i="8"/>
  <c r="H4677" i="8"/>
  <c r="H4685" i="8"/>
  <c r="H4693" i="8"/>
  <c r="H4701" i="8"/>
  <c r="H4709" i="8"/>
  <c r="H4717" i="8"/>
  <c r="H4725" i="8"/>
  <c r="H4733" i="8"/>
  <c r="H4741" i="8"/>
  <c r="H4749" i="8"/>
  <c r="H4757" i="8"/>
  <c r="H4765" i="8"/>
  <c r="H4773" i="8"/>
  <c r="H4781" i="8"/>
  <c r="H4789" i="8"/>
  <c r="H4797" i="8"/>
  <c r="H4805" i="8"/>
  <c r="H4813" i="8"/>
  <c r="H4821" i="8"/>
  <c r="H4829" i="8"/>
  <c r="H4837" i="8"/>
  <c r="H4845" i="8"/>
  <c r="H4853" i="8"/>
  <c r="H4861" i="8"/>
  <c r="H4869" i="8"/>
  <c r="H4877" i="8"/>
  <c r="H4885" i="8"/>
  <c r="H4893" i="8"/>
  <c r="H4901" i="8"/>
  <c r="H4909" i="8"/>
  <c r="H4917" i="8"/>
  <c r="H4925" i="8"/>
  <c r="H4933" i="8"/>
  <c r="H4945" i="8"/>
  <c r="H4953" i="8"/>
  <c r="H4961" i="8"/>
  <c r="H4969" i="8"/>
  <c r="H4977" i="8"/>
  <c r="H4985" i="8"/>
  <c r="H4993" i="8"/>
  <c r="H5001" i="8"/>
  <c r="H5009" i="8"/>
  <c r="H5017" i="8"/>
  <c r="H5025" i="8"/>
  <c r="H5033" i="8"/>
  <c r="H5041" i="8"/>
  <c r="H5049" i="8"/>
  <c r="H5057" i="8"/>
  <c r="H5065" i="8"/>
  <c r="H5073" i="8"/>
  <c r="H5081" i="8"/>
  <c r="H5089" i="8"/>
  <c r="H5097" i="8"/>
  <c r="H5105" i="8"/>
  <c r="H5113" i="8"/>
  <c r="H5121" i="8"/>
  <c r="H5129" i="8"/>
  <c r="H5137" i="8"/>
  <c r="H5145" i="8"/>
  <c r="H5153" i="8"/>
  <c r="H5161" i="8"/>
  <c r="H5169" i="8"/>
  <c r="H5177" i="8"/>
  <c r="H5189" i="8"/>
  <c r="H5197" i="8"/>
  <c r="H5201" i="8"/>
  <c r="H5209" i="8"/>
  <c r="H5217" i="8"/>
  <c r="H5225" i="8"/>
  <c r="H5233" i="8"/>
  <c r="H5241" i="8"/>
  <c r="H5249" i="8"/>
  <c r="H5257" i="8"/>
  <c r="H5265" i="8"/>
  <c r="H5273" i="8"/>
  <c r="H5281" i="8"/>
  <c r="H5289" i="8"/>
  <c r="H5297" i="8"/>
  <c r="H5305" i="8"/>
  <c r="H5313" i="8"/>
  <c r="H5321" i="8"/>
  <c r="H5329" i="8"/>
  <c r="H5337" i="8"/>
  <c r="H5345" i="8"/>
  <c r="H5353" i="8"/>
  <c r="H5361" i="8"/>
  <c r="H5369" i="8"/>
  <c r="H5377" i="8"/>
  <c r="H5385" i="8"/>
  <c r="H5393" i="8"/>
  <c r="H5401" i="8"/>
  <c r="H5409" i="8"/>
  <c r="H5417" i="8"/>
  <c r="H5425" i="8"/>
  <c r="H5433" i="8"/>
  <c r="H5441" i="8"/>
  <c r="H5449" i="8"/>
  <c r="H5457" i="8"/>
  <c r="H5465" i="8"/>
  <c r="H5473" i="8"/>
  <c r="H5481" i="8"/>
  <c r="H5489" i="8"/>
  <c r="H5497" i="8"/>
  <c r="H5505" i="8"/>
  <c r="H5513" i="8"/>
  <c r="H5521" i="8"/>
  <c r="H5529" i="8"/>
  <c r="H5537" i="8"/>
  <c r="H5545" i="8"/>
  <c r="H5553" i="8"/>
  <c r="H5561" i="8"/>
  <c r="H5569" i="8"/>
  <c r="H5577" i="8"/>
  <c r="H5585" i="8"/>
  <c r="H5593" i="8"/>
  <c r="H5601" i="8"/>
  <c r="H5609" i="8"/>
  <c r="H5617" i="8"/>
  <c r="H5625" i="8"/>
  <c r="H5633" i="8"/>
  <c r="H5641" i="8"/>
  <c r="H5649" i="8"/>
  <c r="H5657" i="8"/>
  <c r="H5665" i="8"/>
  <c r="H5673" i="8"/>
  <c r="H5681" i="8"/>
  <c r="H5689" i="8"/>
  <c r="H5697" i="8"/>
  <c r="H5705" i="8"/>
  <c r="H5713" i="8"/>
  <c r="H5721" i="8"/>
  <c r="H5729" i="8"/>
  <c r="H5737" i="8"/>
  <c r="H5745" i="8"/>
  <c r="H5753" i="8"/>
  <c r="H5761" i="8"/>
  <c r="H5769" i="8"/>
  <c r="H5777" i="8"/>
  <c r="H5785" i="8"/>
  <c r="H5793" i="8"/>
  <c r="H5801" i="8"/>
  <c r="H5809" i="8"/>
  <c r="H5817" i="8"/>
  <c r="H5825" i="8"/>
  <c r="H5833" i="8"/>
  <c r="H5845" i="8"/>
  <c r="H5853" i="8"/>
  <c r="H5861" i="8"/>
  <c r="H5869" i="8"/>
  <c r="H5873" i="8"/>
  <c r="H5881" i="8"/>
  <c r="H5889" i="8"/>
  <c r="H5901" i="8"/>
  <c r="H5909" i="8"/>
  <c r="H5917" i="8"/>
  <c r="H5921" i="8"/>
  <c r="H5929" i="8"/>
  <c r="H5941" i="8"/>
  <c r="H5949" i="8"/>
  <c r="H5957" i="8"/>
  <c r="H5965" i="8"/>
  <c r="H5973" i="8"/>
  <c r="H5981" i="8"/>
  <c r="H5989" i="8"/>
  <c r="H5997" i="8"/>
  <c r="H6005" i="8"/>
  <c r="H6013" i="8"/>
  <c r="H6021" i="8"/>
  <c r="H6029" i="8"/>
  <c r="H6037" i="8"/>
  <c r="H6045" i="8"/>
  <c r="H6053" i="8"/>
  <c r="H6061" i="8"/>
  <c r="H6069" i="8"/>
  <c r="H6077" i="8"/>
  <c r="H6085" i="8"/>
  <c r="H6093" i="8"/>
  <c r="H6101" i="8"/>
  <c r="H6109" i="8"/>
  <c r="H6117" i="8"/>
  <c r="H6125" i="8"/>
  <c r="H6133" i="8"/>
  <c r="H6141" i="8"/>
  <c r="H6149" i="8"/>
  <c r="H6157" i="8"/>
  <c r="H6165" i="8"/>
  <c r="H6173" i="8"/>
  <c r="H6181" i="8"/>
  <c r="H6189" i="8"/>
  <c r="H6197" i="8"/>
  <c r="H6205" i="8"/>
  <c r="H6213" i="8"/>
  <c r="H6221" i="8"/>
  <c r="H6229" i="8"/>
  <c r="H6237" i="8"/>
  <c r="H6245" i="8"/>
  <c r="H6253" i="8"/>
  <c r="H6261" i="8"/>
  <c r="H6269" i="8"/>
  <c r="H6277" i="8"/>
  <c r="H6285" i="8"/>
  <c r="H6293" i="8"/>
  <c r="H6301" i="8"/>
  <c r="H6309" i="8"/>
  <c r="H6317" i="8"/>
  <c r="H6325" i="8"/>
  <c r="H6333" i="8"/>
  <c r="H6341" i="8"/>
  <c r="H6349" i="8"/>
  <c r="H6357" i="8"/>
  <c r="H6365" i="8"/>
  <c r="H6373" i="8"/>
  <c r="H6381" i="8"/>
  <c r="H6389" i="8"/>
  <c r="H6397" i="8"/>
  <c r="H6409" i="8"/>
  <c r="H6417" i="8"/>
  <c r="H6425" i="8"/>
  <c r="H6433" i="8"/>
  <c r="H6441" i="8"/>
  <c r="H6449" i="8"/>
  <c r="H6457" i="8"/>
  <c r="H6465" i="8"/>
  <c r="H6473" i="8"/>
  <c r="H6481" i="8"/>
  <c r="H6489" i="8"/>
  <c r="H6497" i="8"/>
  <c r="H6505" i="8"/>
  <c r="H6513" i="8"/>
  <c r="H6521" i="8"/>
  <c r="H6529" i="8"/>
  <c r="H6537" i="8"/>
  <c r="H6545" i="8"/>
  <c r="H6553" i="8"/>
  <c r="H6561" i="8"/>
  <c r="H6569" i="8"/>
  <c r="H6577" i="8"/>
  <c r="H6585" i="8"/>
  <c r="H6593" i="8"/>
  <c r="H6601" i="8"/>
  <c r="H6609" i="8"/>
  <c r="H6617" i="8"/>
  <c r="H6625" i="8"/>
  <c r="H6633" i="8"/>
  <c r="H6641" i="8"/>
  <c r="H6649" i="8"/>
  <c r="H6657" i="8"/>
  <c r="H6665" i="8"/>
  <c r="H6673" i="8"/>
  <c r="H6681" i="8"/>
  <c r="H6689" i="8"/>
  <c r="H6697" i="8"/>
  <c r="H6705" i="8"/>
  <c r="H6713" i="8"/>
  <c r="H6721" i="8"/>
  <c r="H6729" i="8"/>
  <c r="H6737" i="8"/>
  <c r="H6745" i="8"/>
  <c r="H6753" i="8"/>
  <c r="H6761" i="8"/>
  <c r="H6769" i="8"/>
  <c r="H6777" i="8"/>
  <c r="H6785" i="8"/>
  <c r="H6793" i="8"/>
  <c r="H6801" i="8"/>
  <c r="H6809" i="8"/>
  <c r="H6817" i="8"/>
  <c r="H6825" i="8"/>
  <c r="H6833" i="8"/>
  <c r="H6841" i="8"/>
  <c r="H6849" i="8"/>
  <c r="H6857" i="8"/>
  <c r="H6865" i="8"/>
  <c r="H6873" i="8"/>
  <c r="H6881" i="8"/>
  <c r="H6889" i="8"/>
  <c r="H6897" i="8"/>
  <c r="H6905" i="8"/>
  <c r="H6913" i="8"/>
  <c r="H6921" i="8"/>
  <c r="H6929" i="8"/>
  <c r="H6937" i="8"/>
  <c r="H6949" i="8"/>
  <c r="H6957" i="8"/>
  <c r="H6965" i="8"/>
  <c r="H6973" i="8"/>
  <c r="H6981" i="8"/>
  <c r="H6989" i="8"/>
  <c r="H6997" i="8"/>
  <c r="H7005" i="8"/>
  <c r="H7013" i="8"/>
  <c r="H7021" i="8"/>
  <c r="H7029" i="8"/>
  <c r="H7037" i="8"/>
  <c r="H7045" i="8"/>
  <c r="H7053" i="8"/>
  <c r="H7061" i="8"/>
  <c r="H7069" i="8"/>
  <c r="H4369" i="8"/>
  <c r="H4377" i="8"/>
  <c r="H4385" i="8"/>
  <c r="H4393" i="8"/>
  <c r="H4401" i="8"/>
  <c r="H4409" i="8"/>
  <c r="H4417" i="8"/>
  <c r="H4425" i="8"/>
  <c r="H4433" i="8"/>
  <c r="H4441" i="8"/>
  <c r="H4449" i="8"/>
  <c r="H4457" i="8"/>
  <c r="H4465" i="8"/>
  <c r="H4473" i="8"/>
  <c r="H4481" i="8"/>
  <c r="H4489" i="8"/>
  <c r="H4497" i="8"/>
  <c r="H4505" i="8"/>
  <c r="H4513" i="8"/>
  <c r="H4521" i="8"/>
  <c r="H4529" i="8"/>
  <c r="H4537" i="8"/>
  <c r="H4545" i="8"/>
  <c r="H4553" i="8"/>
  <c r="H4561" i="8"/>
  <c r="H4569" i="8"/>
  <c r="H4577" i="8"/>
  <c r="H4585" i="8"/>
  <c r="H4593" i="8"/>
  <c r="H4601" i="8"/>
  <c r="H4609" i="8"/>
  <c r="H4617" i="8"/>
  <c r="H4625" i="8"/>
  <c r="H4633" i="8"/>
  <c r="H4641" i="8"/>
  <c r="H4649" i="8"/>
  <c r="H4657" i="8"/>
  <c r="H4665" i="8"/>
  <c r="H4673" i="8"/>
  <c r="H4681" i="8"/>
  <c r="H4689" i="8"/>
  <c r="H4697" i="8"/>
  <c r="H4705" i="8"/>
  <c r="H4713" i="8"/>
  <c r="H4721" i="8"/>
  <c r="H4729" i="8"/>
  <c r="H4737" i="8"/>
  <c r="H4745" i="8"/>
  <c r="H4753" i="8"/>
  <c r="H4761" i="8"/>
  <c r="H4769" i="8"/>
  <c r="H4777" i="8"/>
  <c r="H4785" i="8"/>
  <c r="H4793" i="8"/>
  <c r="H4801" i="8"/>
  <c r="H4809" i="8"/>
  <c r="H4817" i="8"/>
  <c r="H4825" i="8"/>
  <c r="H4833" i="8"/>
  <c r="H4841" i="8"/>
  <c r="H4849" i="8"/>
  <c r="H4857" i="8"/>
  <c r="H4865" i="8"/>
  <c r="H4873" i="8"/>
  <c r="H4881" i="8"/>
  <c r="H4889" i="8"/>
  <c r="H4897" i="8"/>
  <c r="H4905" i="8"/>
  <c r="H4913" i="8"/>
  <c r="H4921" i="8"/>
  <c r="H4929" i="8"/>
  <c r="H4937" i="8"/>
  <c r="H4941" i="8"/>
  <c r="H4949" i="8"/>
  <c r="H4957" i="8"/>
  <c r="H4965" i="8"/>
  <c r="H4973" i="8"/>
  <c r="H4981" i="8"/>
  <c r="H4989" i="8"/>
  <c r="H4997" i="8"/>
  <c r="H5005" i="8"/>
  <c r="H5013" i="8"/>
  <c r="H5021" i="8"/>
  <c r="H5029" i="8"/>
  <c r="H5037" i="8"/>
  <c r="H5045" i="8"/>
  <c r="H5053" i="8"/>
  <c r="H5061" i="8"/>
  <c r="H5069" i="8"/>
  <c r="H5077" i="8"/>
  <c r="H5085" i="8"/>
  <c r="H5093" i="8"/>
  <c r="H5101" i="8"/>
  <c r="H5109" i="8"/>
  <c r="H5117" i="8"/>
  <c r="H5125" i="8"/>
  <c r="H5133" i="8"/>
  <c r="H5141" i="8"/>
  <c r="H5149" i="8"/>
  <c r="H5157" i="8"/>
  <c r="H5165" i="8"/>
  <c r="H5173" i="8"/>
  <c r="H5181" i="8"/>
  <c r="H5185" i="8"/>
  <c r="H5193" i="8"/>
  <c r="H5205" i="8"/>
  <c r="H5213" i="8"/>
  <c r="H5221" i="8"/>
  <c r="H5229" i="8"/>
  <c r="H5237" i="8"/>
  <c r="H5245" i="8"/>
  <c r="H5253" i="8"/>
  <c r="H5261" i="8"/>
  <c r="H5269" i="8"/>
  <c r="H5277" i="8"/>
  <c r="H5285" i="8"/>
  <c r="H5293" i="8"/>
  <c r="H5301" i="8"/>
  <c r="H5309" i="8"/>
  <c r="H5317" i="8"/>
  <c r="H5325" i="8"/>
  <c r="H5333" i="8"/>
  <c r="H5341" i="8"/>
  <c r="H5349" i="8"/>
  <c r="H5357" i="8"/>
  <c r="H5365" i="8"/>
  <c r="H5373" i="8"/>
  <c r="H5381" i="8"/>
  <c r="H5389" i="8"/>
  <c r="H5397" i="8"/>
  <c r="H5405" i="8"/>
  <c r="H5413" i="8"/>
  <c r="H5421" i="8"/>
  <c r="H5429" i="8"/>
  <c r="H5437" i="8"/>
  <c r="H5445" i="8"/>
  <c r="H5453" i="8"/>
  <c r="H5461" i="8"/>
  <c r="H5469" i="8"/>
  <c r="H5477" i="8"/>
  <c r="H5485" i="8"/>
  <c r="H5493" i="8"/>
  <c r="H5501" i="8"/>
  <c r="H5509" i="8"/>
  <c r="H5517" i="8"/>
  <c r="H5525" i="8"/>
  <c r="H5533" i="8"/>
  <c r="H5541" i="8"/>
  <c r="H5549" i="8"/>
  <c r="H5557" i="8"/>
  <c r="H5565" i="8"/>
  <c r="H5573" i="8"/>
  <c r="H5581" i="8"/>
  <c r="H5589" i="8"/>
  <c r="H5597" i="8"/>
  <c r="H5605" i="8"/>
  <c r="H5613" i="8"/>
  <c r="H5621" i="8"/>
  <c r="H5629" i="8"/>
  <c r="H5637" i="8"/>
  <c r="H5645" i="8"/>
  <c r="H5653" i="8"/>
  <c r="H5661" i="8"/>
  <c r="H5669" i="8"/>
  <c r="H5677" i="8"/>
  <c r="H5685" i="8"/>
  <c r="H5693" i="8"/>
  <c r="H5701" i="8"/>
  <c r="H5709" i="8"/>
  <c r="H5717" i="8"/>
  <c r="H5725" i="8"/>
  <c r="H5733" i="8"/>
  <c r="H5741" i="8"/>
  <c r="H5749" i="8"/>
  <c r="H5757" i="8"/>
  <c r="H5765" i="8"/>
  <c r="H5773" i="8"/>
  <c r="H5781" i="8"/>
  <c r="H5789" i="8"/>
  <c r="H5797" i="8"/>
  <c r="H5805" i="8"/>
  <c r="H5813" i="8"/>
  <c r="H5821" i="8"/>
  <c r="H5829" i="8"/>
  <c r="H5837" i="8"/>
  <c r="H5841" i="8"/>
  <c r="H5849" i="8"/>
  <c r="H5857" i="8"/>
  <c r="H5865" i="8"/>
  <c r="H5877" i="8"/>
  <c r="H5885" i="8"/>
  <c r="H5893" i="8"/>
  <c r="H5897" i="8"/>
  <c r="H5905" i="8"/>
  <c r="H5913" i="8"/>
  <c r="H5925" i="8"/>
  <c r="H5933" i="8"/>
  <c r="H5937" i="8"/>
  <c r="H5945" i="8"/>
  <c r="H5953" i="8"/>
  <c r="H5961" i="8"/>
  <c r="H5969" i="8"/>
  <c r="H5977" i="8"/>
  <c r="H5985" i="8"/>
  <c r="H5993" i="8"/>
  <c r="H6001" i="8"/>
  <c r="H6009" i="8"/>
  <c r="H6017" i="8"/>
  <c r="H6025" i="8"/>
  <c r="H6033" i="8"/>
  <c r="H6041" i="8"/>
  <c r="H6049" i="8"/>
  <c r="H6057" i="8"/>
  <c r="H6065" i="8"/>
  <c r="H6073" i="8"/>
  <c r="H6081" i="8"/>
  <c r="H6089" i="8"/>
  <c r="H6097" i="8"/>
  <c r="H6105" i="8"/>
  <c r="H6113" i="8"/>
  <c r="H6121" i="8"/>
  <c r="H6129" i="8"/>
  <c r="H6137" i="8"/>
  <c r="H6145" i="8"/>
  <c r="H6153" i="8"/>
  <c r="H6161" i="8"/>
  <c r="H6169" i="8"/>
  <c r="H6177" i="8"/>
  <c r="H6185" i="8"/>
  <c r="H6193" i="8"/>
  <c r="H6201" i="8"/>
  <c r="H6209" i="8"/>
  <c r="H6217" i="8"/>
  <c r="H6225" i="8"/>
  <c r="H6233" i="8"/>
  <c r="H6241" i="8"/>
  <c r="H6249" i="8"/>
  <c r="H6257" i="8"/>
  <c r="H6265" i="8"/>
  <c r="H6273" i="8"/>
  <c r="H6281" i="8"/>
  <c r="H6289" i="8"/>
  <c r="H6297" i="8"/>
  <c r="H6305" i="8"/>
  <c r="H6313" i="8"/>
  <c r="H6321" i="8"/>
  <c r="H6329" i="8"/>
  <c r="H6337" i="8"/>
  <c r="H6345" i="8"/>
  <c r="H6353" i="8"/>
  <c r="H6361" i="8"/>
  <c r="H6369" i="8"/>
  <c r="H6377" i="8"/>
  <c r="H6385" i="8"/>
  <c r="H6393" i="8"/>
  <c r="H6401" i="8"/>
  <c r="H6405" i="8"/>
  <c r="H6413" i="8"/>
  <c r="H6421" i="8"/>
  <c r="H6429" i="8"/>
  <c r="H6437" i="8"/>
  <c r="H6445" i="8"/>
  <c r="H6453" i="8"/>
  <c r="H6461" i="8"/>
  <c r="H6469" i="8"/>
  <c r="H6477" i="8"/>
  <c r="H6485" i="8"/>
  <c r="H6493" i="8"/>
  <c r="H6501" i="8"/>
  <c r="H6509" i="8"/>
  <c r="H6517" i="8"/>
  <c r="H6525" i="8"/>
  <c r="H6533" i="8"/>
  <c r="H6541" i="8"/>
  <c r="H6549" i="8"/>
  <c r="H6557" i="8"/>
  <c r="H6565" i="8"/>
  <c r="H6573" i="8"/>
  <c r="H6581" i="8"/>
  <c r="H6589" i="8"/>
  <c r="H6597" i="8"/>
  <c r="H6605" i="8"/>
  <c r="H6613" i="8"/>
  <c r="H6621" i="8"/>
  <c r="H6629" i="8"/>
  <c r="H6637" i="8"/>
  <c r="H6645" i="8"/>
  <c r="H6653" i="8"/>
  <c r="H6661" i="8"/>
  <c r="H6669" i="8"/>
  <c r="H6677" i="8"/>
  <c r="H6685" i="8"/>
  <c r="H6693" i="8"/>
  <c r="H6701" i="8"/>
  <c r="H6709" i="8"/>
  <c r="H6717" i="8"/>
  <c r="H6725" i="8"/>
  <c r="H6733" i="8"/>
  <c r="H6741" i="8"/>
  <c r="H6749" i="8"/>
  <c r="H6757" i="8"/>
  <c r="H6765" i="8"/>
  <c r="H6773" i="8"/>
  <c r="H6781" i="8"/>
  <c r="H6789" i="8"/>
  <c r="H6797" i="8"/>
  <c r="H6805" i="8"/>
  <c r="H6813" i="8"/>
  <c r="H6821" i="8"/>
  <c r="H6829" i="8"/>
  <c r="H6837" i="8"/>
  <c r="H6845" i="8"/>
  <c r="H6853" i="8"/>
  <c r="H6861" i="8"/>
  <c r="H6869" i="8"/>
  <c r="H6877" i="8"/>
  <c r="H6885" i="8"/>
  <c r="H6893" i="8"/>
  <c r="H6901" i="8"/>
  <c r="H6909" i="8"/>
  <c r="H6917" i="8"/>
  <c r="H6925" i="8"/>
  <c r="H6933" i="8"/>
  <c r="H6941" i="8"/>
  <c r="H6945" i="8"/>
  <c r="H6953" i="8"/>
  <c r="H6961" i="8"/>
  <c r="H6969" i="8"/>
  <c r="H6977" i="8"/>
  <c r="H6985" i="8"/>
  <c r="H6993" i="8"/>
  <c r="H7001" i="8"/>
  <c r="H7009" i="8"/>
  <c r="H7017" i="8"/>
  <c r="H7025" i="8"/>
  <c r="H7033" i="8"/>
  <c r="H7041" i="8"/>
  <c r="H7049" i="8"/>
  <c r="H7057" i="8"/>
  <c r="H7065" i="8"/>
  <c r="H7073" i="8"/>
  <c r="H7077" i="8"/>
  <c r="H7085" i="8"/>
  <c r="H7093" i="8"/>
  <c r="H7101" i="8"/>
  <c r="H7109" i="8"/>
  <c r="H7117" i="8"/>
  <c r="H7125" i="8"/>
  <c r="H7133" i="8"/>
  <c r="H7141" i="8"/>
  <c r="H7149" i="8"/>
  <c r="H7157" i="8"/>
  <c r="H7165" i="8"/>
  <c r="H7173" i="8"/>
  <c r="H7181" i="8"/>
  <c r="H7189" i="8"/>
  <c r="H7197" i="8"/>
  <c r="H7205" i="8"/>
  <c r="H7213" i="8"/>
  <c r="H7225" i="8"/>
  <c r="H7233" i="8"/>
  <c r="H7241" i="8"/>
  <c r="H7249" i="8"/>
  <c r="H7257" i="8"/>
  <c r="H7265" i="8"/>
  <c r="H7273" i="8"/>
  <c r="H7281" i="8"/>
  <c r="H7289" i="8"/>
  <c r="H7297" i="8"/>
  <c r="H7305" i="8"/>
  <c r="H7313" i="8"/>
  <c r="H7321" i="8"/>
  <c r="H7329" i="8"/>
  <c r="H7337" i="8"/>
  <c r="H7345" i="8"/>
  <c r="H7353" i="8"/>
  <c r="H7361" i="8"/>
  <c r="H7369" i="8"/>
  <c r="H7377" i="8"/>
  <c r="H7385" i="8"/>
  <c r="H7393" i="8"/>
  <c r="H7401" i="8"/>
  <c r="H7409" i="8"/>
  <c r="H7417" i="8"/>
  <c r="H7425" i="8"/>
  <c r="H7433" i="8"/>
  <c r="H7441" i="8"/>
  <c r="H7449" i="8"/>
  <c r="H7457" i="8"/>
  <c r="H7465" i="8"/>
  <c r="H7473" i="8"/>
  <c r="H7481" i="8"/>
  <c r="H7489" i="8"/>
  <c r="H7497" i="8"/>
  <c r="H7505" i="8"/>
  <c r="H7513" i="8"/>
  <c r="H7521" i="8"/>
  <c r="H7529" i="8"/>
  <c r="H7537" i="8"/>
  <c r="H7545" i="8"/>
  <c r="H7553" i="8"/>
  <c r="H7561" i="8"/>
  <c r="H7569" i="8"/>
  <c r="H7577" i="8"/>
  <c r="H7585" i="8"/>
  <c r="H7593" i="8"/>
  <c r="H7601" i="8"/>
  <c r="H7609" i="8"/>
  <c r="H7617" i="8"/>
  <c r="H7625" i="8"/>
  <c r="H7633" i="8"/>
  <c r="H7641" i="8"/>
  <c r="H7649" i="8"/>
  <c r="H7657" i="8"/>
  <c r="H7665" i="8"/>
  <c r="H7673" i="8"/>
  <c r="H7681" i="8"/>
  <c r="H7689" i="8"/>
  <c r="H7697" i="8"/>
  <c r="H7705" i="8"/>
  <c r="H7713" i="8"/>
  <c r="H7721" i="8"/>
  <c r="H7729" i="8"/>
  <c r="H7737" i="8"/>
  <c r="H7745" i="8"/>
  <c r="H7753" i="8"/>
  <c r="H7761" i="8"/>
  <c r="H7769" i="8"/>
  <c r="H7777" i="8"/>
  <c r="H7785" i="8"/>
  <c r="H7793" i="8"/>
  <c r="H7801" i="8"/>
  <c r="H7809" i="8"/>
  <c r="H7817" i="8"/>
  <c r="H7825" i="8"/>
  <c r="H7833" i="8"/>
  <c r="H7841" i="8"/>
  <c r="H7849" i="8"/>
  <c r="H7857" i="8"/>
  <c r="H7865" i="8"/>
  <c r="H7873" i="8"/>
  <c r="H7881" i="8"/>
  <c r="H7889" i="8"/>
  <c r="H7897" i="8"/>
  <c r="H7905" i="8"/>
  <c r="H7913" i="8"/>
  <c r="H7921" i="8"/>
  <c r="H7929" i="8"/>
  <c r="H7937" i="8"/>
  <c r="H7945" i="8"/>
  <c r="H7953" i="8"/>
  <c r="H7961" i="8"/>
  <c r="H7973" i="8"/>
  <c r="H7981" i="8"/>
  <c r="H7989" i="8"/>
  <c r="H7997" i="8"/>
  <c r="H8005" i="8"/>
  <c r="H8013" i="8"/>
  <c r="H8021" i="8"/>
  <c r="H8029" i="8"/>
  <c r="H8037" i="8"/>
  <c r="H8041" i="8"/>
  <c r="H8053" i="8"/>
  <c r="H8061" i="8"/>
  <c r="H8069" i="8"/>
  <c r="H8077" i="8"/>
  <c r="H8085" i="8"/>
  <c r="H8093" i="8"/>
  <c r="H8101" i="8"/>
  <c r="H8109" i="8"/>
  <c r="H8117" i="8"/>
  <c r="H8125" i="8"/>
  <c r="H8133" i="8"/>
  <c r="H8141" i="8"/>
  <c r="H8145" i="8"/>
  <c r="H8153" i="8"/>
  <c r="H8161" i="8"/>
  <c r="H8169" i="8"/>
  <c r="H8181" i="8"/>
  <c r="H8189" i="8"/>
  <c r="H8197" i="8"/>
  <c r="H8205" i="8"/>
  <c r="H8213" i="8"/>
  <c r="H8217" i="8"/>
  <c r="H8225" i="8"/>
  <c r="H8237" i="8"/>
  <c r="H8245" i="8"/>
  <c r="H8249" i="8"/>
  <c r="H8257" i="8"/>
  <c r="H8265" i="8"/>
  <c r="H8273" i="8"/>
  <c r="H8281" i="8"/>
  <c r="H8289" i="8"/>
  <c r="H8301" i="8"/>
  <c r="H8309" i="8"/>
  <c r="H8317" i="8"/>
  <c r="H8325" i="8"/>
  <c r="H8333" i="8"/>
  <c r="H8341" i="8"/>
  <c r="H8349" i="8"/>
  <c r="H8353" i="8"/>
  <c r="H8361" i="8"/>
  <c r="H8369" i="8"/>
  <c r="H8381" i="8"/>
  <c r="H8389" i="8"/>
  <c r="H8397" i="8"/>
  <c r="H8401" i="8"/>
  <c r="H8409" i="8"/>
  <c r="H8417" i="8"/>
  <c r="H8421" i="8"/>
  <c r="H8425" i="8"/>
  <c r="H8429" i="8"/>
  <c r="H8433" i="8"/>
  <c r="H8437" i="8"/>
  <c r="H8441" i="8"/>
  <c r="H8445" i="8"/>
  <c r="H8453" i="8"/>
  <c r="H8457" i="8"/>
  <c r="H8461" i="8"/>
  <c r="H8465" i="8"/>
  <c r="H8469" i="8"/>
  <c r="H8473" i="8"/>
  <c r="H8477" i="8"/>
  <c r="H8481" i="8"/>
  <c r="H8485" i="8"/>
  <c r="H8489" i="8"/>
  <c r="H8493" i="8"/>
  <c r="H8497" i="8"/>
  <c r="H8501" i="8"/>
  <c r="H8505" i="8"/>
  <c r="H8509" i="8"/>
  <c r="H8513" i="8"/>
  <c r="H8517" i="8"/>
  <c r="H8521" i="8"/>
  <c r="H8525" i="8"/>
  <c r="H8529" i="8"/>
  <c r="H8533" i="8"/>
  <c r="H8537" i="8"/>
  <c r="H8541" i="8"/>
  <c r="H8545" i="8"/>
  <c r="H8549" i="8"/>
  <c r="H8553" i="8"/>
  <c r="H8557" i="8"/>
  <c r="H8561" i="8"/>
  <c r="H8565" i="8"/>
  <c r="H8569" i="8"/>
  <c r="H8573" i="8"/>
  <c r="H8577" i="8"/>
  <c r="H8581" i="8"/>
  <c r="H8585" i="8"/>
  <c r="H8589" i="8"/>
  <c r="H8593" i="8"/>
  <c r="H8597" i="8"/>
  <c r="H8601" i="8"/>
  <c r="H8605" i="8"/>
  <c r="H8609" i="8"/>
  <c r="H8613" i="8"/>
  <c r="H8617" i="8"/>
  <c r="H8621" i="8"/>
  <c r="H8625" i="8"/>
  <c r="H8629" i="8"/>
  <c r="H8633" i="8"/>
  <c r="H8637" i="8"/>
  <c r="H8641" i="8"/>
  <c r="H8645" i="8"/>
  <c r="H8649" i="8"/>
  <c r="H8653" i="8"/>
  <c r="H8657" i="8"/>
  <c r="H8661" i="8"/>
  <c r="H8665" i="8"/>
  <c r="H8669" i="8"/>
  <c r="H8673" i="8"/>
  <c r="H8677" i="8"/>
  <c r="H8681" i="8"/>
  <c r="H8685" i="8"/>
  <c r="H8689" i="8"/>
  <c r="H8693" i="8"/>
  <c r="H8697" i="8"/>
  <c r="H8701" i="8"/>
  <c r="H8705" i="8"/>
  <c r="H8709" i="8"/>
  <c r="H8713" i="8"/>
  <c r="H8717" i="8"/>
  <c r="H8721" i="8"/>
  <c r="H8725" i="8"/>
  <c r="H8729" i="8"/>
  <c r="H8733" i="8"/>
  <c r="H8737" i="8"/>
  <c r="H8741" i="8"/>
  <c r="H8745" i="8"/>
  <c r="H8749" i="8"/>
  <c r="H8753" i="8"/>
  <c r="H8757" i="8"/>
  <c r="H8761" i="8"/>
  <c r="H8765" i="8"/>
  <c r="H8769" i="8"/>
  <c r="H8773" i="8"/>
  <c r="H8777" i="8"/>
  <c r="H8781" i="8"/>
  <c r="H8785" i="8"/>
  <c r="H8789" i="8"/>
  <c r="H8793" i="8"/>
  <c r="H8797" i="8"/>
  <c r="H8801" i="8"/>
  <c r="H8805" i="8"/>
  <c r="H8809" i="8"/>
  <c r="H8813" i="8"/>
  <c r="H8817" i="8"/>
  <c r="H8821" i="8"/>
  <c r="H8825" i="8"/>
  <c r="H8829" i="8"/>
  <c r="H8833" i="8"/>
  <c r="H8837" i="8"/>
  <c r="H8841" i="8"/>
  <c r="H8845" i="8"/>
  <c r="H8849" i="8"/>
  <c r="H8853" i="8"/>
  <c r="H8857" i="8"/>
  <c r="H8861" i="8"/>
  <c r="H8865" i="8"/>
  <c r="H8869" i="8"/>
  <c r="H8873" i="8"/>
  <c r="H8877" i="8"/>
  <c r="H8881" i="8"/>
  <c r="H8885" i="8"/>
  <c r="H8889" i="8"/>
  <c r="H8893" i="8"/>
  <c r="H8897" i="8"/>
  <c r="H8901" i="8"/>
  <c r="H8905" i="8"/>
  <c r="H8909" i="8"/>
  <c r="H8913" i="8"/>
  <c r="H8917" i="8"/>
  <c r="H8921" i="8"/>
  <c r="H8925" i="8"/>
  <c r="H8929" i="8"/>
  <c r="H8933" i="8"/>
  <c r="H8937" i="8"/>
  <c r="H8941" i="8"/>
  <c r="H8945" i="8"/>
  <c r="H8949" i="8"/>
  <c r="H8953" i="8"/>
  <c r="H8957" i="8"/>
  <c r="H8961" i="8"/>
  <c r="H8965" i="8"/>
  <c r="H8969" i="8"/>
  <c r="H8973" i="8"/>
  <c r="H8977" i="8"/>
  <c r="H8981" i="8"/>
  <c r="H8985" i="8"/>
  <c r="H8989" i="8"/>
  <c r="H8993" i="8"/>
  <c r="H8997" i="8"/>
  <c r="H9001" i="8"/>
  <c r="H9005" i="8"/>
  <c r="H9009" i="8"/>
  <c r="H9013" i="8"/>
  <c r="H9017" i="8"/>
  <c r="H9021" i="8"/>
  <c r="H9025" i="8"/>
  <c r="H9029" i="8"/>
  <c r="H9033" i="8"/>
  <c r="H9037" i="8"/>
  <c r="H9041" i="8"/>
  <c r="H9045" i="8"/>
  <c r="H9049" i="8"/>
  <c r="H9053" i="8"/>
  <c r="H9057" i="8"/>
  <c r="H9061" i="8"/>
  <c r="H9065" i="8"/>
  <c r="H9069" i="8"/>
  <c r="H9073" i="8"/>
  <c r="H9077" i="8"/>
  <c r="H9081" i="8"/>
  <c r="H9085" i="8"/>
  <c r="H9089" i="8"/>
  <c r="H9093" i="8"/>
  <c r="H9097" i="8"/>
  <c r="H9101" i="8"/>
  <c r="H9105" i="8"/>
  <c r="H9109" i="8"/>
  <c r="H9113" i="8"/>
  <c r="H9117" i="8"/>
  <c r="H9121" i="8"/>
  <c r="H9125" i="8"/>
  <c r="H9129" i="8"/>
  <c r="H9133" i="8"/>
  <c r="H9137" i="8"/>
  <c r="H9141" i="8"/>
  <c r="H9145" i="8"/>
  <c r="H9149" i="8"/>
  <c r="H9153" i="8"/>
  <c r="H9157" i="8"/>
  <c r="H9161" i="8"/>
  <c r="H9165" i="8"/>
  <c r="H9169" i="8"/>
  <c r="H9173" i="8"/>
  <c r="H9177" i="8"/>
  <c r="H9181" i="8"/>
  <c r="H9185" i="8"/>
  <c r="H9189" i="8"/>
  <c r="H9193" i="8"/>
  <c r="H9197" i="8"/>
  <c r="H9201" i="8"/>
  <c r="H9205" i="8"/>
  <c r="H9209" i="8"/>
  <c r="H9213" i="8"/>
  <c r="H9217" i="8"/>
  <c r="H9221" i="8"/>
  <c r="H9225" i="8"/>
  <c r="H9229" i="8"/>
  <c r="H9233" i="8"/>
  <c r="H9237" i="8"/>
  <c r="H9241" i="8"/>
  <c r="H9245" i="8"/>
  <c r="H9249" i="8"/>
  <c r="H9253" i="8"/>
  <c r="H9257" i="8"/>
  <c r="H9261" i="8"/>
  <c r="H9265" i="8"/>
  <c r="H9269" i="8"/>
  <c r="H9273" i="8"/>
  <c r="H9277" i="8"/>
  <c r="H9281" i="8"/>
  <c r="H9285" i="8"/>
  <c r="H9289" i="8"/>
  <c r="H9293" i="8"/>
  <c r="H9297" i="8"/>
  <c r="H9301" i="8"/>
  <c r="H9305" i="8"/>
  <c r="H9309" i="8"/>
  <c r="H9313" i="8"/>
  <c r="H9317" i="8"/>
  <c r="H9321" i="8"/>
  <c r="H9325" i="8"/>
  <c r="H9329" i="8"/>
  <c r="H9333" i="8"/>
  <c r="H9337" i="8"/>
  <c r="H9341" i="8"/>
  <c r="H9345" i="8"/>
  <c r="H9349" i="8"/>
  <c r="H9353" i="8"/>
  <c r="H9357" i="8"/>
  <c r="H9361" i="8"/>
  <c r="H9365" i="8"/>
  <c r="H9369" i="8"/>
  <c r="H9373" i="8"/>
  <c r="H9377" i="8"/>
  <c r="H9381" i="8"/>
  <c r="H9385" i="8"/>
  <c r="H9389" i="8"/>
  <c r="H9393" i="8"/>
  <c r="H9397" i="8"/>
  <c r="H9401" i="8"/>
  <c r="H9405" i="8"/>
  <c r="H9409" i="8"/>
  <c r="H9413" i="8"/>
  <c r="H9417" i="8"/>
  <c r="H9421" i="8"/>
  <c r="H9425" i="8"/>
  <c r="H9429" i="8"/>
  <c r="H9433" i="8"/>
  <c r="H9437" i="8"/>
  <c r="H9441" i="8"/>
  <c r="H9445" i="8"/>
  <c r="H9449" i="8"/>
  <c r="H9453" i="8"/>
  <c r="H9457" i="8"/>
  <c r="H9461" i="8"/>
  <c r="H9465" i="8"/>
  <c r="H9469" i="8"/>
  <c r="H9473" i="8"/>
  <c r="H9477" i="8"/>
  <c r="H9481" i="8"/>
  <c r="H9485" i="8"/>
  <c r="H9489" i="8"/>
  <c r="H9493" i="8"/>
  <c r="H9497" i="8"/>
  <c r="H9501" i="8"/>
  <c r="H9505" i="8"/>
  <c r="H9509" i="8"/>
  <c r="H9513" i="8"/>
  <c r="H9517" i="8"/>
  <c r="H9521" i="8"/>
  <c r="H9525" i="8"/>
  <c r="H9529" i="8"/>
  <c r="H9533" i="8"/>
  <c r="H9537" i="8"/>
  <c r="H9541" i="8"/>
  <c r="H9545" i="8"/>
  <c r="H9549" i="8"/>
  <c r="H9553" i="8"/>
  <c r="H9557" i="8"/>
  <c r="H9561" i="8"/>
  <c r="H9565" i="8"/>
  <c r="H9569" i="8"/>
  <c r="H9573" i="8"/>
  <c r="H9577" i="8"/>
  <c r="H9581" i="8"/>
  <c r="H9585" i="8"/>
  <c r="H9589" i="8"/>
  <c r="H9593" i="8"/>
  <c r="H9597" i="8"/>
  <c r="H9601" i="8"/>
  <c r="H9605" i="8"/>
  <c r="H9609" i="8"/>
  <c r="H9613" i="8"/>
  <c r="H9617" i="8"/>
  <c r="H9621" i="8"/>
  <c r="H9625" i="8"/>
  <c r="H9629" i="8"/>
  <c r="H9633" i="8"/>
  <c r="H9637" i="8"/>
  <c r="H9641" i="8"/>
  <c r="H9645" i="8"/>
  <c r="H9649" i="8"/>
  <c r="H9653" i="8"/>
  <c r="H9657" i="8"/>
  <c r="H9661" i="8"/>
  <c r="H9665" i="8"/>
  <c r="H9669" i="8"/>
  <c r="H9673" i="8"/>
  <c r="H9677" i="8"/>
  <c r="H9681" i="8"/>
  <c r="H9685" i="8"/>
  <c r="H9689" i="8"/>
  <c r="H9693" i="8"/>
  <c r="H9697" i="8"/>
  <c r="H9701" i="8"/>
  <c r="H9705" i="8"/>
  <c r="H9709" i="8"/>
  <c r="H9713" i="8"/>
  <c r="H9717" i="8"/>
  <c r="H9721" i="8"/>
  <c r="H9725" i="8"/>
  <c r="H9729" i="8"/>
  <c r="H9733" i="8"/>
  <c r="H9737" i="8"/>
  <c r="H9741" i="8"/>
  <c r="H9745" i="8"/>
  <c r="H9749" i="8"/>
  <c r="H9753" i="8"/>
  <c r="H9757" i="8"/>
  <c r="H9761" i="8"/>
  <c r="H9765" i="8"/>
  <c r="H9769" i="8"/>
  <c r="H9773" i="8"/>
  <c r="H9777" i="8"/>
  <c r="H9781" i="8"/>
  <c r="H9785" i="8"/>
  <c r="H9789" i="8"/>
  <c r="H9793" i="8"/>
  <c r="H9797" i="8"/>
  <c r="H9801" i="8"/>
  <c r="H9805" i="8"/>
  <c r="H9809" i="8"/>
  <c r="H9813" i="8"/>
  <c r="H9817" i="8"/>
  <c r="H9821" i="8"/>
  <c r="H9825" i="8"/>
  <c r="H9833" i="8"/>
  <c r="H9837" i="8"/>
  <c r="H9841" i="8"/>
  <c r="H9845" i="8"/>
  <c r="H9849" i="8"/>
  <c r="H9853" i="8"/>
  <c r="H9857" i="8"/>
  <c r="H9861" i="8"/>
  <c r="H9865" i="8"/>
  <c r="H9869" i="8"/>
  <c r="H9873" i="8"/>
  <c r="H9877" i="8"/>
  <c r="H9881" i="8"/>
  <c r="H9885" i="8"/>
  <c r="H9889" i="8"/>
  <c r="H9893" i="8"/>
  <c r="H9897" i="8"/>
  <c r="H9901" i="8"/>
  <c r="H9905" i="8"/>
  <c r="H9909" i="8"/>
  <c r="H9913" i="8"/>
  <c r="H9917" i="8"/>
  <c r="H9921" i="8"/>
  <c r="H9925" i="8"/>
  <c r="H9929" i="8"/>
  <c r="H9933" i="8"/>
  <c r="H9937" i="8"/>
  <c r="H9941" i="8"/>
  <c r="H9945" i="8"/>
  <c r="H9949" i="8"/>
  <c r="H9953" i="8"/>
  <c r="H9957" i="8"/>
  <c r="H9961" i="8"/>
  <c r="H9965" i="8"/>
  <c r="H9969" i="8"/>
  <c r="H9973" i="8"/>
  <c r="H9977" i="8"/>
  <c r="H9981" i="8"/>
  <c r="H9985" i="8"/>
  <c r="H9989" i="8"/>
  <c r="H9993" i="8"/>
  <c r="H9997" i="8"/>
  <c r="H10001" i="8"/>
  <c r="H10005" i="8"/>
  <c r="H10009" i="8"/>
  <c r="H10013" i="8"/>
  <c r="H10017" i="8"/>
  <c r="H10021" i="8"/>
  <c r="H10025" i="8"/>
  <c r="H10029" i="8"/>
  <c r="H10033" i="8"/>
  <c r="H10037" i="8"/>
  <c r="H10041" i="8"/>
  <c r="H10045" i="8"/>
  <c r="H10049" i="8"/>
  <c r="H10053" i="8"/>
  <c r="H10057" i="8"/>
  <c r="H10061" i="8"/>
  <c r="H10065" i="8"/>
  <c r="H10069" i="8"/>
  <c r="H10073" i="8"/>
  <c r="H10077" i="8"/>
  <c r="H10081" i="8"/>
  <c r="H10085" i="8"/>
  <c r="H10089" i="8"/>
  <c r="H10093" i="8"/>
  <c r="H10097" i="8"/>
  <c r="H10101" i="8"/>
  <c r="H10105" i="8"/>
  <c r="H10109" i="8"/>
  <c r="H10113" i="8"/>
  <c r="H10117" i="8"/>
  <c r="H10121" i="8"/>
  <c r="H10125" i="8"/>
  <c r="H10129" i="8"/>
  <c r="H10133" i="8"/>
  <c r="H10137" i="8"/>
  <c r="H10141" i="8"/>
  <c r="H10145" i="8"/>
  <c r="H10149" i="8"/>
  <c r="H10153" i="8"/>
  <c r="H10157" i="8"/>
  <c r="H10161" i="8"/>
  <c r="H10165" i="8"/>
  <c r="H10169" i="8"/>
  <c r="H10173" i="8"/>
  <c r="H10177" i="8"/>
  <c r="H10181" i="8"/>
  <c r="H10185" i="8"/>
  <c r="H10189" i="8"/>
  <c r="H10193" i="8"/>
  <c r="H10197" i="8"/>
  <c r="H10201" i="8"/>
  <c r="H10205" i="8"/>
  <c r="H10209" i="8"/>
  <c r="H10213" i="8"/>
  <c r="H7081" i="8"/>
  <c r="H7089" i="8"/>
  <c r="H7097" i="8"/>
  <c r="H7105" i="8"/>
  <c r="H7113" i="8"/>
  <c r="H7121" i="8"/>
  <c r="H7129" i="8"/>
  <c r="H7137" i="8"/>
  <c r="H7145" i="8"/>
  <c r="H7153" i="8"/>
  <c r="H7161" i="8"/>
  <c r="H7169" i="8"/>
  <c r="H7177" i="8"/>
  <c r="H7185" i="8"/>
  <c r="H7193" i="8"/>
  <c r="H7201" i="8"/>
  <c r="H7209" i="8"/>
  <c r="H7217" i="8"/>
  <c r="H7221" i="8"/>
  <c r="H7229" i="8"/>
  <c r="H7237" i="8"/>
  <c r="H7245" i="8"/>
  <c r="H7253" i="8"/>
  <c r="H7261" i="8"/>
  <c r="H7269" i="8"/>
  <c r="H7277" i="8"/>
  <c r="H7285" i="8"/>
  <c r="H7293" i="8"/>
  <c r="H7301" i="8"/>
  <c r="H7309" i="8"/>
  <c r="H7317" i="8"/>
  <c r="H7325" i="8"/>
  <c r="H7333" i="8"/>
  <c r="H7341" i="8"/>
  <c r="H7349" i="8"/>
  <c r="H7357" i="8"/>
  <c r="H7365" i="8"/>
  <c r="H7373" i="8"/>
  <c r="H7381" i="8"/>
  <c r="H7389" i="8"/>
  <c r="H7397" i="8"/>
  <c r="H7405" i="8"/>
  <c r="H7413" i="8"/>
  <c r="H7421" i="8"/>
  <c r="H7429" i="8"/>
  <c r="H7437" i="8"/>
  <c r="H7445" i="8"/>
  <c r="H7453" i="8"/>
  <c r="H7461" i="8"/>
  <c r="H7469" i="8"/>
  <c r="H7477" i="8"/>
  <c r="H7485" i="8"/>
  <c r="H7493" i="8"/>
  <c r="H7501" i="8"/>
  <c r="H7509" i="8"/>
  <c r="H7517" i="8"/>
  <c r="H7525" i="8"/>
  <c r="H7533" i="8"/>
  <c r="H7541" i="8"/>
  <c r="H7549" i="8"/>
  <c r="H7557" i="8"/>
  <c r="H7565" i="8"/>
  <c r="H7573" i="8"/>
  <c r="H7581" i="8"/>
  <c r="H7589" i="8"/>
  <c r="H7597" i="8"/>
  <c r="H7605" i="8"/>
  <c r="H7613" i="8"/>
  <c r="H7621" i="8"/>
  <c r="H7629" i="8"/>
  <c r="H7637" i="8"/>
  <c r="H7645" i="8"/>
  <c r="H7653" i="8"/>
  <c r="H7661" i="8"/>
  <c r="H7669" i="8"/>
  <c r="H7677" i="8"/>
  <c r="H7685" i="8"/>
  <c r="H7693" i="8"/>
  <c r="H7701" i="8"/>
  <c r="H7709" i="8"/>
  <c r="H7717" i="8"/>
  <c r="H7725" i="8"/>
  <c r="H7733" i="8"/>
  <c r="H7741" i="8"/>
  <c r="H7749" i="8"/>
  <c r="H7757" i="8"/>
  <c r="H7765" i="8"/>
  <c r="H7773" i="8"/>
  <c r="H7781" i="8"/>
  <c r="H7789" i="8"/>
  <c r="H7797" i="8"/>
  <c r="H7805" i="8"/>
  <c r="H7813" i="8"/>
  <c r="H7821" i="8"/>
  <c r="H7829" i="8"/>
  <c r="H7837" i="8"/>
  <c r="H7845" i="8"/>
  <c r="H7853" i="8"/>
  <c r="H7861" i="8"/>
  <c r="H7869" i="8"/>
  <c r="H7877" i="8"/>
  <c r="H7885" i="8"/>
  <c r="H7893" i="8"/>
  <c r="H7901" i="8"/>
  <c r="H7909" i="8"/>
  <c r="H7917" i="8"/>
  <c r="H7925" i="8"/>
  <c r="H7933" i="8"/>
  <c r="H7941" i="8"/>
  <c r="H7949" i="8"/>
  <c r="H7957" i="8"/>
  <c r="H7965" i="8"/>
  <c r="H7969" i="8"/>
  <c r="H7977" i="8"/>
  <c r="H7985" i="8"/>
  <c r="H7993" i="8"/>
  <c r="H8001" i="8"/>
  <c r="H8009" i="8"/>
  <c r="H8017" i="8"/>
  <c r="H8025" i="8"/>
  <c r="H8033" i="8"/>
  <c r="H8045" i="8"/>
  <c r="H8049" i="8"/>
  <c r="H8057" i="8"/>
  <c r="H8065" i="8"/>
  <c r="H8073" i="8"/>
  <c r="H8081" i="8"/>
  <c r="H8089" i="8"/>
  <c r="H8097" i="8"/>
  <c r="H8105" i="8"/>
  <c r="H8113" i="8"/>
  <c r="H8121" i="8"/>
  <c r="H8129" i="8"/>
  <c r="H8137" i="8"/>
  <c r="H8149" i="8"/>
  <c r="H8157" i="8"/>
  <c r="H8165" i="8"/>
  <c r="H8173" i="8"/>
  <c r="H8177" i="8"/>
  <c r="H8185" i="8"/>
  <c r="H8193" i="8"/>
  <c r="H8201" i="8"/>
  <c r="H8209" i="8"/>
  <c r="H8221" i="8"/>
  <c r="H8229" i="8"/>
  <c r="H8233" i="8"/>
  <c r="H8241" i="8"/>
  <c r="H8253" i="8"/>
  <c r="H8261" i="8"/>
  <c r="H8269" i="8"/>
  <c r="H8277" i="8"/>
  <c r="H8285" i="8"/>
  <c r="H8293" i="8"/>
  <c r="H8297" i="8"/>
  <c r="H8305" i="8"/>
  <c r="H8313" i="8"/>
  <c r="H8321" i="8"/>
  <c r="H8329" i="8"/>
  <c r="H8337" i="8"/>
  <c r="H8345" i="8"/>
  <c r="H8357" i="8"/>
  <c r="H8365" i="8"/>
  <c r="H8373" i="8"/>
  <c r="H8377" i="8"/>
  <c r="H8385" i="8"/>
  <c r="H8393" i="8"/>
  <c r="H8405" i="8"/>
  <c r="H8413" i="8"/>
  <c r="H8449" i="8"/>
  <c r="H9829" i="8"/>
  <c r="H10217" i="8"/>
  <c r="H10221" i="8"/>
  <c r="H10225" i="8"/>
  <c r="H10229" i="8"/>
  <c r="H10233" i="8"/>
  <c r="H10237" i="8"/>
  <c r="H10241" i="8"/>
  <c r="H10245" i="8"/>
  <c r="H10249" i="8"/>
  <c r="H10253" i="8"/>
  <c r="H10257" i="8"/>
  <c r="H10261" i="8"/>
  <c r="H10265" i="8"/>
  <c r="H10269" i="8"/>
  <c r="H10273" i="8"/>
  <c r="H10277" i="8"/>
  <c r="H10281" i="8"/>
  <c r="H10285" i="8"/>
  <c r="H10289" i="8"/>
  <c r="H10293" i="8"/>
  <c r="H10297" i="8"/>
  <c r="H10301" i="8"/>
  <c r="H10305" i="8"/>
  <c r="H10309" i="8"/>
  <c r="H10313" i="8"/>
  <c r="H10317" i="8"/>
  <c r="H10321" i="8"/>
  <c r="H10325" i="8"/>
  <c r="H10329" i="8"/>
  <c r="H10333" i="8"/>
  <c r="H10337" i="8"/>
  <c r="H10341" i="8"/>
  <c r="H10345" i="8"/>
  <c r="H10349" i="8"/>
  <c r="H10353" i="8"/>
  <c r="H10357" i="8"/>
  <c r="H10361" i="8"/>
  <c r="H10365" i="8"/>
  <c r="H10369" i="8"/>
  <c r="H10373" i="8"/>
  <c r="H10377" i="8"/>
  <c r="H10381" i="8"/>
  <c r="H10385" i="8"/>
  <c r="H10389" i="8"/>
  <c r="H10393" i="8"/>
  <c r="H10397" i="8"/>
  <c r="H10401" i="8"/>
  <c r="H10405" i="8"/>
  <c r="H10409" i="8"/>
  <c r="H10413" i="8"/>
  <c r="H10417" i="8"/>
  <c r="H10421" i="8"/>
  <c r="H10425" i="8"/>
  <c r="H10429" i="8"/>
  <c r="H10433" i="8"/>
  <c r="H10437" i="8"/>
  <c r="H10441" i="8"/>
  <c r="H10445" i="8"/>
  <c r="H10449" i="8"/>
  <c r="H10453" i="8"/>
  <c r="H10457" i="8"/>
  <c r="H10461" i="8"/>
  <c r="H10465" i="8"/>
  <c r="H10469" i="8"/>
  <c r="H10473" i="8"/>
  <c r="H10477" i="8"/>
  <c r="H10481" i="8"/>
  <c r="H10485" i="8"/>
  <c r="H10489" i="8"/>
  <c r="H10493" i="8"/>
  <c r="H10497" i="8"/>
  <c r="H10501" i="8"/>
  <c r="H10505" i="8"/>
  <c r="H10509" i="8"/>
  <c r="H10513" i="8"/>
  <c r="H10517" i="8"/>
  <c r="H10521" i="8"/>
  <c r="H10525" i="8"/>
  <c r="H10529" i="8"/>
  <c r="H10533" i="8"/>
  <c r="H10537" i="8"/>
  <c r="H10541" i="8"/>
  <c r="H10545" i="8"/>
  <c r="H10549" i="8"/>
  <c r="H10553" i="8"/>
  <c r="H10557" i="8"/>
  <c r="H10561" i="8"/>
  <c r="H10565" i="8"/>
  <c r="H10569" i="8"/>
  <c r="H10573" i="8"/>
  <c r="H10577" i="8"/>
  <c r="H10581" i="8"/>
  <c r="H10585" i="8"/>
  <c r="H10589" i="8"/>
  <c r="H10593" i="8"/>
  <c r="H10597" i="8"/>
  <c r="H10601" i="8"/>
  <c r="H10605" i="8"/>
  <c r="H10609" i="8"/>
  <c r="H10613" i="8"/>
  <c r="H10617" i="8"/>
  <c r="H10621" i="8"/>
  <c r="H10625" i="8"/>
  <c r="H10629" i="8"/>
  <c r="H10633" i="8"/>
  <c r="H10637" i="8"/>
  <c r="H10641" i="8"/>
  <c r="H10645" i="8"/>
  <c r="H10649" i="8"/>
  <c r="H10653" i="8"/>
  <c r="H10657" i="8"/>
  <c r="H10661" i="8"/>
  <c r="H10665" i="8"/>
  <c r="H10669" i="8"/>
  <c r="H10673" i="8"/>
  <c r="H10677" i="8"/>
  <c r="H10681" i="8"/>
  <c r="H10685" i="8"/>
  <c r="H10689" i="8"/>
  <c r="H10693" i="8"/>
  <c r="H10697" i="8"/>
  <c r="H10701" i="8"/>
  <c r="H10705" i="8"/>
  <c r="H10709" i="8"/>
  <c r="H10713" i="8"/>
  <c r="H10717" i="8"/>
  <c r="H10721" i="8"/>
  <c r="H10725" i="8"/>
  <c r="H10729" i="8"/>
  <c r="H10733" i="8"/>
  <c r="H10737" i="8"/>
  <c r="H10741" i="8"/>
  <c r="H10745" i="8"/>
  <c r="H10749" i="8"/>
  <c r="H10753" i="8"/>
  <c r="H10757" i="8"/>
  <c r="H10761" i="8"/>
  <c r="H10765" i="8"/>
  <c r="H10769" i="8"/>
  <c r="H10773" i="8"/>
  <c r="H10777" i="8"/>
  <c r="H10781" i="8"/>
  <c r="H10785" i="8"/>
  <c r="H10789" i="8"/>
  <c r="H10793" i="8"/>
  <c r="H10797" i="8"/>
  <c r="H10801" i="8"/>
  <c r="H10805" i="8"/>
  <c r="H10809" i="8"/>
  <c r="H10813" i="8"/>
  <c r="H10817" i="8"/>
  <c r="H10821" i="8"/>
  <c r="H10825" i="8"/>
  <c r="H10829" i="8"/>
  <c r="H10833" i="8"/>
  <c r="H10837" i="8"/>
  <c r="H10841" i="8"/>
  <c r="H10845" i="8"/>
  <c r="H10849" i="8"/>
  <c r="H10853" i="8"/>
  <c r="H10857" i="8"/>
  <c r="H10861" i="8"/>
  <c r="H10865" i="8"/>
  <c r="H10869" i="8"/>
  <c r="H10873" i="8"/>
  <c r="H10877" i="8"/>
  <c r="H10881" i="8"/>
  <c r="H10885" i="8"/>
  <c r="H10889" i="8"/>
  <c r="H10893" i="8"/>
  <c r="H10897" i="8"/>
  <c r="H10901" i="8"/>
  <c r="H10905" i="8"/>
  <c r="H10909" i="8"/>
  <c r="H10913" i="8"/>
  <c r="H10917" i="8"/>
  <c r="H10921" i="8"/>
  <c r="H10925" i="8"/>
  <c r="H10929" i="8"/>
  <c r="H10933" i="8"/>
  <c r="H10937" i="8"/>
  <c r="H10941" i="8"/>
  <c r="H10945" i="8"/>
  <c r="H10949" i="8"/>
  <c r="H10953" i="8"/>
  <c r="H10957" i="8"/>
  <c r="H10961" i="8"/>
  <c r="H10965" i="8"/>
  <c r="H10969" i="8"/>
  <c r="H10973" i="8"/>
  <c r="H10977" i="8"/>
  <c r="H10981" i="8"/>
  <c r="H10985" i="8"/>
  <c r="H10989" i="8"/>
  <c r="H10993" i="8"/>
  <c r="H10997" i="8"/>
  <c r="H11001" i="8"/>
  <c r="H11005" i="8"/>
  <c r="H11009" i="8"/>
  <c r="H11013" i="8"/>
  <c r="H11017" i="8"/>
  <c r="H11021" i="8"/>
  <c r="H11025" i="8"/>
  <c r="H11029" i="8"/>
  <c r="H11033" i="8"/>
  <c r="H11037" i="8"/>
  <c r="H11041" i="8"/>
  <c r="H11045" i="8"/>
  <c r="H11049" i="8"/>
  <c r="H11053" i="8"/>
  <c r="H11057" i="8"/>
  <c r="H11061" i="8"/>
  <c r="H11065" i="8"/>
  <c r="H11069" i="8"/>
  <c r="H11073" i="8"/>
  <c r="H11077" i="8"/>
  <c r="H11081" i="8"/>
  <c r="H11085" i="8"/>
  <c r="H11089" i="8"/>
  <c r="H11093" i="8"/>
  <c r="H11097" i="8"/>
  <c r="H11101" i="8"/>
  <c r="H11105" i="8"/>
  <c r="H11109" i="8"/>
  <c r="H11113" i="8"/>
  <c r="H11117" i="8"/>
  <c r="H11121" i="8"/>
  <c r="H11125" i="8"/>
  <c r="H11129" i="8"/>
  <c r="H11133" i="8"/>
  <c r="H11137" i="8"/>
  <c r="H11141" i="8"/>
  <c r="H11145" i="8"/>
  <c r="H11149" i="8"/>
  <c r="H11153" i="8"/>
  <c r="H11157" i="8"/>
  <c r="H11161" i="8"/>
  <c r="H11165" i="8"/>
  <c r="H11169" i="8"/>
  <c r="H11173" i="8"/>
  <c r="H11177" i="8"/>
  <c r="H11181" i="8"/>
  <c r="H11185" i="8"/>
  <c r="H11189" i="8"/>
  <c r="H11193" i="8"/>
  <c r="H11197" i="8"/>
  <c r="H11201" i="8"/>
  <c r="H11205" i="8"/>
  <c r="H11209" i="8"/>
  <c r="H11213" i="8"/>
  <c r="H11217" i="8"/>
  <c r="H11221" i="8"/>
  <c r="H11225" i="8"/>
  <c r="H11229" i="8"/>
  <c r="H11233" i="8"/>
  <c r="H11237" i="8"/>
  <c r="H11241" i="8"/>
  <c r="H11245" i="8"/>
  <c r="H11249" i="8"/>
  <c r="H11253" i="8"/>
  <c r="H11257" i="8"/>
  <c r="H11261" i="8"/>
  <c r="H11265" i="8"/>
  <c r="H11269" i="8"/>
  <c r="H11273" i="8"/>
  <c r="H11277" i="8"/>
  <c r="H11281" i="8"/>
  <c r="H11285" i="8"/>
  <c r="H11289" i="8"/>
  <c r="H11293" i="8"/>
  <c r="H11297" i="8"/>
  <c r="H11301" i="8"/>
  <c r="H11305" i="8"/>
  <c r="H11309" i="8"/>
  <c r="H11313" i="8"/>
  <c r="H11317" i="8"/>
  <c r="H11321" i="8"/>
  <c r="H11325" i="8"/>
  <c r="H11329" i="8"/>
  <c r="H11333" i="8"/>
  <c r="H11337" i="8"/>
  <c r="H11341" i="8"/>
  <c r="H11345" i="8"/>
  <c r="H11349" i="8"/>
  <c r="H11353" i="8"/>
  <c r="H11357" i="8"/>
  <c r="H11361" i="8"/>
  <c r="H11365" i="8"/>
  <c r="H11369" i="8"/>
  <c r="H11373" i="8"/>
  <c r="H11377" i="8"/>
  <c r="H11381" i="8"/>
  <c r="H11385" i="8"/>
  <c r="H11389" i="8"/>
  <c r="H11393" i="8"/>
  <c r="H11397" i="8"/>
  <c r="H11401" i="8"/>
  <c r="H11405" i="8"/>
  <c r="H11409" i="8"/>
  <c r="H11413" i="8"/>
  <c r="H11417" i="8"/>
  <c r="H11421" i="8"/>
  <c r="H11425" i="8"/>
  <c r="H11429" i="8"/>
  <c r="H11433" i="8"/>
  <c r="H11437" i="8"/>
  <c r="H11441" i="8"/>
  <c r="H11445" i="8"/>
  <c r="H11449" i="8"/>
  <c r="H11453" i="8"/>
  <c r="H11457" i="8"/>
  <c r="H11461" i="8"/>
  <c r="H11465" i="8"/>
  <c r="H11469" i="8"/>
  <c r="H11473" i="8"/>
  <c r="H11477" i="8"/>
  <c r="H11481" i="8"/>
  <c r="H11485" i="8"/>
  <c r="H11489" i="8"/>
  <c r="H11493" i="8"/>
  <c r="H11497" i="8"/>
  <c r="H11501" i="8"/>
  <c r="H11505" i="8"/>
  <c r="H11509" i="8"/>
  <c r="H11513" i="8"/>
  <c r="H11517" i="8"/>
  <c r="H11521" i="8"/>
  <c r="H11525" i="8"/>
  <c r="H11529" i="8"/>
  <c r="H11533" i="8"/>
  <c r="H11537" i="8"/>
  <c r="H11541" i="8"/>
  <c r="H11545" i="8"/>
  <c r="H11549" i="8"/>
  <c r="H11553" i="8"/>
  <c r="H11557" i="8"/>
  <c r="H11561" i="8"/>
  <c r="H11565" i="8"/>
  <c r="H11569" i="8"/>
  <c r="H11573" i="8"/>
  <c r="H11577" i="8"/>
  <c r="H11581" i="8"/>
  <c r="H11585" i="8"/>
  <c r="H11589" i="8"/>
  <c r="H11593" i="8"/>
  <c r="H11597" i="8"/>
  <c r="H11601" i="8"/>
  <c r="H11605" i="8"/>
  <c r="H11609" i="8"/>
  <c r="H11613" i="8"/>
  <c r="H11617" i="8"/>
  <c r="H11621" i="8"/>
  <c r="H11625" i="8"/>
  <c r="H11629" i="8"/>
  <c r="H11633" i="8"/>
  <c r="H11637" i="8"/>
  <c r="H11641" i="8"/>
  <c r="H11645" i="8"/>
  <c r="H11649" i="8"/>
  <c r="H11653" i="8"/>
  <c r="H11657" i="8"/>
  <c r="H11661" i="8"/>
  <c r="H11665" i="8"/>
  <c r="H11669" i="8"/>
  <c r="H11673" i="8"/>
  <c r="H11677" i="8"/>
  <c r="H11681" i="8"/>
  <c r="H11685" i="8"/>
  <c r="H11689" i="8"/>
  <c r="H11693" i="8"/>
  <c r="H11697" i="8"/>
  <c r="H11701" i="8"/>
  <c r="H11705" i="8"/>
  <c r="H11709" i="8"/>
  <c r="H11713" i="8"/>
  <c r="H11717" i="8"/>
  <c r="H11721" i="8"/>
  <c r="H11725" i="8"/>
  <c r="H11729" i="8"/>
  <c r="H11733" i="8"/>
  <c r="H11737" i="8"/>
  <c r="H11741" i="8"/>
  <c r="H11745" i="8"/>
  <c r="H11749" i="8"/>
  <c r="H11753" i="8"/>
  <c r="H11757" i="8"/>
  <c r="H11761" i="8"/>
  <c r="H11765" i="8"/>
  <c r="H11769" i="8"/>
  <c r="H11773" i="8"/>
  <c r="H11777" i="8"/>
  <c r="H11781" i="8"/>
  <c r="H11785" i="8"/>
  <c r="H11789" i="8"/>
  <c r="H11793" i="8"/>
  <c r="H11797" i="8"/>
  <c r="H11801" i="8"/>
  <c r="H11805" i="8"/>
  <c r="H11809" i="8"/>
  <c r="H11813" i="8"/>
  <c r="H11817" i="8"/>
  <c r="H11821" i="8"/>
  <c r="H11825" i="8"/>
  <c r="H11829" i="8"/>
  <c r="H11833" i="8"/>
  <c r="H11837" i="8"/>
  <c r="H11841" i="8"/>
  <c r="H11845" i="8"/>
  <c r="H11849" i="8"/>
  <c r="H11853" i="8"/>
  <c r="H11857" i="8"/>
  <c r="H11861" i="8"/>
  <c r="H11865" i="8"/>
  <c r="H11869" i="8"/>
  <c r="H11873" i="8"/>
  <c r="H11877" i="8"/>
  <c r="H11881" i="8"/>
  <c r="H11885" i="8"/>
  <c r="H11889" i="8"/>
  <c r="H11893" i="8"/>
  <c r="H11897" i="8"/>
  <c r="H11901" i="8"/>
  <c r="H11905" i="8"/>
  <c r="H11909" i="8"/>
  <c r="H11913" i="8"/>
  <c r="H11917" i="8"/>
  <c r="H11921" i="8"/>
  <c r="H11925" i="8"/>
  <c r="H11929" i="8"/>
  <c r="H11933" i="8"/>
  <c r="H11937" i="8"/>
  <c r="H11941" i="8"/>
  <c r="H11945" i="8"/>
  <c r="H11949" i="8"/>
  <c r="H11953" i="8"/>
  <c r="H11957" i="8"/>
  <c r="H11961" i="8"/>
  <c r="H11965" i="8"/>
  <c r="H11969" i="8"/>
  <c r="H11973" i="8"/>
  <c r="H11977" i="8"/>
  <c r="H11981" i="8"/>
  <c r="H11985" i="8"/>
  <c r="H11989" i="8"/>
  <c r="H11993" i="8"/>
  <c r="H11997" i="8"/>
  <c r="H12001" i="8"/>
  <c r="H12005" i="8"/>
  <c r="H12009" i="8"/>
  <c r="H12013" i="8"/>
  <c r="H12017" i="8"/>
  <c r="H12021" i="8"/>
  <c r="H12025" i="8"/>
  <c r="H12029" i="8"/>
  <c r="H12033" i="8"/>
  <c r="H12037" i="8"/>
  <c r="H12041" i="8"/>
  <c r="H12045" i="8"/>
  <c r="H12049" i="8"/>
  <c r="H12053" i="8"/>
  <c r="H12057" i="8"/>
  <c r="H12061" i="8"/>
  <c r="H12065" i="8"/>
  <c r="H12069" i="8"/>
  <c r="H12073" i="8"/>
  <c r="H12077" i="8"/>
  <c r="H12081" i="8"/>
  <c r="H12085" i="8"/>
  <c r="H12089" i="8"/>
  <c r="H12093" i="8"/>
  <c r="H12097" i="8"/>
  <c r="H12101" i="8"/>
  <c r="H12105" i="8"/>
  <c r="H12109" i="8"/>
  <c r="H12113" i="8"/>
  <c r="H12117" i="8"/>
  <c r="H12121" i="8"/>
  <c r="H12125" i="8"/>
  <c r="H12129" i="8"/>
  <c r="H12133" i="8"/>
  <c r="H12137" i="8"/>
  <c r="H12141" i="8"/>
  <c r="H12145" i="8"/>
  <c r="H12149" i="8"/>
  <c r="H12153" i="8"/>
  <c r="H12157" i="8"/>
  <c r="H12161" i="8"/>
  <c r="H12165" i="8"/>
  <c r="H12169" i="8"/>
  <c r="H12173" i="8"/>
  <c r="H12177" i="8"/>
  <c r="H12181" i="8"/>
  <c r="H12185" i="8"/>
  <c r="H12189" i="8"/>
  <c r="H12193" i="8"/>
  <c r="H12197" i="8"/>
  <c r="H12201" i="8"/>
  <c r="H12205" i="8"/>
  <c r="H12209" i="8"/>
  <c r="H12213" i="8"/>
  <c r="H12217" i="8"/>
  <c r="H12221" i="8"/>
  <c r="H12225" i="8"/>
  <c r="H12229" i="8"/>
  <c r="H12233" i="8"/>
  <c r="H12237" i="8"/>
  <c r="H12241" i="8"/>
  <c r="H12245" i="8"/>
  <c r="H12249" i="8"/>
  <c r="H12253" i="8"/>
  <c r="H12257" i="8"/>
  <c r="H6" i="8"/>
  <c r="H10" i="8"/>
  <c r="H14" i="8"/>
  <c r="H18" i="8"/>
  <c r="H22" i="8"/>
  <c r="H26" i="8"/>
  <c r="H30" i="8"/>
  <c r="H34" i="8"/>
  <c r="H38" i="8"/>
  <c r="H42" i="8"/>
  <c r="H46" i="8"/>
  <c r="H50" i="8"/>
  <c r="H54" i="8"/>
  <c r="H58" i="8"/>
  <c r="H62" i="8"/>
  <c r="H66" i="8"/>
  <c r="H70" i="8"/>
  <c r="H74" i="8"/>
  <c r="H78" i="8"/>
  <c r="H82" i="8"/>
  <c r="H86" i="8"/>
  <c r="H90" i="8"/>
  <c r="H94" i="8"/>
  <c r="H98" i="8"/>
  <c r="H102" i="8"/>
  <c r="H106" i="8"/>
  <c r="H110" i="8"/>
  <c r="H114" i="8"/>
  <c r="H118" i="8"/>
  <c r="H122" i="8"/>
  <c r="H126" i="8"/>
  <c r="H130" i="8"/>
  <c r="H134" i="8"/>
  <c r="H138" i="8"/>
  <c r="H142" i="8"/>
  <c r="H146" i="8"/>
  <c r="H150" i="8"/>
  <c r="H154" i="8"/>
  <c r="H158" i="8"/>
  <c r="H162" i="8"/>
  <c r="H166" i="8"/>
  <c r="H170" i="8"/>
  <c r="H174" i="8"/>
  <c r="H178" i="8"/>
  <c r="H182" i="8"/>
  <c r="H186" i="8"/>
  <c r="H190" i="8"/>
  <c r="H194" i="8"/>
  <c r="H198" i="8"/>
  <c r="H202" i="8"/>
  <c r="H206" i="8"/>
  <c r="H210" i="8"/>
  <c r="H214" i="8"/>
  <c r="H218" i="8"/>
  <c r="H222" i="8"/>
  <c r="H226" i="8"/>
  <c r="H230" i="8"/>
  <c r="H234" i="8"/>
  <c r="H238" i="8"/>
  <c r="H242" i="8"/>
  <c r="H246" i="8"/>
  <c r="H250" i="8"/>
  <c r="H254" i="8"/>
  <c r="H258" i="8"/>
  <c r="H262" i="8"/>
  <c r="H266" i="8"/>
  <c r="H270" i="8"/>
  <c r="H274" i="8"/>
  <c r="H278" i="8"/>
  <c r="H282" i="8"/>
  <c r="H286" i="8"/>
  <c r="H290" i="8"/>
  <c r="H294" i="8"/>
  <c r="H298" i="8"/>
  <c r="H302" i="8"/>
  <c r="H306" i="8"/>
  <c r="H310" i="8"/>
  <c r="H314" i="8"/>
  <c r="H318" i="8"/>
  <c r="H322" i="8"/>
  <c r="H326" i="8"/>
  <c r="H12261" i="8"/>
  <c r="H12265" i="8"/>
  <c r="H12269" i="8"/>
  <c r="H12273" i="8"/>
  <c r="H12277" i="8"/>
  <c r="H12281" i="8"/>
  <c r="H12285" i="8"/>
  <c r="H12289" i="8"/>
  <c r="H12293" i="8"/>
  <c r="H12297" i="8"/>
  <c r="H12301" i="8"/>
  <c r="H12305" i="8"/>
  <c r="H12309" i="8"/>
  <c r="H12313" i="8"/>
  <c r="H12317" i="8"/>
  <c r="H12321" i="8"/>
  <c r="H12325" i="8"/>
  <c r="H12329" i="8"/>
  <c r="H12333" i="8"/>
  <c r="H12337" i="8"/>
  <c r="H12341" i="8"/>
  <c r="H12345" i="8"/>
  <c r="H12349" i="8"/>
  <c r="H12353" i="8"/>
  <c r="H12357" i="8"/>
  <c r="H12361" i="8"/>
  <c r="H12365" i="8"/>
  <c r="H12369" i="8"/>
  <c r="H12373" i="8"/>
  <c r="H12377" i="8"/>
  <c r="H12381" i="8"/>
  <c r="H12385" i="8"/>
  <c r="H12389" i="8"/>
  <c r="H12393" i="8"/>
  <c r="H12397" i="8"/>
  <c r="H12401" i="8"/>
  <c r="H12405" i="8"/>
  <c r="H12409" i="8"/>
  <c r="H12413" i="8"/>
  <c r="H12417" i="8"/>
  <c r="H12421" i="8"/>
  <c r="H12425" i="8"/>
  <c r="H12429" i="8"/>
  <c r="H12433" i="8"/>
  <c r="H12437" i="8"/>
  <c r="H12441" i="8"/>
  <c r="H12445" i="8"/>
  <c r="H12449" i="8"/>
  <c r="H12453" i="8"/>
  <c r="H12457" i="8"/>
  <c r="H12461" i="8"/>
  <c r="H12465" i="8"/>
  <c r="H12469" i="8"/>
  <c r="H12473" i="8"/>
  <c r="H12477" i="8"/>
  <c r="H12481" i="8"/>
  <c r="H12485" i="8"/>
  <c r="H12489" i="8"/>
  <c r="H12493" i="8"/>
  <c r="H12497" i="8"/>
  <c r="H12501" i="8"/>
  <c r="H12505" i="8"/>
  <c r="H12509" i="8"/>
  <c r="H12513" i="8"/>
  <c r="H12517" i="8"/>
  <c r="H12521" i="8"/>
  <c r="H12525" i="8"/>
  <c r="H12529" i="8"/>
  <c r="H12533" i="8"/>
  <c r="H12537" i="8"/>
  <c r="H12541" i="8"/>
  <c r="H12545" i="8"/>
  <c r="H12549" i="8"/>
  <c r="H12553" i="8"/>
  <c r="H12557" i="8"/>
  <c r="H12561" i="8"/>
  <c r="H12565" i="8"/>
  <c r="H12569" i="8"/>
  <c r="H12573" i="8"/>
  <c r="H12577" i="8"/>
  <c r="H12581" i="8"/>
  <c r="H12585" i="8"/>
  <c r="H12589" i="8"/>
  <c r="H12593" i="8"/>
  <c r="H330" i="8"/>
  <c r="H334" i="8"/>
  <c r="H338" i="8"/>
  <c r="H342" i="8"/>
  <c r="H346" i="8"/>
  <c r="H350" i="8"/>
  <c r="H354" i="8"/>
  <c r="H358" i="8"/>
  <c r="H362" i="8"/>
  <c r="H366" i="8"/>
  <c r="H370" i="8"/>
  <c r="H374" i="8"/>
  <c r="H378" i="8"/>
  <c r="H382" i="8"/>
  <c r="H386" i="8"/>
  <c r="H390" i="8"/>
  <c r="H394" i="8"/>
  <c r="H398" i="8"/>
  <c r="H402" i="8"/>
  <c r="H406" i="8"/>
  <c r="H410" i="8"/>
  <c r="H414" i="8"/>
  <c r="H418" i="8"/>
  <c r="H422" i="8"/>
  <c r="H426" i="8"/>
  <c r="H430" i="8"/>
  <c r="H434" i="8"/>
  <c r="H438" i="8"/>
  <c r="H442" i="8"/>
  <c r="H446" i="8"/>
  <c r="H450" i="8"/>
  <c r="H454" i="8"/>
  <c r="H458" i="8"/>
  <c r="H462" i="8"/>
  <c r="H466" i="8"/>
  <c r="H470" i="8"/>
  <c r="H474" i="8"/>
  <c r="H478" i="8"/>
  <c r="H482" i="8"/>
  <c r="H486" i="8"/>
  <c r="H490" i="8"/>
  <c r="H494" i="8"/>
  <c r="H498" i="8"/>
  <c r="H502" i="8"/>
  <c r="H506" i="8"/>
  <c r="H510" i="8"/>
  <c r="H514" i="8"/>
  <c r="H518" i="8"/>
  <c r="H522" i="8"/>
  <c r="H526" i="8"/>
  <c r="H530" i="8"/>
  <c r="H534" i="8"/>
  <c r="H538" i="8"/>
  <c r="H542" i="8"/>
  <c r="H546" i="8"/>
  <c r="H550" i="8"/>
  <c r="H554" i="8"/>
  <c r="H558" i="8"/>
  <c r="H562" i="8"/>
  <c r="H566" i="8"/>
  <c r="H570" i="8"/>
  <c r="H574" i="8"/>
  <c r="H578" i="8"/>
  <c r="H582" i="8"/>
  <c r="H586" i="8"/>
  <c r="H590" i="8"/>
  <c r="H594" i="8"/>
  <c r="H598" i="8"/>
  <c r="H602" i="8"/>
  <c r="H606" i="8"/>
  <c r="H610" i="8"/>
  <c r="H614" i="8"/>
  <c r="H618" i="8"/>
  <c r="H622" i="8"/>
  <c r="H626" i="8"/>
  <c r="H630" i="8"/>
  <c r="H634" i="8"/>
  <c r="H638" i="8"/>
  <c r="H642" i="8"/>
  <c r="H646" i="8"/>
  <c r="H650" i="8"/>
  <c r="H654" i="8"/>
  <c r="H658" i="8"/>
  <c r="H662" i="8"/>
  <c r="H666" i="8"/>
  <c r="H12939" i="8"/>
  <c r="H12943" i="8"/>
  <c r="H12947" i="8"/>
  <c r="H12951" i="8"/>
  <c r="H12955" i="8"/>
  <c r="H12959" i="8"/>
  <c r="H12963" i="8"/>
  <c r="H12967" i="8"/>
  <c r="H12971" i="8"/>
  <c r="H12975" i="8"/>
  <c r="H12979" i="8"/>
  <c r="H12983" i="8"/>
  <c r="H12987" i="8"/>
  <c r="H12991" i="8"/>
  <c r="H12995" i="8"/>
  <c r="H12999" i="8"/>
  <c r="H13003" i="8"/>
  <c r="H13007" i="8"/>
  <c r="H13011" i="8"/>
  <c r="H13015" i="8"/>
  <c r="H13019" i="8"/>
  <c r="H13023" i="8"/>
  <c r="H13027" i="8"/>
  <c r="H13031" i="8"/>
  <c r="H13035" i="8"/>
  <c r="H13039" i="8"/>
  <c r="H13043" i="8"/>
  <c r="H13047" i="8"/>
  <c r="H13051" i="8"/>
  <c r="H13055" i="8"/>
  <c r="H13059" i="8"/>
  <c r="H13063" i="8"/>
  <c r="H13067" i="8"/>
  <c r="H13071" i="8"/>
  <c r="H13075" i="8"/>
  <c r="H13079" i="8"/>
  <c r="H13083" i="8"/>
  <c r="H13087" i="8"/>
  <c r="H13091" i="8"/>
  <c r="H13095" i="8"/>
  <c r="H13099" i="8"/>
  <c r="H13103" i="8"/>
  <c r="H13107" i="8"/>
  <c r="H13111" i="8"/>
  <c r="H13115" i="8"/>
  <c r="H13119" i="8"/>
  <c r="H13123" i="8"/>
  <c r="H13127" i="8"/>
  <c r="H13131" i="8"/>
  <c r="H13135" i="8"/>
  <c r="H13139" i="8"/>
  <c r="H13143" i="8"/>
  <c r="H13147" i="8"/>
  <c r="H13151" i="8"/>
  <c r="H13155" i="8"/>
  <c r="H13159" i="8"/>
  <c r="H12597" i="8"/>
  <c r="H12601" i="8"/>
  <c r="H12605" i="8"/>
  <c r="H12609" i="8"/>
  <c r="H12613" i="8"/>
  <c r="H12617" i="8"/>
  <c r="H12621" i="8"/>
  <c r="H12625" i="8"/>
  <c r="H12629" i="8"/>
  <c r="H12633" i="8"/>
  <c r="H12637" i="8"/>
  <c r="H12641" i="8"/>
  <c r="H12645" i="8"/>
  <c r="H12649" i="8"/>
  <c r="H12653" i="8"/>
  <c r="H12657" i="8"/>
  <c r="H12661" i="8"/>
  <c r="H12665" i="8"/>
  <c r="H12669" i="8"/>
  <c r="H12673" i="8"/>
  <c r="H12677" i="8"/>
  <c r="H12681" i="8"/>
  <c r="H12685" i="8"/>
  <c r="H12689" i="8"/>
  <c r="H12693" i="8"/>
  <c r="H12697" i="8"/>
  <c r="H12701" i="8"/>
  <c r="H12705" i="8"/>
  <c r="H12709" i="8"/>
  <c r="H12713" i="8"/>
  <c r="H12717" i="8"/>
  <c r="H12721" i="8"/>
  <c r="H12725" i="8"/>
  <c r="H12729" i="8"/>
  <c r="H12733" i="8"/>
  <c r="H12737" i="8"/>
  <c r="H12741" i="8"/>
  <c r="H12745" i="8"/>
  <c r="H12749" i="8"/>
  <c r="H12753" i="8"/>
  <c r="H12757" i="8"/>
  <c r="H12761" i="8"/>
  <c r="H12765" i="8"/>
  <c r="H12769" i="8"/>
  <c r="H12773" i="8"/>
  <c r="H12777" i="8"/>
  <c r="H12781" i="8"/>
  <c r="H12785" i="8"/>
  <c r="H12789" i="8"/>
  <c r="H12793" i="8"/>
  <c r="H12797" i="8"/>
  <c r="H12801" i="8"/>
  <c r="H12805" i="8"/>
  <c r="H12809" i="8"/>
  <c r="H12813" i="8"/>
  <c r="H12817" i="8"/>
  <c r="H12821" i="8"/>
  <c r="H12825" i="8"/>
  <c r="H12829" i="8"/>
  <c r="H12833" i="8"/>
  <c r="H12837" i="8"/>
  <c r="H12841" i="8"/>
  <c r="H12845" i="8"/>
  <c r="H12849" i="8"/>
  <c r="H12853" i="8"/>
  <c r="H12857" i="8"/>
  <c r="H12861" i="8"/>
  <c r="H12865" i="8"/>
  <c r="H12869" i="8"/>
  <c r="H12873" i="8"/>
  <c r="H12877" i="8"/>
  <c r="H12881" i="8"/>
  <c r="H12885" i="8"/>
  <c r="H12889" i="8"/>
  <c r="H12893" i="8"/>
  <c r="H12897" i="8"/>
  <c r="H12901" i="8"/>
  <c r="H12905" i="8"/>
  <c r="H12909" i="8"/>
  <c r="H12913" i="8"/>
  <c r="H12917" i="8"/>
  <c r="H12921" i="8"/>
  <c r="H12925" i="8"/>
  <c r="H12929" i="8"/>
  <c r="H12933" i="8"/>
  <c r="H670" i="8"/>
  <c r="H674" i="8"/>
  <c r="H678" i="8"/>
  <c r="H682" i="8"/>
  <c r="H686" i="8"/>
  <c r="H690" i="8"/>
  <c r="H694" i="8"/>
  <c r="H698" i="8"/>
  <c r="H702" i="8"/>
  <c r="H706" i="8"/>
  <c r="H710" i="8"/>
  <c r="H714" i="8"/>
  <c r="H718" i="8"/>
  <c r="H722" i="8"/>
  <c r="H726" i="8"/>
  <c r="H730" i="8"/>
  <c r="H734" i="8"/>
  <c r="H738" i="8"/>
  <c r="H742" i="8"/>
  <c r="H746" i="8"/>
  <c r="H750" i="8"/>
  <c r="H754" i="8"/>
  <c r="H758" i="8"/>
  <c r="H762" i="8"/>
  <c r="H766" i="8"/>
  <c r="H770" i="8"/>
  <c r="H774" i="8"/>
  <c r="H778" i="8"/>
  <c r="H782" i="8"/>
  <c r="H786" i="8"/>
  <c r="H790" i="8"/>
  <c r="H794" i="8"/>
  <c r="H798" i="8"/>
  <c r="H802" i="8"/>
  <c r="H806" i="8"/>
  <c r="H810" i="8"/>
  <c r="H814" i="8"/>
  <c r="H818" i="8"/>
  <c r="H822" i="8"/>
  <c r="H826" i="8"/>
  <c r="H830" i="8"/>
  <c r="H834" i="8"/>
  <c r="H838" i="8"/>
  <c r="H842" i="8"/>
  <c r="H846" i="8"/>
  <c r="H850" i="8"/>
  <c r="H854" i="8"/>
  <c r="H858" i="8"/>
  <c r="H862" i="8"/>
  <c r="H866" i="8"/>
  <c r="H870" i="8"/>
  <c r="H874" i="8"/>
  <c r="H878" i="8"/>
  <c r="H882" i="8"/>
  <c r="H886" i="8"/>
  <c r="H890" i="8"/>
  <c r="H894" i="8"/>
  <c r="H898" i="8"/>
  <c r="H902" i="8"/>
  <c r="H906" i="8"/>
  <c r="H910" i="8"/>
  <c r="H914" i="8"/>
  <c r="H918" i="8"/>
  <c r="H922" i="8"/>
  <c r="H926" i="8"/>
  <c r="H930" i="8"/>
  <c r="H934" i="8"/>
  <c r="H938" i="8"/>
  <c r="H942" i="8"/>
  <c r="H946" i="8"/>
  <c r="H950" i="8"/>
  <c r="H954" i="8"/>
  <c r="H958" i="8"/>
  <c r="H962" i="8"/>
  <c r="H966" i="8"/>
  <c r="H970" i="8"/>
  <c r="H974" i="8"/>
  <c r="H978" i="8"/>
  <c r="H982" i="8"/>
  <c r="H986" i="8"/>
  <c r="H990" i="8"/>
  <c r="H994" i="8"/>
  <c r="H998" i="8"/>
  <c r="H1002" i="8"/>
  <c r="H1006" i="8"/>
  <c r="H1010" i="8"/>
  <c r="H1014" i="8"/>
  <c r="H1018" i="8"/>
  <c r="H1022" i="8"/>
  <c r="H1026" i="8"/>
  <c r="H1030" i="8"/>
  <c r="H1034" i="8"/>
  <c r="H1038" i="8"/>
  <c r="H1042" i="8"/>
  <c r="H1046" i="8"/>
  <c r="H1050" i="8"/>
  <c r="H1054" i="8"/>
  <c r="H1058" i="8"/>
  <c r="H1062" i="8"/>
  <c r="H1066" i="8"/>
  <c r="H1070" i="8"/>
  <c r="H1074" i="8"/>
  <c r="H1078" i="8"/>
  <c r="H1082" i="8"/>
  <c r="H1086" i="8"/>
  <c r="H1090" i="8"/>
  <c r="H1094" i="8"/>
  <c r="H1098" i="8"/>
  <c r="H1102" i="8"/>
  <c r="H1106" i="8"/>
  <c r="H1110" i="8"/>
  <c r="H1114" i="8"/>
  <c r="H1118" i="8"/>
  <c r="H1122" i="8"/>
  <c r="H1126" i="8"/>
  <c r="H1130" i="8"/>
  <c r="H1134" i="8"/>
  <c r="H1138" i="8"/>
  <c r="H1142" i="8"/>
  <c r="H1146" i="8"/>
  <c r="H1150" i="8"/>
  <c r="H1154" i="8"/>
  <c r="H1158" i="8"/>
  <c r="H1162" i="8"/>
  <c r="H1166" i="8"/>
  <c r="H1170" i="8"/>
  <c r="H1174" i="8"/>
  <c r="H1178" i="8"/>
  <c r="H1182" i="8"/>
  <c r="H1186" i="8"/>
  <c r="H1190" i="8"/>
  <c r="H1194" i="8"/>
  <c r="H1198" i="8"/>
  <c r="H1202" i="8"/>
  <c r="H1206" i="8"/>
  <c r="H1210" i="8"/>
  <c r="H1214" i="8"/>
  <c r="H1218" i="8"/>
  <c r="H1222" i="8"/>
  <c r="H1226" i="8"/>
  <c r="H1230" i="8"/>
  <c r="H1234" i="8"/>
  <c r="H1238" i="8"/>
  <c r="H1242" i="8"/>
  <c r="H1246" i="8"/>
  <c r="H1250" i="8"/>
  <c r="H1254" i="8"/>
  <c r="H1258" i="8"/>
  <c r="H1262" i="8"/>
  <c r="H1266" i="8"/>
  <c r="H1270" i="8"/>
  <c r="H1274" i="8"/>
  <c r="H1278" i="8"/>
  <c r="H1282" i="8"/>
  <c r="H1286" i="8"/>
  <c r="H1290" i="8"/>
  <c r="H1294" i="8"/>
  <c r="H1298" i="8"/>
  <c r="H1302" i="8"/>
  <c r="H1306" i="8"/>
  <c r="H1310" i="8"/>
  <c r="H1314" i="8"/>
  <c r="H1318" i="8"/>
  <c r="H1322" i="8"/>
  <c r="H1326" i="8"/>
  <c r="H1330" i="8"/>
  <c r="H1334" i="8"/>
  <c r="H1338" i="8"/>
  <c r="H1342" i="8"/>
  <c r="H1346" i="8"/>
  <c r="H1350" i="8"/>
  <c r="H1354" i="8"/>
  <c r="H1358" i="8"/>
  <c r="H1362" i="8"/>
  <c r="H1366" i="8"/>
  <c r="H1370" i="8"/>
  <c r="H1374" i="8"/>
  <c r="H1378" i="8"/>
  <c r="H1382" i="8"/>
  <c r="H1386" i="8"/>
  <c r="H1390" i="8"/>
  <c r="H1394" i="8"/>
  <c r="H1398" i="8"/>
  <c r="H1402" i="8"/>
  <c r="H1406" i="8"/>
  <c r="H1410" i="8"/>
  <c r="H1414" i="8"/>
  <c r="H1418" i="8"/>
  <c r="H1422" i="8"/>
  <c r="H1426" i="8"/>
  <c r="H1430" i="8"/>
  <c r="H1434" i="8"/>
  <c r="H1438" i="8"/>
  <c r="H1442" i="8"/>
  <c r="H1446" i="8"/>
  <c r="H1450" i="8"/>
  <c r="H1454" i="8"/>
  <c r="H1458" i="8"/>
  <c r="H1462" i="8"/>
  <c r="H1466" i="8"/>
  <c r="H1470" i="8"/>
  <c r="H1474" i="8"/>
  <c r="H1478" i="8"/>
  <c r="H1482" i="8"/>
  <c r="H1486" i="8"/>
  <c r="H1490" i="8"/>
  <c r="H1494" i="8"/>
  <c r="H1498" i="8"/>
  <c r="H1502" i="8"/>
  <c r="H1506" i="8"/>
  <c r="H1510" i="8"/>
  <c r="H1514" i="8"/>
  <c r="H1518" i="8"/>
  <c r="H1522" i="8"/>
  <c r="H1526" i="8"/>
  <c r="H1530" i="8"/>
  <c r="H1534" i="8"/>
  <c r="H1538" i="8"/>
  <c r="H1542" i="8"/>
  <c r="H1546" i="8"/>
  <c r="H1550" i="8"/>
  <c r="H1554" i="8"/>
  <c r="H1558" i="8"/>
  <c r="H1562" i="8"/>
  <c r="H1566" i="8"/>
  <c r="H1570" i="8"/>
  <c r="H1574" i="8"/>
  <c r="H1578" i="8"/>
  <c r="H1582" i="8"/>
  <c r="H1586" i="8"/>
  <c r="H1590" i="8"/>
  <c r="H1594" i="8"/>
  <c r="H1598" i="8"/>
  <c r="H1602" i="8"/>
  <c r="H1606" i="8"/>
  <c r="H1610" i="8"/>
  <c r="H1614" i="8"/>
  <c r="H1618" i="8"/>
  <c r="H1622" i="8"/>
  <c r="H1626" i="8"/>
  <c r="H1630" i="8"/>
  <c r="H1634" i="8"/>
  <c r="H1638" i="8"/>
  <c r="H1642" i="8"/>
  <c r="H1646" i="8"/>
  <c r="H1650" i="8"/>
  <c r="H1654" i="8"/>
  <c r="H1658" i="8"/>
  <c r="H1662" i="8"/>
  <c r="H1666" i="8"/>
  <c r="H1670" i="8"/>
  <c r="H1674" i="8"/>
  <c r="H1678" i="8"/>
  <c r="H1682" i="8"/>
  <c r="H1686" i="8"/>
  <c r="H1690" i="8"/>
  <c r="H1694" i="8"/>
  <c r="H1698" i="8"/>
  <c r="H1702" i="8"/>
  <c r="H1706" i="8"/>
  <c r="H1710" i="8"/>
  <c r="H1714" i="8"/>
  <c r="H1718" i="8"/>
  <c r="H1722" i="8"/>
  <c r="H1726" i="8"/>
  <c r="H1730" i="8"/>
  <c r="H1734" i="8"/>
  <c r="H1738" i="8"/>
  <c r="H1742" i="8"/>
  <c r="H1746" i="8"/>
  <c r="H1750" i="8"/>
  <c r="H1754" i="8"/>
  <c r="H1758" i="8"/>
  <c r="H1762" i="8"/>
  <c r="H1766" i="8"/>
  <c r="H1770" i="8"/>
  <c r="H1774" i="8"/>
  <c r="H1778" i="8"/>
  <c r="H1782" i="8"/>
  <c r="H1786" i="8"/>
  <c r="H1790" i="8"/>
  <c r="H1794" i="8"/>
  <c r="H1798" i="8"/>
  <c r="H1802" i="8"/>
  <c r="H1806" i="8"/>
  <c r="H1810" i="8"/>
  <c r="H1814" i="8"/>
  <c r="H1818" i="8"/>
  <c r="H1822" i="8"/>
  <c r="H1826" i="8"/>
  <c r="H1830" i="8"/>
  <c r="H1834" i="8"/>
  <c r="H1838" i="8"/>
  <c r="H1842" i="8"/>
  <c r="H1846" i="8"/>
  <c r="H1850" i="8"/>
  <c r="H1854" i="8"/>
  <c r="H1858" i="8"/>
  <c r="H1862" i="8"/>
  <c r="H1866" i="8"/>
  <c r="H1870" i="8"/>
  <c r="H1874" i="8"/>
  <c r="H1878" i="8"/>
  <c r="H1882" i="8"/>
  <c r="H1886" i="8"/>
  <c r="H1890" i="8"/>
  <c r="H1894" i="8"/>
  <c r="H1898" i="8"/>
  <c r="H1902" i="8"/>
  <c r="H1906" i="8"/>
  <c r="H1910" i="8"/>
  <c r="H1914" i="8"/>
  <c r="H1918" i="8"/>
  <c r="H1922" i="8"/>
  <c r="H1926" i="8"/>
  <c r="H1930" i="8"/>
  <c r="H1934" i="8"/>
  <c r="H1938" i="8"/>
  <c r="H1942" i="8"/>
  <c r="H1946" i="8"/>
  <c r="H1950" i="8"/>
  <c r="H1954" i="8"/>
  <c r="H1958" i="8"/>
  <c r="H1962" i="8"/>
  <c r="H1966" i="8"/>
  <c r="H1970" i="8"/>
  <c r="H1974" i="8"/>
  <c r="H1978" i="8"/>
  <c r="H1982" i="8"/>
  <c r="H1986" i="8"/>
  <c r="H1990" i="8"/>
  <c r="H1994" i="8"/>
  <c r="H1998" i="8"/>
  <c r="H2002" i="8"/>
  <c r="H2006" i="8"/>
  <c r="H2010" i="8"/>
  <c r="H2014" i="8"/>
  <c r="H2018" i="8"/>
  <c r="H2022" i="8"/>
  <c r="H2026" i="8"/>
  <c r="H2030" i="8"/>
  <c r="H2034" i="8"/>
  <c r="H2038" i="8"/>
  <c r="H2042" i="8"/>
  <c r="H2046" i="8"/>
  <c r="H2050" i="8"/>
  <c r="H2054" i="8"/>
  <c r="H2058" i="8"/>
  <c r="H2062" i="8"/>
  <c r="H2066" i="8"/>
  <c r="H2070" i="8"/>
  <c r="H2074" i="8"/>
  <c r="H2078" i="8"/>
  <c r="H2082" i="8"/>
  <c r="H2086" i="8"/>
  <c r="H2090" i="8"/>
  <c r="H2094" i="8"/>
  <c r="H2098" i="8"/>
  <c r="H2102" i="8"/>
  <c r="H2106" i="8"/>
  <c r="H2110" i="8"/>
  <c r="H2114" i="8"/>
  <c r="H2118" i="8"/>
  <c r="H2122" i="8"/>
  <c r="H2126" i="8"/>
  <c r="H2130" i="8"/>
  <c r="H2134" i="8"/>
  <c r="H2138" i="8"/>
  <c r="H2142" i="8"/>
  <c r="H2146" i="8"/>
  <c r="H2150" i="8"/>
  <c r="H2154" i="8"/>
  <c r="H2158" i="8"/>
  <c r="H2162" i="8"/>
  <c r="H2166" i="8"/>
  <c r="H2170" i="8"/>
  <c r="H2174" i="8"/>
  <c r="H2178" i="8"/>
  <c r="H2182" i="8"/>
  <c r="H2186" i="8"/>
  <c r="H2190" i="8"/>
  <c r="H2194" i="8"/>
  <c r="H2198" i="8"/>
  <c r="H2202" i="8"/>
  <c r="H2206" i="8"/>
  <c r="H2210" i="8"/>
  <c r="H2214" i="8"/>
  <c r="H2218" i="8"/>
  <c r="H2222" i="8"/>
  <c r="H2226" i="8"/>
  <c r="H2230" i="8"/>
  <c r="H2234" i="8"/>
  <c r="H2238" i="8"/>
  <c r="H2242" i="8"/>
  <c r="H2246" i="8"/>
  <c r="H2250" i="8"/>
  <c r="H2254" i="8"/>
  <c r="H2258" i="8"/>
  <c r="H2262" i="8"/>
  <c r="H2266" i="8"/>
  <c r="H2270" i="8"/>
  <c r="H2274" i="8"/>
  <c r="H2278" i="8"/>
  <c r="H2282" i="8"/>
  <c r="H2286" i="8"/>
  <c r="H2290" i="8"/>
  <c r="H2294" i="8"/>
  <c r="H2298" i="8"/>
  <c r="H2302" i="8"/>
  <c r="H2306" i="8"/>
  <c r="H2310" i="8"/>
  <c r="H2314" i="8"/>
  <c r="H2318" i="8"/>
  <c r="H2322" i="8"/>
  <c r="H2326" i="8"/>
  <c r="H2330" i="8"/>
  <c r="H2334" i="8"/>
  <c r="H2338" i="8"/>
  <c r="H2342" i="8"/>
  <c r="H2346" i="8"/>
  <c r="H2350" i="8"/>
  <c r="H2354" i="8"/>
  <c r="H2358" i="8"/>
  <c r="H2362" i="8"/>
  <c r="H2366" i="8"/>
  <c r="H2370" i="8"/>
  <c r="H2374" i="8"/>
  <c r="H2378" i="8"/>
  <c r="H2382" i="8"/>
  <c r="H2386" i="8"/>
  <c r="H2390" i="8"/>
  <c r="H2394" i="8"/>
  <c r="H2398" i="8"/>
  <c r="H2402" i="8"/>
  <c r="H2406" i="8"/>
  <c r="H2410" i="8"/>
  <c r="H2414" i="8"/>
  <c r="H2418" i="8"/>
  <c r="H2422" i="8"/>
  <c r="H2426" i="8"/>
  <c r="H2430" i="8"/>
  <c r="H2434" i="8"/>
  <c r="H2438" i="8"/>
  <c r="H2442" i="8"/>
  <c r="H2446" i="8"/>
  <c r="H2450" i="8"/>
  <c r="H2454" i="8"/>
  <c r="H2458" i="8"/>
  <c r="H2462" i="8"/>
  <c r="H2466" i="8"/>
  <c r="H2470" i="8"/>
  <c r="H2474" i="8"/>
  <c r="H2478" i="8"/>
  <c r="H2482" i="8"/>
  <c r="H2486" i="8"/>
  <c r="H2490" i="8"/>
  <c r="H2494" i="8"/>
  <c r="H2498" i="8"/>
  <c r="H2502" i="8"/>
  <c r="H2506" i="8"/>
  <c r="H2510" i="8"/>
  <c r="H2514" i="8"/>
  <c r="H2518" i="8"/>
  <c r="H2522" i="8"/>
  <c r="H2526" i="8"/>
  <c r="H2530" i="8"/>
  <c r="H2534" i="8"/>
  <c r="H2538" i="8"/>
  <c r="H2542" i="8"/>
  <c r="H2546" i="8"/>
  <c r="H2550" i="8"/>
  <c r="H2554" i="8"/>
  <c r="H2558" i="8"/>
  <c r="H2562" i="8"/>
  <c r="H2566" i="8"/>
  <c r="H2570" i="8"/>
  <c r="H2574" i="8"/>
  <c r="H2578" i="8"/>
  <c r="H2582" i="8"/>
  <c r="H2586" i="8"/>
  <c r="H2590" i="8"/>
  <c r="H2594" i="8"/>
  <c r="H2598" i="8"/>
  <c r="H2602" i="8"/>
  <c r="H2606" i="8"/>
  <c r="H2610" i="8"/>
  <c r="H2614" i="8"/>
  <c r="H2618" i="8"/>
  <c r="H2622" i="8"/>
  <c r="H2626" i="8"/>
  <c r="H2630" i="8"/>
  <c r="H2634" i="8"/>
  <c r="H2638" i="8"/>
  <c r="H2642" i="8"/>
  <c r="H2646" i="8"/>
  <c r="H2650" i="8"/>
  <c r="H2654" i="8"/>
  <c r="H2658" i="8"/>
  <c r="H2662" i="8"/>
  <c r="H2666" i="8"/>
  <c r="H2670" i="8"/>
  <c r="H2674" i="8"/>
  <c r="H2678" i="8"/>
  <c r="H2682" i="8"/>
  <c r="H2686" i="8"/>
  <c r="H2690" i="8"/>
  <c r="H2694" i="8"/>
  <c r="H2698" i="8"/>
  <c r="H2702" i="8"/>
  <c r="H2706" i="8"/>
  <c r="H2710" i="8"/>
  <c r="H2714" i="8"/>
  <c r="H2718" i="8"/>
  <c r="H2722" i="8"/>
  <c r="H2726" i="8"/>
  <c r="H2730" i="8"/>
  <c r="H2734" i="8"/>
  <c r="H2738" i="8"/>
  <c r="H2742" i="8"/>
  <c r="H2746" i="8"/>
  <c r="H2750" i="8"/>
  <c r="H2754" i="8"/>
  <c r="H2758" i="8"/>
  <c r="H2762" i="8"/>
  <c r="H2766" i="8"/>
  <c r="H2770" i="8"/>
  <c r="H2774" i="8"/>
  <c r="H2778" i="8"/>
  <c r="H2782" i="8"/>
  <c r="H2786" i="8"/>
  <c r="H2790" i="8"/>
  <c r="H2794" i="8"/>
  <c r="H2798" i="8"/>
  <c r="H2802" i="8"/>
  <c r="H2806" i="8"/>
  <c r="H2810" i="8"/>
  <c r="H2814" i="8"/>
  <c r="H2818" i="8"/>
  <c r="H2822" i="8"/>
  <c r="H2826" i="8"/>
  <c r="H2830" i="8"/>
  <c r="H2834" i="8"/>
  <c r="H2838" i="8"/>
  <c r="H2842" i="8"/>
  <c r="H2846" i="8"/>
  <c r="H2850" i="8"/>
  <c r="H2854" i="8"/>
  <c r="H2858" i="8"/>
  <c r="H2862" i="8"/>
  <c r="H2866" i="8"/>
  <c r="H2870" i="8"/>
  <c r="H2874" i="8"/>
  <c r="H2878" i="8"/>
  <c r="H2882" i="8"/>
  <c r="H2886" i="8"/>
  <c r="H2890" i="8"/>
  <c r="H2894" i="8"/>
  <c r="H2898" i="8"/>
  <c r="H2902" i="8"/>
  <c r="H2906" i="8"/>
  <c r="H2910" i="8"/>
  <c r="H2914" i="8"/>
  <c r="H2918" i="8"/>
  <c r="H2922" i="8"/>
  <c r="H2926" i="8"/>
  <c r="H2930" i="8"/>
  <c r="H2934" i="8"/>
  <c r="H2938" i="8"/>
  <c r="H2942" i="8"/>
  <c r="H2946" i="8"/>
  <c r="H2950" i="8"/>
  <c r="H2954" i="8"/>
  <c r="H2958" i="8"/>
  <c r="H2962" i="8"/>
  <c r="H2966" i="8"/>
  <c r="H2970" i="8"/>
  <c r="H2974" i="8"/>
  <c r="H2978" i="8"/>
  <c r="H2982" i="8"/>
  <c r="H2986" i="8"/>
  <c r="H2990" i="8"/>
  <c r="H2994" i="8"/>
  <c r="H2998" i="8"/>
  <c r="H3002" i="8"/>
  <c r="H3006" i="8"/>
  <c r="H3010" i="8"/>
  <c r="H3014" i="8"/>
  <c r="H3018" i="8"/>
  <c r="H3022" i="8"/>
  <c r="H3026" i="8"/>
  <c r="H3030" i="8"/>
  <c r="H3034" i="8"/>
  <c r="H3038" i="8"/>
  <c r="H3042" i="8"/>
  <c r="H3046" i="8"/>
  <c r="H3050" i="8"/>
  <c r="H3054" i="8"/>
  <c r="H3058" i="8"/>
  <c r="H3062" i="8"/>
  <c r="H3066" i="8"/>
  <c r="H3070" i="8"/>
  <c r="H3074" i="8"/>
  <c r="H3078" i="8"/>
  <c r="H3082" i="8"/>
  <c r="H3086" i="8"/>
  <c r="H3090" i="8"/>
  <c r="H3094" i="8"/>
  <c r="H3098" i="8"/>
  <c r="H3102" i="8"/>
  <c r="H3106" i="8"/>
  <c r="H3110" i="8"/>
  <c r="H3114" i="8"/>
  <c r="H3118" i="8"/>
  <c r="H3122" i="8"/>
  <c r="H3126" i="8"/>
  <c r="H3130" i="8"/>
  <c r="H3134" i="8"/>
  <c r="H3138" i="8"/>
  <c r="H3142" i="8"/>
  <c r="H3146" i="8"/>
  <c r="H3150" i="8"/>
  <c r="H3154" i="8"/>
  <c r="H3158" i="8"/>
  <c r="H3162" i="8"/>
  <c r="H3166" i="8"/>
  <c r="H3170" i="8"/>
  <c r="H3174" i="8"/>
  <c r="H3178" i="8"/>
  <c r="H3182" i="8"/>
  <c r="H3186" i="8"/>
  <c r="H3190" i="8"/>
  <c r="H3194" i="8"/>
  <c r="H3198" i="8"/>
  <c r="H3202" i="8"/>
  <c r="H3206" i="8"/>
  <c r="H3210" i="8"/>
  <c r="H3214" i="8"/>
  <c r="H3218" i="8"/>
  <c r="H3222" i="8"/>
  <c r="H3226" i="8"/>
  <c r="H3230" i="8"/>
  <c r="H3234" i="8"/>
  <c r="H3238" i="8"/>
  <c r="H3242" i="8"/>
  <c r="H3246" i="8"/>
  <c r="H3250" i="8"/>
  <c r="H3254" i="8"/>
  <c r="H3258" i="8"/>
  <c r="H3262" i="8"/>
  <c r="H3266" i="8"/>
  <c r="H3270" i="8"/>
  <c r="H3274" i="8"/>
  <c r="H3278" i="8"/>
  <c r="H3282" i="8"/>
  <c r="H3286" i="8"/>
  <c r="H3290" i="8"/>
  <c r="H3294" i="8"/>
  <c r="H3298" i="8"/>
  <c r="H3302" i="8"/>
  <c r="H3306" i="8"/>
  <c r="H3310" i="8"/>
  <c r="H3314" i="8"/>
  <c r="H3318" i="8"/>
  <c r="H3322" i="8"/>
  <c r="H3326" i="8"/>
  <c r="H3330" i="8"/>
  <c r="H3334" i="8"/>
  <c r="H3338" i="8"/>
  <c r="H3342" i="8"/>
  <c r="H3346" i="8"/>
  <c r="H3350" i="8"/>
  <c r="H3354" i="8"/>
  <c r="H3358" i="8"/>
  <c r="H3362" i="8"/>
  <c r="H3366" i="8"/>
  <c r="H3370" i="8"/>
  <c r="H3374" i="8"/>
  <c r="H3378" i="8"/>
  <c r="H3382" i="8"/>
  <c r="H3386" i="8"/>
  <c r="H3390" i="8"/>
  <c r="H3394" i="8"/>
  <c r="H3398" i="8"/>
  <c r="H3402" i="8"/>
  <c r="H3406" i="8"/>
  <c r="H3410" i="8"/>
  <c r="H3414" i="8"/>
  <c r="H3418" i="8"/>
  <c r="H3422" i="8"/>
  <c r="H3426" i="8"/>
  <c r="H3430" i="8"/>
  <c r="H3434" i="8"/>
  <c r="H3438" i="8"/>
  <c r="H3442" i="8"/>
  <c r="H3446" i="8"/>
  <c r="H3450" i="8"/>
  <c r="H3454" i="8"/>
  <c r="H3458" i="8"/>
  <c r="H3462" i="8"/>
  <c r="H3466" i="8"/>
  <c r="H3470" i="8"/>
  <c r="H3474" i="8"/>
  <c r="H3478" i="8"/>
  <c r="H3482" i="8"/>
  <c r="H3486" i="8"/>
  <c r="H3490" i="8"/>
  <c r="H3494" i="8"/>
  <c r="H3498" i="8"/>
  <c r="H3502" i="8"/>
  <c r="H3506" i="8"/>
  <c r="H3510" i="8"/>
  <c r="H3514" i="8"/>
  <c r="H3518" i="8"/>
  <c r="H3522" i="8"/>
  <c r="H3526" i="8"/>
  <c r="H3530" i="8"/>
  <c r="H3534" i="8"/>
  <c r="H3538" i="8"/>
  <c r="H3542" i="8"/>
  <c r="H3546" i="8"/>
  <c r="H3550" i="8"/>
  <c r="H3554" i="8"/>
  <c r="H3558" i="8"/>
  <c r="H3562" i="8"/>
  <c r="H3566" i="8"/>
  <c r="H3570" i="8"/>
  <c r="H3574" i="8"/>
  <c r="H3578" i="8"/>
  <c r="H3582" i="8"/>
  <c r="H3586" i="8"/>
  <c r="H3590" i="8"/>
  <c r="H3594" i="8"/>
  <c r="H3598" i="8"/>
  <c r="H3602" i="8"/>
  <c r="H3606" i="8"/>
  <c r="H3610" i="8"/>
  <c r="H3614" i="8"/>
  <c r="H3618" i="8"/>
  <c r="H3622" i="8"/>
  <c r="H3626" i="8"/>
  <c r="H3630" i="8"/>
  <c r="H3634" i="8"/>
  <c r="H3638" i="8"/>
  <c r="H3642" i="8"/>
  <c r="H3646" i="8"/>
  <c r="H3650" i="8"/>
  <c r="H3654" i="8"/>
  <c r="H3658" i="8"/>
  <c r="H3662" i="8"/>
  <c r="H3666" i="8"/>
  <c r="H3670" i="8"/>
  <c r="H3674" i="8"/>
  <c r="H3678" i="8"/>
  <c r="H3682" i="8"/>
  <c r="H3686" i="8"/>
  <c r="H3690" i="8"/>
  <c r="H3694" i="8"/>
  <c r="H3698" i="8"/>
  <c r="H3702" i="8"/>
  <c r="H3706" i="8"/>
  <c r="H3710" i="8"/>
  <c r="H3714" i="8"/>
  <c r="H3718" i="8"/>
  <c r="H3722" i="8"/>
  <c r="H3726" i="8"/>
  <c r="H3730" i="8"/>
  <c r="H3734" i="8"/>
  <c r="H3738" i="8"/>
  <c r="H3742" i="8"/>
  <c r="H3746" i="8"/>
  <c r="H3750" i="8"/>
  <c r="H3754" i="8"/>
  <c r="H3758" i="8"/>
  <c r="H3762" i="8"/>
  <c r="H3766" i="8"/>
  <c r="H3770" i="8"/>
  <c r="H3774" i="8"/>
  <c r="H3778" i="8"/>
  <c r="H3782" i="8"/>
  <c r="H3786" i="8"/>
  <c r="H3790" i="8"/>
  <c r="H3794" i="8"/>
  <c r="H3798" i="8"/>
  <c r="H3802" i="8"/>
  <c r="H3806" i="8"/>
  <c r="H3810" i="8"/>
  <c r="H3814" i="8"/>
  <c r="H3818" i="8"/>
  <c r="H3822" i="8"/>
  <c r="H3826" i="8"/>
  <c r="H3830" i="8"/>
  <c r="H3834" i="8"/>
  <c r="H3838" i="8"/>
  <c r="H3842" i="8"/>
  <c r="H3846" i="8"/>
  <c r="H3850" i="8"/>
  <c r="H3854" i="8"/>
  <c r="H3858" i="8"/>
  <c r="H3862" i="8"/>
  <c r="H3866" i="8"/>
  <c r="H3870" i="8"/>
  <c r="H3874" i="8"/>
  <c r="H3878" i="8"/>
  <c r="H3882" i="8"/>
  <c r="H3886" i="8"/>
  <c r="H3890" i="8"/>
  <c r="H3894" i="8"/>
  <c r="H3898" i="8"/>
  <c r="H3902" i="8"/>
  <c r="H3906" i="8"/>
  <c r="H3910" i="8"/>
  <c r="H3914" i="8"/>
  <c r="H3918" i="8"/>
  <c r="H3922" i="8"/>
  <c r="H3926" i="8"/>
  <c r="H3930" i="8"/>
  <c r="H3934" i="8"/>
  <c r="H3938" i="8"/>
  <c r="H3942" i="8"/>
  <c r="H3946" i="8"/>
  <c r="H3950" i="8"/>
  <c r="H3954" i="8"/>
  <c r="H3958" i="8"/>
  <c r="H3962" i="8"/>
  <c r="H3966" i="8"/>
  <c r="H3970" i="8"/>
  <c r="H3974" i="8"/>
  <c r="H3978" i="8"/>
  <c r="H3982" i="8"/>
  <c r="H3986" i="8"/>
  <c r="H3990" i="8"/>
  <c r="H3994" i="8"/>
  <c r="H3998" i="8"/>
  <c r="H4002" i="8"/>
  <c r="H4006" i="8"/>
  <c r="H4010" i="8"/>
  <c r="H4014" i="8"/>
  <c r="H4018" i="8"/>
  <c r="H4022" i="8"/>
  <c r="H4026" i="8"/>
  <c r="H4030" i="8"/>
  <c r="H4034" i="8"/>
  <c r="H4038" i="8"/>
  <c r="H4042" i="8"/>
  <c r="H4046" i="8"/>
  <c r="H4050" i="8"/>
  <c r="H4054" i="8"/>
  <c r="H4058" i="8"/>
  <c r="H4062" i="8"/>
  <c r="H4066" i="8"/>
  <c r="H4070" i="8"/>
  <c r="H4074" i="8"/>
  <c r="H4078" i="8"/>
  <c r="H4082" i="8"/>
  <c r="H4086" i="8"/>
  <c r="H4090" i="8"/>
  <c r="H4094" i="8"/>
  <c r="H4098" i="8"/>
  <c r="H4102" i="8"/>
  <c r="H4106" i="8"/>
  <c r="H4110" i="8"/>
  <c r="H4114" i="8"/>
  <c r="H4118" i="8"/>
  <c r="H4122" i="8"/>
  <c r="H4126" i="8"/>
  <c r="H4130" i="8"/>
  <c r="H4134" i="8"/>
  <c r="H4138" i="8"/>
  <c r="H4142" i="8"/>
  <c r="H4146" i="8"/>
  <c r="H4150" i="8"/>
  <c r="H4154" i="8"/>
  <c r="H4158" i="8"/>
  <c r="H4162" i="8"/>
  <c r="H4166" i="8"/>
  <c r="H4170" i="8"/>
  <c r="H4174" i="8"/>
  <c r="H4178" i="8"/>
  <c r="H4182" i="8"/>
  <c r="H4186" i="8"/>
  <c r="H4190" i="8"/>
  <c r="H4194" i="8"/>
  <c r="H4198" i="8"/>
  <c r="H4202" i="8"/>
  <c r="H4206" i="8"/>
  <c r="H4210" i="8"/>
  <c r="H4214" i="8"/>
  <c r="H4218" i="8"/>
  <c r="H4222" i="8"/>
  <c r="H4226" i="8"/>
  <c r="H4230" i="8"/>
  <c r="H4234" i="8"/>
  <c r="H4238" i="8"/>
  <c r="H4242" i="8"/>
  <c r="H4246" i="8"/>
  <c r="H4250" i="8"/>
  <c r="H4254" i="8"/>
  <c r="H4258" i="8"/>
  <c r="H4262" i="8"/>
  <c r="H4266" i="8"/>
  <c r="H4270" i="8"/>
  <c r="H4274" i="8"/>
  <c r="H4278" i="8"/>
  <c r="H4282" i="8"/>
  <c r="H4286" i="8"/>
  <c r="H4290" i="8"/>
  <c r="H4294" i="8"/>
  <c r="H4298" i="8"/>
  <c r="H4302" i="8"/>
  <c r="H4306" i="8"/>
  <c r="H4310" i="8"/>
  <c r="H4314" i="8"/>
  <c r="H4318" i="8"/>
  <c r="H4322" i="8"/>
  <c r="H4326" i="8"/>
  <c r="H4330" i="8"/>
  <c r="H4334" i="8"/>
  <c r="H4338" i="8"/>
  <c r="H4342" i="8"/>
  <c r="H4346" i="8"/>
  <c r="H4350" i="8"/>
  <c r="H4354" i="8"/>
  <c r="H4358" i="8"/>
  <c r="H4362" i="8"/>
  <c r="H4366" i="8"/>
  <c r="H4370" i="8"/>
  <c r="H4374" i="8"/>
  <c r="H4378" i="8"/>
  <c r="H4382" i="8"/>
  <c r="H4386" i="8"/>
  <c r="H4390" i="8"/>
  <c r="H4394" i="8"/>
  <c r="H4398" i="8"/>
  <c r="H4402" i="8"/>
  <c r="H4406" i="8"/>
  <c r="H4410" i="8"/>
  <c r="H4414" i="8"/>
  <c r="H4418" i="8"/>
  <c r="H4422" i="8"/>
  <c r="H4426" i="8"/>
  <c r="H4430" i="8"/>
  <c r="H4434" i="8"/>
  <c r="H4438" i="8"/>
  <c r="H4442" i="8"/>
  <c r="H4446" i="8"/>
  <c r="H4450" i="8"/>
  <c r="H4454" i="8"/>
  <c r="H4458" i="8"/>
  <c r="H4462" i="8"/>
  <c r="H4466" i="8"/>
  <c r="H4470" i="8"/>
  <c r="H4474" i="8"/>
  <c r="H4478" i="8"/>
  <c r="H4482" i="8"/>
  <c r="H4486" i="8"/>
  <c r="H4490" i="8"/>
  <c r="H4494" i="8"/>
  <c r="H4498" i="8"/>
  <c r="H4502" i="8"/>
  <c r="H4506" i="8"/>
  <c r="H4510" i="8"/>
  <c r="H4514" i="8"/>
  <c r="H4518" i="8"/>
  <c r="H4522" i="8"/>
  <c r="H4526" i="8"/>
  <c r="H4530" i="8"/>
  <c r="H4534" i="8"/>
  <c r="H4538" i="8"/>
  <c r="H4542" i="8"/>
  <c r="H4546" i="8"/>
  <c r="H4550" i="8"/>
  <c r="H4554" i="8"/>
  <c r="H4558" i="8"/>
  <c r="H4562" i="8"/>
  <c r="H4566" i="8"/>
  <c r="H4570" i="8"/>
  <c r="H4574" i="8"/>
  <c r="H4578" i="8"/>
  <c r="H4582" i="8"/>
  <c r="H4586" i="8"/>
  <c r="H4590" i="8"/>
  <c r="H4594" i="8"/>
  <c r="H4598" i="8"/>
  <c r="H4602" i="8"/>
  <c r="H4606" i="8"/>
  <c r="H4610" i="8"/>
  <c r="H4614" i="8"/>
  <c r="H4618" i="8"/>
  <c r="H4622" i="8"/>
  <c r="H4626" i="8"/>
  <c r="H4630" i="8"/>
  <c r="H4634" i="8"/>
  <c r="H4638" i="8"/>
  <c r="H4642" i="8"/>
  <c r="H4646" i="8"/>
  <c r="H4650" i="8"/>
  <c r="H4654" i="8"/>
  <c r="H4658" i="8"/>
  <c r="H4662" i="8"/>
  <c r="H4666" i="8"/>
  <c r="H4670" i="8"/>
  <c r="H4674" i="8"/>
  <c r="H4678" i="8"/>
  <c r="H4682" i="8"/>
  <c r="H4686" i="8"/>
  <c r="H4690" i="8"/>
  <c r="H4694" i="8"/>
  <c r="H4698" i="8"/>
  <c r="H4702" i="8"/>
  <c r="H4706" i="8"/>
  <c r="H4710" i="8"/>
  <c r="H4714" i="8"/>
  <c r="H4718" i="8"/>
  <c r="H4722" i="8"/>
  <c r="H4726" i="8"/>
  <c r="H4730" i="8"/>
  <c r="H4734" i="8"/>
  <c r="H4738" i="8"/>
  <c r="H4742" i="8"/>
  <c r="H4746" i="8"/>
  <c r="H4750" i="8"/>
  <c r="H4754" i="8"/>
  <c r="H4758" i="8"/>
  <c r="H4762" i="8"/>
  <c r="H4766" i="8"/>
  <c r="H4770" i="8"/>
  <c r="H4774" i="8"/>
  <c r="H4778" i="8"/>
  <c r="H4782" i="8"/>
  <c r="H4786" i="8"/>
  <c r="H4790" i="8"/>
  <c r="H4794" i="8"/>
  <c r="H4798" i="8"/>
  <c r="H4802" i="8"/>
  <c r="H4806" i="8"/>
  <c r="H4810" i="8"/>
  <c r="H4814" i="8"/>
  <c r="H4818" i="8"/>
  <c r="H4822" i="8"/>
  <c r="H4826" i="8"/>
  <c r="H4830" i="8"/>
  <c r="H4834" i="8"/>
  <c r="H4838" i="8"/>
  <c r="H4842" i="8"/>
  <c r="H4846" i="8"/>
  <c r="H4850" i="8"/>
  <c r="H4854" i="8"/>
  <c r="H4858" i="8"/>
  <c r="H4862" i="8"/>
  <c r="H4866" i="8"/>
  <c r="H4870" i="8"/>
  <c r="H4874" i="8"/>
  <c r="H4878" i="8"/>
  <c r="H4882" i="8"/>
  <c r="H4886" i="8"/>
  <c r="H4890" i="8"/>
  <c r="H4894" i="8"/>
  <c r="H4898" i="8"/>
  <c r="H4902" i="8"/>
  <c r="H4906" i="8"/>
  <c r="H4910" i="8"/>
  <c r="H4914" i="8"/>
  <c r="H4918" i="8"/>
  <c r="H4922" i="8"/>
  <c r="H4926" i="8"/>
  <c r="H4930" i="8"/>
  <c r="H4934" i="8"/>
  <c r="H4938" i="8"/>
  <c r="H4942" i="8"/>
  <c r="H4946" i="8"/>
  <c r="H4950" i="8"/>
  <c r="H4954" i="8"/>
  <c r="H4958" i="8"/>
  <c r="H4962" i="8"/>
  <c r="H4966" i="8"/>
  <c r="H4970" i="8"/>
  <c r="H4974" i="8"/>
  <c r="H4978" i="8"/>
  <c r="H4982" i="8"/>
  <c r="H4986" i="8"/>
  <c r="H4990" i="8"/>
  <c r="H4994" i="8"/>
  <c r="H4998" i="8"/>
  <c r="H5002" i="8"/>
  <c r="H5006" i="8"/>
  <c r="H5010" i="8"/>
  <c r="H5014" i="8"/>
  <c r="H5018" i="8"/>
  <c r="H5022" i="8"/>
  <c r="H5026" i="8"/>
  <c r="H5030" i="8"/>
  <c r="H5034" i="8"/>
  <c r="H5038" i="8"/>
  <c r="H5042" i="8"/>
  <c r="H5046" i="8"/>
  <c r="H5050" i="8"/>
  <c r="H5054" i="8"/>
  <c r="H5058" i="8"/>
  <c r="H5062" i="8"/>
  <c r="H5066" i="8"/>
  <c r="H5070" i="8"/>
  <c r="H5074" i="8"/>
  <c r="H5078" i="8"/>
  <c r="H5082" i="8"/>
  <c r="H5086" i="8"/>
  <c r="H5090" i="8"/>
  <c r="H5094" i="8"/>
  <c r="H5098" i="8"/>
  <c r="H5102" i="8"/>
  <c r="H5106" i="8"/>
  <c r="H5110" i="8"/>
  <c r="H5114" i="8"/>
  <c r="H5118" i="8"/>
  <c r="H5122" i="8"/>
  <c r="H5126" i="8"/>
  <c r="H5130" i="8"/>
  <c r="H5134" i="8"/>
  <c r="H5138" i="8"/>
  <c r="H5142" i="8"/>
  <c r="H5146" i="8"/>
  <c r="H5150" i="8"/>
  <c r="H5154" i="8"/>
  <c r="H5158" i="8"/>
  <c r="H5162" i="8"/>
  <c r="H5166" i="8"/>
  <c r="H5170" i="8"/>
  <c r="H5174" i="8"/>
  <c r="H5178" i="8"/>
  <c r="H5182" i="8"/>
  <c r="H5186" i="8"/>
  <c r="H5190" i="8"/>
  <c r="H5194" i="8"/>
  <c r="H5198" i="8"/>
  <c r="H5202" i="8"/>
  <c r="H5206" i="8"/>
  <c r="H5210" i="8"/>
  <c r="H5214" i="8"/>
  <c r="H5218" i="8"/>
  <c r="H5222" i="8"/>
  <c r="H5226" i="8"/>
  <c r="H5230" i="8"/>
  <c r="H5234" i="8"/>
  <c r="H5238" i="8"/>
  <c r="H5242" i="8"/>
  <c r="H5246" i="8"/>
  <c r="H5250" i="8"/>
  <c r="H5254" i="8"/>
  <c r="H5258" i="8"/>
  <c r="H5262" i="8"/>
  <c r="H5266" i="8"/>
  <c r="H5270" i="8"/>
  <c r="H5274" i="8"/>
  <c r="H5278" i="8"/>
  <c r="H5282" i="8"/>
  <c r="H5286" i="8"/>
  <c r="H5290" i="8"/>
  <c r="H5294" i="8"/>
  <c r="H5298" i="8"/>
  <c r="H5302" i="8"/>
  <c r="H5306" i="8"/>
  <c r="H5310" i="8"/>
  <c r="H5314" i="8"/>
  <c r="H5318" i="8"/>
  <c r="H5322" i="8"/>
  <c r="H5326" i="8"/>
  <c r="H5330" i="8"/>
  <c r="H5334" i="8"/>
  <c r="H5338" i="8"/>
  <c r="H5342" i="8"/>
  <c r="H5346" i="8"/>
  <c r="H5350" i="8"/>
  <c r="H5354" i="8"/>
  <c r="H5358" i="8"/>
  <c r="H5362" i="8"/>
  <c r="H5366" i="8"/>
  <c r="H5370" i="8"/>
  <c r="H5374" i="8"/>
  <c r="H5378" i="8"/>
  <c r="H5382" i="8"/>
  <c r="H5386" i="8"/>
  <c r="H5390" i="8"/>
  <c r="H5394" i="8"/>
  <c r="H5398" i="8"/>
  <c r="H5402" i="8"/>
  <c r="H5406" i="8"/>
  <c r="H5410" i="8"/>
  <c r="H5414" i="8"/>
  <c r="H5418" i="8"/>
  <c r="H5422" i="8"/>
  <c r="H5426" i="8"/>
  <c r="H5430" i="8"/>
  <c r="H5434" i="8"/>
  <c r="H5438" i="8"/>
  <c r="H5442" i="8"/>
  <c r="H5446" i="8"/>
  <c r="H5450" i="8"/>
  <c r="H5454" i="8"/>
  <c r="H5458" i="8"/>
  <c r="H5462" i="8"/>
  <c r="H5466" i="8"/>
  <c r="H5470" i="8"/>
  <c r="H5474" i="8"/>
  <c r="H5478" i="8"/>
  <c r="H5482" i="8"/>
  <c r="H5486" i="8"/>
  <c r="H5490" i="8"/>
  <c r="H5494" i="8"/>
  <c r="H5498" i="8"/>
  <c r="H5502" i="8"/>
  <c r="H5506" i="8"/>
  <c r="H5510" i="8"/>
  <c r="H5514" i="8"/>
  <c r="H5518" i="8"/>
  <c r="H5522" i="8"/>
  <c r="H5526" i="8"/>
  <c r="H5530" i="8"/>
  <c r="H5534" i="8"/>
  <c r="H5538" i="8"/>
  <c r="H5542" i="8"/>
  <c r="H5546" i="8"/>
  <c r="H5550" i="8"/>
  <c r="H5554" i="8"/>
  <c r="H5558" i="8"/>
  <c r="H5562" i="8"/>
  <c r="H5566" i="8"/>
  <c r="H5570" i="8"/>
  <c r="H5574" i="8"/>
  <c r="H5578" i="8"/>
  <c r="H5582" i="8"/>
  <c r="H5586" i="8"/>
  <c r="H5590" i="8"/>
  <c r="H5594" i="8"/>
  <c r="H5598" i="8"/>
  <c r="H5602" i="8"/>
  <c r="H5606" i="8"/>
  <c r="H5610" i="8"/>
  <c r="H5614" i="8"/>
  <c r="H5618" i="8"/>
  <c r="H5622" i="8"/>
  <c r="H5626" i="8"/>
  <c r="H5630" i="8"/>
  <c r="H5634" i="8"/>
  <c r="H5638" i="8"/>
  <c r="H5642" i="8"/>
  <c r="H5646" i="8"/>
  <c r="H5650" i="8"/>
  <c r="H5654" i="8"/>
  <c r="H5658" i="8"/>
  <c r="H5662" i="8"/>
  <c r="H5666" i="8"/>
  <c r="H5670" i="8"/>
  <c r="H5674" i="8"/>
  <c r="H5678" i="8"/>
  <c r="H5682" i="8"/>
  <c r="H5686" i="8"/>
  <c r="H5690" i="8"/>
  <c r="H5694" i="8"/>
  <c r="H5698" i="8"/>
  <c r="H5702" i="8"/>
  <c r="H5706" i="8"/>
  <c r="H5710" i="8"/>
  <c r="H5714" i="8"/>
  <c r="H5718" i="8"/>
  <c r="H5722" i="8"/>
  <c r="H5726" i="8"/>
  <c r="H5730" i="8"/>
  <c r="H5734" i="8"/>
  <c r="H5738" i="8"/>
  <c r="H5742" i="8"/>
  <c r="H5746" i="8"/>
  <c r="H5750" i="8"/>
  <c r="H5754" i="8"/>
  <c r="H5758" i="8"/>
  <c r="H5762" i="8"/>
  <c r="H5766" i="8"/>
  <c r="H5770" i="8"/>
  <c r="H5774" i="8"/>
  <c r="H5778" i="8"/>
  <c r="H5782" i="8"/>
  <c r="H5786" i="8"/>
  <c r="H5790" i="8"/>
  <c r="H5794" i="8"/>
  <c r="H5798" i="8"/>
  <c r="H5802" i="8"/>
  <c r="H5806" i="8"/>
  <c r="H5810" i="8"/>
  <c r="H5814" i="8"/>
  <c r="H5818" i="8"/>
  <c r="H5822" i="8"/>
  <c r="H5826" i="8"/>
  <c r="H5830" i="8"/>
  <c r="H5834" i="8"/>
  <c r="H5838" i="8"/>
  <c r="H5842" i="8"/>
  <c r="H5846" i="8"/>
  <c r="H5850" i="8"/>
  <c r="H5854" i="8"/>
  <c r="H5858" i="8"/>
  <c r="H5862" i="8"/>
  <c r="H5866" i="8"/>
  <c r="H5870" i="8"/>
  <c r="H5874" i="8"/>
  <c r="H5878" i="8"/>
  <c r="H5882" i="8"/>
  <c r="H5886" i="8"/>
  <c r="H5890" i="8"/>
  <c r="H5894" i="8"/>
  <c r="H5898" i="8"/>
  <c r="H5902" i="8"/>
  <c r="H5906" i="8"/>
  <c r="H5910" i="8"/>
  <c r="H5914" i="8"/>
  <c r="H5918" i="8"/>
  <c r="H5922" i="8"/>
  <c r="H5926" i="8"/>
  <c r="H5930" i="8"/>
  <c r="H5934" i="8"/>
  <c r="H5938" i="8"/>
  <c r="H5942" i="8"/>
  <c r="H5946" i="8"/>
  <c r="H5950" i="8"/>
  <c r="H5954" i="8"/>
  <c r="H5958" i="8"/>
  <c r="H5962" i="8"/>
  <c r="H5966" i="8"/>
  <c r="H5970" i="8"/>
  <c r="H5974" i="8"/>
  <c r="H5978" i="8"/>
  <c r="H5982" i="8"/>
  <c r="H5986" i="8"/>
  <c r="H5990" i="8"/>
  <c r="H5994" i="8"/>
  <c r="H5998" i="8"/>
  <c r="H6002" i="8"/>
  <c r="H6006" i="8"/>
  <c r="H6010" i="8"/>
  <c r="H6014" i="8"/>
  <c r="H6018" i="8"/>
  <c r="H6022" i="8"/>
  <c r="H6026" i="8"/>
  <c r="H6030" i="8"/>
  <c r="H6034" i="8"/>
  <c r="H6038" i="8"/>
  <c r="H6042" i="8"/>
  <c r="H6046" i="8"/>
  <c r="H6050" i="8"/>
  <c r="H6054" i="8"/>
  <c r="H6058" i="8"/>
  <c r="H6062" i="8"/>
  <c r="H6066" i="8"/>
  <c r="H6070" i="8"/>
  <c r="H6074" i="8"/>
  <c r="H6078" i="8"/>
  <c r="H6082" i="8"/>
  <c r="H6086" i="8"/>
  <c r="H6090" i="8"/>
  <c r="H6094" i="8"/>
  <c r="H6098" i="8"/>
  <c r="H6102" i="8"/>
  <c r="H6106" i="8"/>
  <c r="H6110" i="8"/>
  <c r="H6114" i="8"/>
  <c r="H6118" i="8"/>
  <c r="H6122" i="8"/>
  <c r="H6126" i="8"/>
  <c r="H6130" i="8"/>
  <c r="H6134" i="8"/>
  <c r="H6138" i="8"/>
  <c r="H6142" i="8"/>
  <c r="H6146" i="8"/>
  <c r="H6150" i="8"/>
  <c r="H6154" i="8"/>
  <c r="H6158" i="8"/>
  <c r="H6162" i="8"/>
  <c r="H6166" i="8"/>
  <c r="H6170" i="8"/>
  <c r="H6174" i="8"/>
  <c r="H6178" i="8"/>
  <c r="H6182" i="8"/>
  <c r="H6186" i="8"/>
  <c r="H6190" i="8"/>
  <c r="H6194" i="8"/>
  <c r="H6198" i="8"/>
  <c r="H6202" i="8"/>
  <c r="H6206" i="8"/>
  <c r="H6210" i="8"/>
  <c r="H6214" i="8"/>
  <c r="H6218" i="8"/>
  <c r="H6222" i="8"/>
  <c r="H6226" i="8"/>
  <c r="H6230" i="8"/>
  <c r="H6234" i="8"/>
  <c r="H6238" i="8"/>
  <c r="H6242" i="8"/>
  <c r="H6246" i="8"/>
  <c r="H6250" i="8"/>
  <c r="H6254" i="8"/>
  <c r="H6258" i="8"/>
  <c r="H6262" i="8"/>
  <c r="H6266" i="8"/>
  <c r="H6270" i="8"/>
  <c r="H6274" i="8"/>
  <c r="H6278" i="8"/>
  <c r="H6282" i="8"/>
  <c r="H6286" i="8"/>
  <c r="H6290" i="8"/>
  <c r="H6294" i="8"/>
  <c r="H6298" i="8"/>
  <c r="H6302" i="8"/>
  <c r="H6306" i="8"/>
  <c r="H6310" i="8"/>
  <c r="H6314" i="8"/>
  <c r="H6318" i="8"/>
  <c r="H6322" i="8"/>
  <c r="H6326" i="8"/>
  <c r="H6330" i="8"/>
  <c r="H6334" i="8"/>
  <c r="H6338" i="8"/>
  <c r="H6342" i="8"/>
  <c r="H6346" i="8"/>
  <c r="H6350" i="8"/>
  <c r="H6354" i="8"/>
  <c r="H6358" i="8"/>
  <c r="H6362" i="8"/>
  <c r="H6366" i="8"/>
  <c r="H6370" i="8"/>
  <c r="H6374" i="8"/>
  <c r="H6378" i="8"/>
  <c r="H6382" i="8"/>
  <c r="H6386" i="8"/>
  <c r="H6390" i="8"/>
  <c r="H6394" i="8"/>
  <c r="H6398" i="8"/>
  <c r="H6402" i="8"/>
  <c r="H6406" i="8"/>
  <c r="H6410" i="8"/>
  <c r="H6414" i="8"/>
  <c r="H6418" i="8"/>
  <c r="H6422" i="8"/>
  <c r="H6426" i="8"/>
  <c r="H6430" i="8"/>
  <c r="H6434" i="8"/>
  <c r="H6438" i="8"/>
  <c r="H6442" i="8"/>
  <c r="H6446" i="8"/>
  <c r="H6450" i="8"/>
  <c r="H6454" i="8"/>
  <c r="H6458" i="8"/>
  <c r="H6462" i="8"/>
  <c r="H6466" i="8"/>
  <c r="H6470" i="8"/>
  <c r="H6474" i="8"/>
  <c r="H6478" i="8"/>
  <c r="H6482" i="8"/>
  <c r="H6486" i="8"/>
  <c r="H6490" i="8"/>
  <c r="H6494" i="8"/>
  <c r="H6498" i="8"/>
  <c r="H6502" i="8"/>
  <c r="H6506" i="8"/>
  <c r="H6510" i="8"/>
  <c r="H6514" i="8"/>
  <c r="H6518" i="8"/>
  <c r="H6522" i="8"/>
  <c r="H6526" i="8"/>
  <c r="H6530" i="8"/>
  <c r="H6534" i="8"/>
  <c r="H6538" i="8"/>
  <c r="H6542" i="8"/>
  <c r="H6546" i="8"/>
  <c r="H6550" i="8"/>
  <c r="H6554" i="8"/>
  <c r="H6558" i="8"/>
  <c r="H6562" i="8"/>
  <c r="H6566" i="8"/>
  <c r="H6570" i="8"/>
  <c r="H6574" i="8"/>
  <c r="H6578" i="8"/>
  <c r="H6582" i="8"/>
  <c r="H6586" i="8"/>
  <c r="H6590" i="8"/>
  <c r="H6594" i="8"/>
  <c r="H6598" i="8"/>
  <c r="H6602" i="8"/>
  <c r="H6606" i="8"/>
  <c r="H6610" i="8"/>
  <c r="H6614" i="8"/>
  <c r="H6618" i="8"/>
  <c r="H6622" i="8"/>
  <c r="H6626" i="8"/>
  <c r="H6630" i="8"/>
  <c r="H6634" i="8"/>
  <c r="H6638" i="8"/>
  <c r="H6642" i="8"/>
  <c r="H6646" i="8"/>
  <c r="H6650" i="8"/>
  <c r="H6654" i="8"/>
  <c r="H6658" i="8"/>
  <c r="H6662" i="8"/>
  <c r="H6666" i="8"/>
  <c r="H6670" i="8"/>
  <c r="H6674" i="8"/>
  <c r="H6678" i="8"/>
  <c r="H6682" i="8"/>
  <c r="H6686" i="8"/>
  <c r="H6690" i="8"/>
  <c r="H6694" i="8"/>
  <c r="H6698" i="8"/>
  <c r="H6702" i="8"/>
  <c r="H6706" i="8"/>
  <c r="H6710" i="8"/>
  <c r="H6714" i="8"/>
  <c r="H6718" i="8"/>
  <c r="H6722" i="8"/>
  <c r="H6726" i="8"/>
  <c r="H6730" i="8"/>
  <c r="H6734" i="8"/>
  <c r="H6738" i="8"/>
  <c r="H6742" i="8"/>
  <c r="H6746" i="8"/>
  <c r="H6750" i="8"/>
  <c r="H6754" i="8"/>
  <c r="H6758" i="8"/>
  <c r="H6762" i="8"/>
  <c r="H6766" i="8"/>
  <c r="H6770" i="8"/>
  <c r="H6774" i="8"/>
  <c r="H6778" i="8"/>
  <c r="H6782" i="8"/>
  <c r="H6786" i="8"/>
  <c r="H6790" i="8"/>
  <c r="H6794" i="8"/>
  <c r="H6798" i="8"/>
  <c r="H6802" i="8"/>
  <c r="H6806" i="8"/>
  <c r="H6810" i="8"/>
  <c r="H6814" i="8"/>
  <c r="H6818" i="8"/>
  <c r="H6822" i="8"/>
  <c r="H6826" i="8"/>
  <c r="H6830" i="8"/>
  <c r="H6834" i="8"/>
  <c r="H6838" i="8"/>
  <c r="H6842" i="8"/>
  <c r="H6846" i="8"/>
  <c r="H6850" i="8"/>
  <c r="H6854" i="8"/>
  <c r="H6858" i="8"/>
  <c r="H6862" i="8"/>
  <c r="H6866" i="8"/>
  <c r="H6870" i="8"/>
  <c r="H6874" i="8"/>
  <c r="H6878" i="8"/>
  <c r="H6882" i="8"/>
  <c r="H6886" i="8"/>
  <c r="H6890" i="8"/>
  <c r="H6894" i="8"/>
  <c r="H6898" i="8"/>
  <c r="H6902" i="8"/>
  <c r="H6906" i="8"/>
  <c r="H6910" i="8"/>
  <c r="H6914" i="8"/>
  <c r="H6918" i="8"/>
  <c r="H6922" i="8"/>
  <c r="H6926" i="8"/>
  <c r="H6930" i="8"/>
  <c r="H6934" i="8"/>
  <c r="H6938" i="8"/>
  <c r="H6942" i="8"/>
  <c r="H6946" i="8"/>
  <c r="H6950" i="8"/>
  <c r="H6954" i="8"/>
  <c r="H6958" i="8"/>
  <c r="H6962" i="8"/>
  <c r="H6966" i="8"/>
  <c r="H6970" i="8"/>
  <c r="H6974" i="8"/>
  <c r="H6978" i="8"/>
  <c r="H6982" i="8"/>
  <c r="H6986" i="8"/>
  <c r="H6990" i="8"/>
  <c r="H6994" i="8"/>
  <c r="H6998" i="8"/>
  <c r="H7002" i="8"/>
  <c r="H7006" i="8"/>
  <c r="H7010" i="8"/>
  <c r="H7014" i="8"/>
  <c r="H7018" i="8"/>
  <c r="H7022" i="8"/>
  <c r="H7026" i="8"/>
  <c r="H7030" i="8"/>
  <c r="H7034" i="8"/>
  <c r="H7038" i="8"/>
  <c r="H7042" i="8"/>
  <c r="H7046" i="8"/>
  <c r="H7050" i="8"/>
  <c r="H7054" i="8"/>
  <c r="H7058" i="8"/>
  <c r="H7062" i="8"/>
  <c r="H7066" i="8"/>
  <c r="H7070" i="8"/>
  <c r="H7074" i="8"/>
  <c r="H7078" i="8"/>
  <c r="H7082" i="8"/>
  <c r="H7086" i="8"/>
  <c r="H7090" i="8"/>
  <c r="H7094" i="8"/>
  <c r="H7098" i="8"/>
  <c r="H7102" i="8"/>
  <c r="H7106" i="8"/>
  <c r="H7110" i="8"/>
  <c r="H7114" i="8"/>
  <c r="H7118" i="8"/>
  <c r="H7122" i="8"/>
  <c r="H7126" i="8"/>
  <c r="H7130" i="8"/>
  <c r="H7134" i="8"/>
  <c r="H7138" i="8"/>
  <c r="H7142" i="8"/>
  <c r="H7146" i="8"/>
  <c r="H7150" i="8"/>
  <c r="H7154" i="8"/>
  <c r="H7158" i="8"/>
  <c r="H7162" i="8"/>
  <c r="H7166" i="8"/>
  <c r="H7170" i="8"/>
  <c r="H7174" i="8"/>
  <c r="H7178" i="8"/>
  <c r="H7182" i="8"/>
  <c r="H7186" i="8"/>
  <c r="H7190" i="8"/>
  <c r="H7194" i="8"/>
  <c r="H7198" i="8"/>
  <c r="H7202" i="8"/>
  <c r="H7206" i="8"/>
  <c r="H7210" i="8"/>
  <c r="H7214" i="8"/>
  <c r="H7218" i="8"/>
  <c r="H7222" i="8"/>
  <c r="H7226" i="8"/>
  <c r="H7230" i="8"/>
  <c r="H7234" i="8"/>
  <c r="H7238" i="8"/>
  <c r="H7242" i="8"/>
  <c r="H7246" i="8"/>
  <c r="H7250" i="8"/>
  <c r="H7254" i="8"/>
  <c r="H7258" i="8"/>
  <c r="H7262" i="8"/>
  <c r="H7266" i="8"/>
  <c r="H7270" i="8"/>
  <c r="H7274" i="8"/>
  <c r="H7278" i="8"/>
  <c r="H7282" i="8"/>
  <c r="H7286" i="8"/>
  <c r="H7290" i="8"/>
  <c r="H7294" i="8"/>
  <c r="H7298" i="8"/>
  <c r="H7302" i="8"/>
  <c r="H7306" i="8"/>
  <c r="H7310" i="8"/>
  <c r="H7314" i="8"/>
  <c r="H7318" i="8"/>
  <c r="H7322" i="8"/>
  <c r="H7326" i="8"/>
  <c r="H7330" i="8"/>
  <c r="H7334" i="8"/>
  <c r="H7338" i="8"/>
  <c r="H7342" i="8"/>
  <c r="H7346" i="8"/>
  <c r="H7350" i="8"/>
  <c r="H7354" i="8"/>
  <c r="H7358" i="8"/>
  <c r="H7362" i="8"/>
  <c r="H7366" i="8"/>
  <c r="H7370" i="8"/>
  <c r="H7374" i="8"/>
  <c r="H7378" i="8"/>
  <c r="H7382" i="8"/>
  <c r="H7386" i="8"/>
  <c r="H7390" i="8"/>
  <c r="H7394" i="8"/>
  <c r="H7398" i="8"/>
  <c r="H7402" i="8"/>
  <c r="H7406" i="8"/>
  <c r="H7410" i="8"/>
  <c r="H7414" i="8"/>
  <c r="H7418" i="8"/>
  <c r="H7422" i="8"/>
  <c r="H7426" i="8"/>
  <c r="H7430" i="8"/>
  <c r="H7434" i="8"/>
  <c r="H7438" i="8"/>
  <c r="H7442" i="8"/>
  <c r="H7446" i="8"/>
  <c r="H7450" i="8"/>
  <c r="H7454" i="8"/>
  <c r="H7458" i="8"/>
  <c r="H7462" i="8"/>
  <c r="H7466" i="8"/>
  <c r="H7470" i="8"/>
  <c r="H7474" i="8"/>
  <c r="H7478" i="8"/>
  <c r="H7482" i="8"/>
  <c r="H7486" i="8"/>
  <c r="H7490" i="8"/>
  <c r="H7494" i="8"/>
  <c r="H7498" i="8"/>
  <c r="H7502" i="8"/>
  <c r="H7506" i="8"/>
  <c r="H7510" i="8"/>
  <c r="H7514" i="8"/>
  <c r="H7518" i="8"/>
  <c r="H7522" i="8"/>
  <c r="H7526" i="8"/>
  <c r="H7530" i="8"/>
  <c r="H7534" i="8"/>
  <c r="H7538" i="8"/>
  <c r="H7542" i="8"/>
  <c r="H7546" i="8"/>
  <c r="H7550" i="8"/>
  <c r="H7554" i="8"/>
  <c r="H7558" i="8"/>
  <c r="H7562" i="8"/>
  <c r="H7566" i="8"/>
  <c r="H7570" i="8"/>
  <c r="H7574" i="8"/>
  <c r="H7578" i="8"/>
  <c r="H7582" i="8"/>
  <c r="H7586" i="8"/>
  <c r="H7590" i="8"/>
  <c r="H7594" i="8"/>
  <c r="H7598" i="8"/>
  <c r="H7602" i="8"/>
  <c r="H7606" i="8"/>
  <c r="H7610" i="8"/>
  <c r="H7614" i="8"/>
  <c r="H7618" i="8"/>
  <c r="H7622" i="8"/>
  <c r="H7626" i="8"/>
  <c r="H7630" i="8"/>
  <c r="H7634" i="8"/>
  <c r="H7638" i="8"/>
  <c r="H7642" i="8"/>
  <c r="H7646" i="8"/>
  <c r="H7650" i="8"/>
  <c r="H7654" i="8"/>
  <c r="H7658" i="8"/>
  <c r="H7662" i="8"/>
  <c r="H7666" i="8"/>
  <c r="H7670" i="8"/>
  <c r="H7674" i="8"/>
  <c r="H7678" i="8"/>
  <c r="H7682" i="8"/>
  <c r="H7686" i="8"/>
  <c r="H7690" i="8"/>
  <c r="H7694" i="8"/>
  <c r="H7698" i="8"/>
  <c r="H7702" i="8"/>
  <c r="H7706" i="8"/>
  <c r="H7710" i="8"/>
  <c r="H7714" i="8"/>
  <c r="H7718" i="8"/>
  <c r="H7722" i="8"/>
  <c r="H7726" i="8"/>
  <c r="H7730" i="8"/>
  <c r="H7734" i="8"/>
  <c r="H7738" i="8"/>
  <c r="H7742" i="8"/>
  <c r="H7746" i="8"/>
  <c r="H7750" i="8"/>
  <c r="H7754" i="8"/>
  <c r="H7758" i="8"/>
  <c r="H7762" i="8"/>
  <c r="H7766" i="8"/>
  <c r="H7770" i="8"/>
  <c r="H7774" i="8"/>
  <c r="H7778" i="8"/>
  <c r="H7782" i="8"/>
  <c r="H7786" i="8"/>
  <c r="H7790" i="8"/>
  <c r="H7794" i="8"/>
  <c r="H7798" i="8"/>
  <c r="H7802" i="8"/>
  <c r="H7806" i="8"/>
  <c r="H7810" i="8"/>
  <c r="H7814" i="8"/>
  <c r="H7818" i="8"/>
  <c r="H7822" i="8"/>
  <c r="H7826" i="8"/>
  <c r="H7830" i="8"/>
  <c r="H7834" i="8"/>
  <c r="H7838" i="8"/>
  <c r="H7842" i="8"/>
  <c r="H7846" i="8"/>
  <c r="H7850" i="8"/>
  <c r="H7854" i="8"/>
  <c r="H7858" i="8"/>
  <c r="H7862" i="8"/>
  <c r="H7866" i="8"/>
  <c r="H7870" i="8"/>
  <c r="H7874" i="8"/>
  <c r="H7878" i="8"/>
  <c r="H7882" i="8"/>
  <c r="H7886" i="8"/>
  <c r="H7890" i="8"/>
  <c r="H7894" i="8"/>
  <c r="H7898" i="8"/>
  <c r="H7902" i="8"/>
  <c r="H7906" i="8"/>
  <c r="H7910" i="8"/>
  <c r="H7914" i="8"/>
  <c r="H7918" i="8"/>
  <c r="H7922" i="8"/>
  <c r="H7926" i="8"/>
  <c r="H7930" i="8"/>
  <c r="H7934" i="8"/>
  <c r="H7938" i="8"/>
  <c r="H7942" i="8"/>
  <c r="H7946" i="8"/>
  <c r="H7950" i="8"/>
  <c r="H7954" i="8"/>
  <c r="H7958" i="8"/>
  <c r="H7962" i="8"/>
  <c r="H7966" i="8"/>
  <c r="H7970" i="8"/>
  <c r="H7974" i="8"/>
  <c r="H7978" i="8"/>
  <c r="H7982" i="8"/>
  <c r="H7986" i="8"/>
  <c r="H7990" i="8"/>
  <c r="H7994" i="8"/>
  <c r="H7998" i="8"/>
  <c r="H8002" i="8"/>
  <c r="H8006" i="8"/>
  <c r="H8010" i="8"/>
  <c r="H8014" i="8"/>
  <c r="H8018" i="8"/>
  <c r="H8022" i="8"/>
  <c r="H8026" i="8"/>
  <c r="H8030" i="8"/>
  <c r="H8034" i="8"/>
  <c r="H8038" i="8"/>
  <c r="H8042" i="8"/>
  <c r="H8046" i="8"/>
  <c r="H8050" i="8"/>
  <c r="H8054" i="8"/>
  <c r="H8058" i="8"/>
  <c r="H8062" i="8"/>
  <c r="H8066" i="8"/>
  <c r="H8070" i="8"/>
  <c r="H8074" i="8"/>
  <c r="H8078" i="8"/>
  <c r="H8082" i="8"/>
  <c r="H8086" i="8"/>
  <c r="H8090" i="8"/>
  <c r="H8094" i="8"/>
  <c r="H8098" i="8"/>
  <c r="H8102" i="8"/>
  <c r="H8106" i="8"/>
  <c r="H8110" i="8"/>
  <c r="H8114" i="8"/>
  <c r="H8118" i="8"/>
  <c r="H8122" i="8"/>
  <c r="H8126" i="8"/>
  <c r="H8130" i="8"/>
  <c r="H8134" i="8"/>
  <c r="H8138" i="8"/>
  <c r="H8142" i="8"/>
  <c r="H8146" i="8"/>
  <c r="H8150" i="8"/>
  <c r="H8154" i="8"/>
  <c r="H8158" i="8"/>
  <c r="H8162" i="8"/>
  <c r="H8166" i="8"/>
  <c r="H8170" i="8"/>
  <c r="H8174" i="8"/>
  <c r="H8178" i="8"/>
  <c r="H8182" i="8"/>
  <c r="H8186" i="8"/>
  <c r="H8190" i="8"/>
  <c r="H8194" i="8"/>
  <c r="H8198" i="8"/>
  <c r="H8202" i="8"/>
  <c r="H8206" i="8"/>
  <c r="H8210" i="8"/>
  <c r="H8214" i="8"/>
  <c r="H8218" i="8"/>
  <c r="H8222" i="8"/>
  <c r="H8226" i="8"/>
  <c r="H8230" i="8"/>
  <c r="H8234" i="8"/>
  <c r="H8238" i="8"/>
  <c r="H8242" i="8"/>
  <c r="H8246" i="8"/>
  <c r="H8250" i="8"/>
  <c r="H8254" i="8"/>
  <c r="H8258" i="8"/>
  <c r="H8262" i="8"/>
  <c r="H8266" i="8"/>
  <c r="H8270" i="8"/>
  <c r="H8274" i="8"/>
  <c r="H8278" i="8"/>
  <c r="H8282" i="8"/>
  <c r="H8286" i="8"/>
  <c r="H8290" i="8"/>
  <c r="H8294" i="8"/>
  <c r="H8298" i="8"/>
  <c r="H8302" i="8"/>
  <c r="H8306" i="8"/>
  <c r="H8310" i="8"/>
  <c r="H8314" i="8"/>
  <c r="H8318" i="8"/>
  <c r="H8322" i="8"/>
  <c r="H8326" i="8"/>
  <c r="H8330" i="8"/>
  <c r="H8334" i="8"/>
  <c r="H8338" i="8"/>
  <c r="H8342" i="8"/>
  <c r="H8346" i="8"/>
  <c r="H8350" i="8"/>
  <c r="H8354" i="8"/>
  <c r="H8358" i="8"/>
  <c r="H8362" i="8"/>
  <c r="H8366" i="8"/>
  <c r="H8370" i="8"/>
  <c r="H8374" i="8"/>
  <c r="H8378" i="8"/>
  <c r="H8382" i="8"/>
  <c r="H8386" i="8"/>
  <c r="H8390" i="8"/>
  <c r="H8394" i="8"/>
  <c r="H8398" i="8"/>
  <c r="H8402" i="8"/>
  <c r="H8406" i="8"/>
  <c r="H8410" i="8"/>
  <c r="H8414" i="8"/>
  <c r="H8418" i="8"/>
  <c r="H8422" i="8"/>
  <c r="H8426" i="8"/>
  <c r="H8430" i="8"/>
  <c r="H8434" i="8"/>
  <c r="H8438" i="8"/>
  <c r="H8442" i="8"/>
  <c r="H8446" i="8"/>
  <c r="H8450" i="8"/>
  <c r="H8454" i="8"/>
  <c r="H8458" i="8"/>
  <c r="H8462" i="8"/>
  <c r="H8466" i="8"/>
  <c r="H8470" i="8"/>
  <c r="H8474" i="8"/>
  <c r="H8478" i="8"/>
  <c r="H8482" i="8"/>
  <c r="H8486" i="8"/>
  <c r="H8490" i="8"/>
  <c r="H8494" i="8"/>
  <c r="H8498" i="8"/>
  <c r="H8502" i="8"/>
  <c r="H8506" i="8"/>
  <c r="H8510" i="8"/>
  <c r="H8514" i="8"/>
  <c r="H8518" i="8"/>
  <c r="H8522" i="8"/>
  <c r="H8526" i="8"/>
  <c r="H8530" i="8"/>
  <c r="H8534" i="8"/>
  <c r="H8538" i="8"/>
  <c r="H8542" i="8"/>
  <c r="H8546" i="8"/>
  <c r="H8550" i="8"/>
  <c r="H8554" i="8"/>
  <c r="H8558" i="8"/>
  <c r="H8562" i="8"/>
  <c r="H8566" i="8"/>
  <c r="H8570" i="8"/>
  <c r="H8574" i="8"/>
  <c r="H8578" i="8"/>
  <c r="H8582" i="8"/>
  <c r="H8586" i="8"/>
  <c r="H8590" i="8"/>
  <c r="H8594" i="8"/>
  <c r="H8598" i="8"/>
  <c r="H8602" i="8"/>
  <c r="H8606" i="8"/>
  <c r="H8610" i="8"/>
  <c r="H8614" i="8"/>
  <c r="H8618" i="8"/>
  <c r="H8622" i="8"/>
  <c r="H8626" i="8"/>
  <c r="H8630" i="8"/>
  <c r="H8634" i="8"/>
  <c r="H8638" i="8"/>
  <c r="H8642" i="8"/>
  <c r="H8646" i="8"/>
  <c r="H8650" i="8"/>
  <c r="H8654" i="8"/>
  <c r="H8658" i="8"/>
  <c r="H8662" i="8"/>
  <c r="H8666" i="8"/>
  <c r="H8670" i="8"/>
  <c r="H8674" i="8"/>
  <c r="H8678" i="8"/>
  <c r="H8682" i="8"/>
  <c r="H8686" i="8"/>
  <c r="H8690" i="8"/>
  <c r="H8694" i="8"/>
  <c r="H8698" i="8"/>
  <c r="H8702" i="8"/>
  <c r="H8706" i="8"/>
  <c r="H8710" i="8"/>
  <c r="H8714" i="8"/>
  <c r="H8718" i="8"/>
  <c r="H8722" i="8"/>
  <c r="H8726" i="8"/>
  <c r="H8730" i="8"/>
  <c r="H8734" i="8"/>
  <c r="H8738" i="8"/>
  <c r="H8742" i="8"/>
  <c r="H8746" i="8"/>
  <c r="H8750" i="8"/>
  <c r="H8754" i="8"/>
  <c r="H8758" i="8"/>
  <c r="H8762" i="8"/>
  <c r="H8766" i="8"/>
  <c r="H8770" i="8"/>
  <c r="H8774" i="8"/>
  <c r="H8778" i="8"/>
  <c r="H8782" i="8"/>
  <c r="H8786" i="8"/>
  <c r="H8790" i="8"/>
  <c r="H8794" i="8"/>
  <c r="H8798" i="8"/>
  <c r="H8802" i="8"/>
  <c r="H8806" i="8"/>
  <c r="H8810" i="8"/>
  <c r="H8814" i="8"/>
  <c r="H8818" i="8"/>
  <c r="H8822" i="8"/>
  <c r="H8826" i="8"/>
  <c r="H8830" i="8"/>
  <c r="H8834" i="8"/>
  <c r="H8838" i="8"/>
  <c r="H8842" i="8"/>
  <c r="H8846" i="8"/>
  <c r="H8850" i="8"/>
  <c r="H8854" i="8"/>
  <c r="H8858" i="8"/>
  <c r="H8862" i="8"/>
  <c r="H8866" i="8"/>
  <c r="H8870" i="8"/>
  <c r="H8874" i="8"/>
  <c r="H8878" i="8"/>
  <c r="H8882" i="8"/>
  <c r="H8886" i="8"/>
  <c r="H8890" i="8"/>
  <c r="H8894" i="8"/>
  <c r="H8898" i="8"/>
  <c r="H8902" i="8"/>
  <c r="H8906" i="8"/>
  <c r="H8910" i="8"/>
  <c r="H8914" i="8"/>
  <c r="H8918" i="8"/>
  <c r="H8922" i="8"/>
  <c r="H8926" i="8"/>
  <c r="H8930" i="8"/>
  <c r="H8934" i="8"/>
  <c r="H8938" i="8"/>
  <c r="H8942" i="8"/>
  <c r="H8946" i="8"/>
  <c r="H8950" i="8"/>
  <c r="H8954" i="8"/>
  <c r="H8958" i="8"/>
  <c r="H8962" i="8"/>
  <c r="H8966" i="8"/>
  <c r="H8970" i="8"/>
  <c r="H8974" i="8"/>
  <c r="H8978" i="8"/>
  <c r="H8982" i="8"/>
  <c r="H8986" i="8"/>
  <c r="H8990" i="8"/>
  <c r="H8994" i="8"/>
  <c r="H8998" i="8"/>
  <c r="H9002" i="8"/>
  <c r="H9006" i="8"/>
  <c r="H9010" i="8"/>
  <c r="H9014" i="8"/>
  <c r="H9018" i="8"/>
  <c r="H9022" i="8"/>
  <c r="H9026" i="8"/>
  <c r="H9030" i="8"/>
  <c r="H9034" i="8"/>
  <c r="H9038" i="8"/>
  <c r="H9042" i="8"/>
  <c r="H9046" i="8"/>
  <c r="H9050" i="8"/>
  <c r="H9054" i="8"/>
  <c r="H9058" i="8"/>
  <c r="H9062" i="8"/>
  <c r="H9066" i="8"/>
  <c r="H9070" i="8"/>
  <c r="H9074" i="8"/>
  <c r="H9078" i="8"/>
  <c r="H9082" i="8"/>
  <c r="H9086" i="8"/>
  <c r="H9090" i="8"/>
  <c r="H9094" i="8"/>
  <c r="H9098" i="8"/>
  <c r="H9102" i="8"/>
  <c r="H9106" i="8"/>
  <c r="H9110" i="8"/>
  <c r="H9114" i="8"/>
  <c r="H9118" i="8"/>
  <c r="H9122" i="8"/>
  <c r="H9126" i="8"/>
  <c r="H9130" i="8"/>
  <c r="H9134" i="8"/>
  <c r="H9138" i="8"/>
  <c r="H9142" i="8"/>
  <c r="H9146" i="8"/>
  <c r="H9150" i="8"/>
  <c r="H9154" i="8"/>
  <c r="H9158" i="8"/>
  <c r="H9162" i="8"/>
  <c r="H9166" i="8"/>
  <c r="H9170" i="8"/>
  <c r="H9174" i="8"/>
  <c r="H9178" i="8"/>
  <c r="H9182" i="8"/>
  <c r="H9186" i="8"/>
  <c r="H9190" i="8"/>
  <c r="H9194" i="8"/>
  <c r="H9198" i="8"/>
  <c r="H9202" i="8"/>
  <c r="H9206" i="8"/>
  <c r="H9210" i="8"/>
  <c r="H9214" i="8"/>
  <c r="H9218" i="8"/>
  <c r="H9222" i="8"/>
  <c r="H9226" i="8"/>
  <c r="H9230" i="8"/>
  <c r="H9234" i="8"/>
  <c r="H9238" i="8"/>
  <c r="H9242" i="8"/>
  <c r="H9246" i="8"/>
  <c r="H9250" i="8"/>
  <c r="H9254" i="8"/>
  <c r="H9258" i="8"/>
  <c r="H9262" i="8"/>
  <c r="H9266" i="8"/>
  <c r="H9270" i="8"/>
  <c r="H9274" i="8"/>
  <c r="H9278" i="8"/>
  <c r="H9282" i="8"/>
  <c r="H9286" i="8"/>
  <c r="H9290" i="8"/>
  <c r="H9294" i="8"/>
  <c r="H9298" i="8"/>
  <c r="H9302" i="8"/>
  <c r="H9306" i="8"/>
  <c r="H9310" i="8"/>
  <c r="H9314" i="8"/>
  <c r="H9318" i="8"/>
  <c r="H9322" i="8"/>
  <c r="H9326" i="8"/>
  <c r="H9330" i="8"/>
  <c r="H9334" i="8"/>
  <c r="H9338" i="8"/>
  <c r="H9342" i="8"/>
  <c r="H9346" i="8"/>
  <c r="H9350" i="8"/>
  <c r="H9354" i="8"/>
  <c r="H9358" i="8"/>
  <c r="H9362" i="8"/>
  <c r="H9366" i="8"/>
  <c r="H9370" i="8"/>
  <c r="H9374" i="8"/>
  <c r="H9378" i="8"/>
  <c r="H9382" i="8"/>
  <c r="H9386" i="8"/>
  <c r="H9390" i="8"/>
  <c r="H9394" i="8"/>
  <c r="H9398" i="8"/>
  <c r="H9402" i="8"/>
  <c r="H9406" i="8"/>
  <c r="H9410" i="8"/>
  <c r="H9414" i="8"/>
  <c r="H9418" i="8"/>
  <c r="H9422" i="8"/>
  <c r="H9426" i="8"/>
  <c r="H9430" i="8"/>
  <c r="H9434" i="8"/>
  <c r="H9438" i="8"/>
  <c r="H9442" i="8"/>
  <c r="H9446" i="8"/>
  <c r="H9450" i="8"/>
  <c r="H9454" i="8"/>
  <c r="H9458" i="8"/>
  <c r="H9462" i="8"/>
  <c r="H9466" i="8"/>
  <c r="H9470" i="8"/>
  <c r="H9474" i="8"/>
  <c r="H9478" i="8"/>
  <c r="H9482" i="8"/>
  <c r="H9486" i="8"/>
  <c r="H9490" i="8"/>
  <c r="H9494" i="8"/>
  <c r="H9498" i="8"/>
  <c r="H9502" i="8"/>
  <c r="H9506" i="8"/>
  <c r="H9510" i="8"/>
  <c r="H9514" i="8"/>
  <c r="H9518" i="8"/>
  <c r="H9522" i="8"/>
  <c r="H9526" i="8"/>
  <c r="H9530" i="8"/>
  <c r="H9534" i="8"/>
  <c r="H9538" i="8"/>
  <c r="H9542" i="8"/>
  <c r="H9546" i="8"/>
  <c r="H9550" i="8"/>
  <c r="H9554" i="8"/>
  <c r="H9558" i="8"/>
  <c r="H9562" i="8"/>
  <c r="H9566" i="8"/>
  <c r="H9570" i="8"/>
  <c r="H9574" i="8"/>
  <c r="H9578" i="8"/>
  <c r="H9582" i="8"/>
  <c r="H9586" i="8"/>
  <c r="H9590" i="8"/>
  <c r="H9594" i="8"/>
  <c r="H9598" i="8"/>
  <c r="H9602" i="8"/>
  <c r="H9606" i="8"/>
  <c r="H9610" i="8"/>
  <c r="H9614" i="8"/>
  <c r="H9618" i="8"/>
  <c r="H9622" i="8"/>
  <c r="H9626" i="8"/>
  <c r="H9630" i="8"/>
  <c r="H9634" i="8"/>
  <c r="H9638" i="8"/>
  <c r="H9642" i="8"/>
  <c r="H9646" i="8"/>
  <c r="H9650" i="8"/>
  <c r="H9654" i="8"/>
  <c r="H9658" i="8"/>
  <c r="H9662" i="8"/>
  <c r="H9666" i="8"/>
  <c r="H9670" i="8"/>
  <c r="H9674" i="8"/>
  <c r="H9678" i="8"/>
  <c r="H9682" i="8"/>
  <c r="H9686" i="8"/>
  <c r="H9690" i="8"/>
  <c r="H9694" i="8"/>
  <c r="H9698" i="8"/>
  <c r="H9702" i="8"/>
  <c r="H9706" i="8"/>
  <c r="H9710" i="8"/>
  <c r="H9714" i="8"/>
  <c r="H9718" i="8"/>
  <c r="H9722" i="8"/>
  <c r="H9726" i="8"/>
  <c r="H9730" i="8"/>
  <c r="H9734" i="8"/>
  <c r="H9738" i="8"/>
  <c r="H9742" i="8"/>
  <c r="H9746" i="8"/>
  <c r="H9750" i="8"/>
  <c r="H9754" i="8"/>
  <c r="H9758" i="8"/>
  <c r="H9762" i="8"/>
  <c r="H9766" i="8"/>
  <c r="H9770" i="8"/>
  <c r="H9774" i="8"/>
  <c r="H9778" i="8"/>
  <c r="H9782" i="8"/>
  <c r="H9786" i="8"/>
  <c r="H9790" i="8"/>
  <c r="H9794" i="8"/>
  <c r="H9798" i="8"/>
  <c r="H9802" i="8"/>
  <c r="H9806" i="8"/>
  <c r="H9810" i="8"/>
  <c r="H9814" i="8"/>
  <c r="H9818" i="8"/>
  <c r="H9822" i="8"/>
  <c r="H9826" i="8"/>
  <c r="H9830" i="8"/>
  <c r="H9834" i="8"/>
  <c r="H9838" i="8"/>
  <c r="H9842" i="8"/>
  <c r="H9846" i="8"/>
  <c r="H9850" i="8"/>
  <c r="H9854" i="8"/>
  <c r="H9858" i="8"/>
  <c r="H9862" i="8"/>
  <c r="H9866" i="8"/>
  <c r="H9870" i="8"/>
  <c r="H9874" i="8"/>
  <c r="H9878" i="8"/>
  <c r="H9882" i="8"/>
  <c r="H9886" i="8"/>
  <c r="H9890" i="8"/>
  <c r="H9894" i="8"/>
  <c r="H9898" i="8"/>
  <c r="H9902" i="8"/>
  <c r="H9906" i="8"/>
  <c r="H9910" i="8"/>
  <c r="H9914" i="8"/>
  <c r="H9918" i="8"/>
  <c r="H9922" i="8"/>
  <c r="H9926" i="8"/>
  <c r="H9930" i="8"/>
  <c r="H9934" i="8"/>
  <c r="H9938" i="8"/>
  <c r="H9942" i="8"/>
  <c r="H9946" i="8"/>
  <c r="H9950" i="8"/>
  <c r="H9954" i="8"/>
  <c r="H9958" i="8"/>
  <c r="H9962" i="8"/>
  <c r="H9966" i="8"/>
  <c r="H9970" i="8"/>
  <c r="H9974" i="8"/>
  <c r="H9978" i="8"/>
  <c r="H9982" i="8"/>
  <c r="H9986" i="8"/>
  <c r="H9990" i="8"/>
  <c r="H9994" i="8"/>
  <c r="H9998" i="8"/>
  <c r="H10002" i="8"/>
  <c r="H10006" i="8"/>
  <c r="H10010" i="8"/>
  <c r="H10014" i="8"/>
  <c r="H10018" i="8"/>
  <c r="H10022" i="8"/>
  <c r="H10026" i="8"/>
  <c r="H10030" i="8"/>
  <c r="H10034" i="8"/>
  <c r="H10038" i="8"/>
  <c r="H10042" i="8"/>
  <c r="H10046" i="8"/>
  <c r="H10050" i="8"/>
  <c r="H10054" i="8"/>
  <c r="H10058" i="8"/>
  <c r="H10062" i="8"/>
  <c r="H10066" i="8"/>
  <c r="H10070" i="8"/>
  <c r="H10074" i="8"/>
  <c r="H10078" i="8"/>
  <c r="H10082" i="8"/>
  <c r="H10086" i="8"/>
  <c r="H10090" i="8"/>
  <c r="H10094" i="8"/>
  <c r="H10098" i="8"/>
  <c r="H10102" i="8"/>
  <c r="H10106" i="8"/>
  <c r="H10110" i="8"/>
  <c r="H10114" i="8"/>
  <c r="H10118" i="8"/>
  <c r="H10122" i="8"/>
  <c r="H10126" i="8"/>
  <c r="H10130" i="8"/>
  <c r="H10134" i="8"/>
  <c r="H10138" i="8"/>
  <c r="H10142" i="8"/>
  <c r="H10146" i="8"/>
  <c r="H10150" i="8"/>
  <c r="H10154" i="8"/>
  <c r="H10158" i="8"/>
  <c r="H10162" i="8"/>
  <c r="H10166" i="8"/>
  <c r="H10170" i="8"/>
  <c r="H10174" i="8"/>
  <c r="H10178" i="8"/>
  <c r="H10182" i="8"/>
  <c r="H10186" i="8"/>
  <c r="H10190" i="8"/>
  <c r="H10194" i="8"/>
  <c r="H10198" i="8"/>
  <c r="H10202" i="8"/>
  <c r="H10206" i="8"/>
  <c r="H10210" i="8"/>
  <c r="H10214" i="8"/>
  <c r="H10218" i="8"/>
  <c r="H10222" i="8"/>
  <c r="H10226" i="8"/>
  <c r="H10230" i="8"/>
  <c r="H10234" i="8"/>
  <c r="H10238" i="8"/>
  <c r="H10242" i="8"/>
  <c r="H10246" i="8"/>
  <c r="H10250" i="8"/>
  <c r="H10254" i="8"/>
  <c r="H10258" i="8"/>
  <c r="H10262" i="8"/>
  <c r="H10266" i="8"/>
  <c r="H10270" i="8"/>
  <c r="H10274" i="8"/>
  <c r="H10278" i="8"/>
  <c r="H10282" i="8"/>
  <c r="H10286" i="8"/>
  <c r="H10290" i="8"/>
  <c r="H10294" i="8"/>
  <c r="H10298" i="8"/>
  <c r="H10302" i="8"/>
  <c r="H10306" i="8"/>
  <c r="H10310" i="8"/>
  <c r="H10314" i="8"/>
  <c r="H10318" i="8"/>
  <c r="H10322" i="8"/>
  <c r="H10326" i="8"/>
  <c r="H10330" i="8"/>
  <c r="H10334" i="8"/>
  <c r="H10338" i="8"/>
  <c r="H10342" i="8"/>
  <c r="H10346" i="8"/>
  <c r="H10350" i="8"/>
  <c r="H10354" i="8"/>
  <c r="H10358" i="8"/>
  <c r="H10362" i="8"/>
  <c r="H10366" i="8"/>
  <c r="H10370" i="8"/>
  <c r="H10374" i="8"/>
  <c r="H10378" i="8"/>
  <c r="H10382" i="8"/>
  <c r="H10386" i="8"/>
  <c r="H10390" i="8"/>
  <c r="H10394" i="8"/>
  <c r="H10398" i="8"/>
  <c r="H10402" i="8"/>
  <c r="H10406" i="8"/>
  <c r="H10410" i="8"/>
  <c r="H10414" i="8"/>
  <c r="H10418" i="8"/>
  <c r="H10422" i="8"/>
  <c r="H10426" i="8"/>
  <c r="H10430" i="8"/>
  <c r="H10434" i="8"/>
  <c r="H10438" i="8"/>
  <c r="H10442" i="8"/>
  <c r="H10446" i="8"/>
  <c r="H10450" i="8"/>
  <c r="H10454" i="8"/>
  <c r="H10458" i="8"/>
  <c r="H10462" i="8"/>
  <c r="H10466" i="8"/>
  <c r="H10470" i="8"/>
  <c r="H10474" i="8"/>
  <c r="H10478" i="8"/>
  <c r="H10482" i="8"/>
  <c r="H10486" i="8"/>
  <c r="H10490" i="8"/>
  <c r="H10494" i="8"/>
  <c r="H10498" i="8"/>
  <c r="H10502" i="8"/>
  <c r="H10506" i="8"/>
  <c r="H10510" i="8"/>
  <c r="H10514" i="8"/>
  <c r="H10518" i="8"/>
  <c r="H10522" i="8"/>
  <c r="H10526" i="8"/>
  <c r="H10530" i="8"/>
  <c r="H10534" i="8"/>
  <c r="H10538" i="8"/>
  <c r="H10542" i="8"/>
  <c r="H10546" i="8"/>
  <c r="H10550" i="8"/>
  <c r="H10554" i="8"/>
  <c r="H10558" i="8"/>
  <c r="H10562" i="8"/>
  <c r="H10566" i="8"/>
  <c r="H10570" i="8"/>
  <c r="H10574" i="8"/>
  <c r="H10578" i="8"/>
  <c r="H10582" i="8"/>
  <c r="H10586" i="8"/>
  <c r="H10590" i="8"/>
  <c r="H10594" i="8"/>
  <c r="H10598" i="8"/>
  <c r="H10602" i="8"/>
  <c r="H10606" i="8"/>
  <c r="H10610" i="8"/>
  <c r="H10614" i="8"/>
  <c r="H10618" i="8"/>
  <c r="H10622" i="8"/>
  <c r="H10626" i="8"/>
  <c r="H10630" i="8"/>
  <c r="H10634" i="8"/>
  <c r="H10638" i="8"/>
  <c r="H10642" i="8"/>
  <c r="H10646" i="8"/>
  <c r="H10650" i="8"/>
  <c r="H10654" i="8"/>
  <c r="H10658" i="8"/>
  <c r="H10662" i="8"/>
  <c r="H10666" i="8"/>
  <c r="H10670" i="8"/>
  <c r="H10674" i="8"/>
  <c r="H10678" i="8"/>
  <c r="H10682" i="8"/>
  <c r="H10686" i="8"/>
  <c r="H10690" i="8"/>
  <c r="H10694" i="8"/>
  <c r="H10698" i="8"/>
  <c r="H10702" i="8"/>
  <c r="H10706" i="8"/>
  <c r="H10710" i="8"/>
  <c r="H10714" i="8"/>
  <c r="H10718" i="8"/>
  <c r="H10722" i="8"/>
  <c r="H10726" i="8"/>
  <c r="H10730" i="8"/>
  <c r="H10734" i="8"/>
  <c r="H10738" i="8"/>
  <c r="H10742" i="8"/>
  <c r="H10746" i="8"/>
  <c r="H10750" i="8"/>
  <c r="H10754" i="8"/>
  <c r="H10758" i="8"/>
  <c r="H10762" i="8"/>
  <c r="H10766" i="8"/>
  <c r="H10770" i="8"/>
  <c r="H10774" i="8"/>
  <c r="H10778" i="8"/>
  <c r="H10782" i="8"/>
  <c r="H10786" i="8"/>
  <c r="H10790" i="8"/>
  <c r="H10794" i="8"/>
  <c r="H10798" i="8"/>
  <c r="H10802" i="8"/>
  <c r="H10806" i="8"/>
  <c r="H10810" i="8"/>
  <c r="H10814" i="8"/>
  <c r="H10818" i="8"/>
  <c r="H10822" i="8"/>
  <c r="H10826" i="8"/>
  <c r="H10830" i="8"/>
  <c r="H10834" i="8"/>
  <c r="H10838" i="8"/>
  <c r="H10842" i="8"/>
  <c r="H10846" i="8"/>
  <c r="H10850" i="8"/>
  <c r="H10854" i="8"/>
  <c r="H10858" i="8"/>
  <c r="H10862" i="8"/>
  <c r="H10866" i="8"/>
  <c r="H10870" i="8"/>
  <c r="H10874" i="8"/>
  <c r="H10878" i="8"/>
  <c r="H10882" i="8"/>
  <c r="H10886" i="8"/>
  <c r="H10890" i="8"/>
  <c r="H10894" i="8"/>
  <c r="H10898" i="8"/>
  <c r="H10902" i="8"/>
  <c r="H10906" i="8"/>
  <c r="H10910" i="8"/>
  <c r="H10914" i="8"/>
  <c r="H10918" i="8"/>
  <c r="H10922" i="8"/>
  <c r="H10926" i="8"/>
  <c r="H10930" i="8"/>
  <c r="H10934" i="8"/>
  <c r="H10938" i="8"/>
  <c r="H10942" i="8"/>
  <c r="H10946" i="8"/>
  <c r="H10950" i="8"/>
  <c r="H10954" i="8"/>
  <c r="H10958" i="8"/>
  <c r="H10962" i="8"/>
  <c r="H10966" i="8"/>
  <c r="H10970" i="8"/>
  <c r="H10974" i="8"/>
  <c r="H10978" i="8"/>
  <c r="H10982" i="8"/>
  <c r="H10986" i="8"/>
  <c r="H10990" i="8"/>
  <c r="H10994" i="8"/>
  <c r="H10998" i="8"/>
  <c r="H11002" i="8"/>
  <c r="H11006" i="8"/>
  <c r="H11010" i="8"/>
  <c r="H11014" i="8"/>
  <c r="H11018" i="8"/>
  <c r="H11022" i="8"/>
  <c r="H11026" i="8"/>
  <c r="H11030" i="8"/>
  <c r="H11034" i="8"/>
  <c r="H11038" i="8"/>
  <c r="H11042" i="8"/>
  <c r="H11046" i="8"/>
  <c r="H11050" i="8"/>
  <c r="H11054" i="8"/>
  <c r="H11058" i="8"/>
  <c r="H11062" i="8"/>
  <c r="H11066" i="8"/>
  <c r="H11070" i="8"/>
  <c r="H11074" i="8"/>
  <c r="H11078" i="8"/>
  <c r="H11082" i="8"/>
  <c r="H11086" i="8"/>
  <c r="H11090" i="8"/>
  <c r="H11094" i="8"/>
  <c r="H11098" i="8"/>
  <c r="H11102" i="8"/>
  <c r="H11106" i="8"/>
  <c r="H11110" i="8"/>
  <c r="H11114" i="8"/>
  <c r="H11118" i="8"/>
  <c r="H11122" i="8"/>
  <c r="H11126" i="8"/>
  <c r="H11130" i="8"/>
  <c r="H11134" i="8"/>
  <c r="H11138" i="8"/>
  <c r="H11142" i="8"/>
  <c r="H11146" i="8"/>
  <c r="H11150" i="8"/>
  <c r="H11154" i="8"/>
  <c r="H11158" i="8"/>
  <c r="H11162" i="8"/>
  <c r="H11166" i="8"/>
  <c r="H11170" i="8"/>
  <c r="H11174" i="8"/>
  <c r="H11178" i="8"/>
  <c r="H11182" i="8"/>
  <c r="H11186" i="8"/>
  <c r="H11190" i="8"/>
  <c r="H11194" i="8"/>
  <c r="H11198" i="8"/>
  <c r="H11202" i="8"/>
  <c r="H11206" i="8"/>
  <c r="H11210" i="8"/>
  <c r="H11214" i="8"/>
  <c r="H11218" i="8"/>
  <c r="H11222" i="8"/>
  <c r="H11226" i="8"/>
  <c r="H11230" i="8"/>
  <c r="H11234" i="8"/>
  <c r="H11238" i="8"/>
  <c r="H11242" i="8"/>
  <c r="H11246" i="8"/>
  <c r="H11250" i="8"/>
  <c r="H11254" i="8"/>
  <c r="H11258" i="8"/>
  <c r="H11262" i="8"/>
  <c r="H11266" i="8"/>
  <c r="H11270" i="8"/>
  <c r="H11274" i="8"/>
  <c r="H11278" i="8"/>
  <c r="H11282" i="8"/>
  <c r="H11286" i="8"/>
  <c r="H11290" i="8"/>
  <c r="H11294" i="8"/>
  <c r="H11298" i="8"/>
  <c r="H11302" i="8"/>
  <c r="H11306" i="8"/>
  <c r="H11310" i="8"/>
  <c r="H11314" i="8"/>
  <c r="H11318" i="8"/>
  <c r="H11322" i="8"/>
  <c r="H11326" i="8"/>
  <c r="H11330" i="8"/>
  <c r="H11334" i="8"/>
  <c r="H11338" i="8"/>
  <c r="H11342" i="8"/>
  <c r="H11346" i="8"/>
  <c r="H11350" i="8"/>
  <c r="H11354" i="8"/>
  <c r="H11358" i="8"/>
  <c r="H11362" i="8"/>
  <c r="H11366" i="8"/>
  <c r="H11370" i="8"/>
  <c r="H11374" i="8"/>
  <c r="H11378" i="8"/>
  <c r="H11382" i="8"/>
  <c r="H11386" i="8"/>
  <c r="H11390" i="8"/>
  <c r="H11394" i="8"/>
  <c r="H11398" i="8"/>
  <c r="H11402" i="8"/>
  <c r="H11406" i="8"/>
  <c r="H11410" i="8"/>
  <c r="H11414" i="8"/>
  <c r="H11418" i="8"/>
  <c r="H11422" i="8"/>
  <c r="H11426" i="8"/>
  <c r="H11430" i="8"/>
  <c r="H11434" i="8"/>
  <c r="H11438" i="8"/>
  <c r="H11442" i="8"/>
  <c r="H11446" i="8"/>
  <c r="H11450" i="8"/>
  <c r="H11454" i="8"/>
  <c r="H11458" i="8"/>
  <c r="H11462" i="8"/>
  <c r="H11466" i="8"/>
  <c r="H11470" i="8"/>
  <c r="H11474" i="8"/>
  <c r="H11478" i="8"/>
  <c r="H11482" i="8"/>
  <c r="H11486" i="8"/>
  <c r="H11490" i="8"/>
  <c r="H11494" i="8"/>
  <c r="H11498" i="8"/>
  <c r="H11502" i="8"/>
  <c r="H11506" i="8"/>
  <c r="H11510" i="8"/>
  <c r="H11514" i="8"/>
  <c r="H11518" i="8"/>
  <c r="H11522" i="8"/>
  <c r="H11526" i="8"/>
  <c r="H11530" i="8"/>
  <c r="H11534" i="8"/>
  <c r="H11538" i="8"/>
  <c r="H11542" i="8"/>
  <c r="H11546" i="8"/>
  <c r="H11550" i="8"/>
  <c r="H11554" i="8"/>
  <c r="H11558" i="8"/>
  <c r="H11562" i="8"/>
  <c r="H11566" i="8"/>
  <c r="H11570" i="8"/>
  <c r="H11574" i="8"/>
  <c r="H11578" i="8"/>
  <c r="H11582" i="8"/>
  <c r="H11586" i="8"/>
  <c r="H11590" i="8"/>
  <c r="H11594" i="8"/>
  <c r="H11598" i="8"/>
  <c r="H11602" i="8"/>
  <c r="H11606" i="8"/>
  <c r="H11610" i="8"/>
  <c r="H11614" i="8"/>
  <c r="H11618" i="8"/>
  <c r="H11622" i="8"/>
  <c r="H11626" i="8"/>
  <c r="H11630" i="8"/>
  <c r="H11634" i="8"/>
  <c r="H11638" i="8"/>
  <c r="H11642" i="8"/>
  <c r="H11646" i="8"/>
  <c r="H11650" i="8"/>
  <c r="H11654" i="8"/>
  <c r="H11658" i="8"/>
  <c r="H11662" i="8"/>
  <c r="H11666" i="8"/>
  <c r="H11670" i="8"/>
  <c r="H11674" i="8"/>
  <c r="H11678" i="8"/>
  <c r="H11682" i="8"/>
  <c r="H11686" i="8"/>
  <c r="H11690" i="8"/>
  <c r="H11694" i="8"/>
  <c r="H11698" i="8"/>
  <c r="H11702" i="8"/>
  <c r="H11706" i="8"/>
  <c r="H11710" i="8"/>
  <c r="H11714" i="8"/>
  <c r="H11718" i="8"/>
  <c r="H11722" i="8"/>
  <c r="H11726" i="8"/>
  <c r="H11730" i="8"/>
  <c r="H11734" i="8"/>
  <c r="H11738" i="8"/>
  <c r="H11742" i="8"/>
  <c r="H11746" i="8"/>
  <c r="H11750" i="8"/>
  <c r="H11754" i="8"/>
  <c r="H11758" i="8"/>
  <c r="H11762" i="8"/>
  <c r="H11766" i="8"/>
  <c r="H11770" i="8"/>
  <c r="H11774" i="8"/>
  <c r="H11778" i="8"/>
  <c r="H11782" i="8"/>
  <c r="H11786" i="8"/>
  <c r="H11790" i="8"/>
  <c r="H11794" i="8"/>
  <c r="H11798" i="8"/>
  <c r="H11802" i="8"/>
  <c r="H11806" i="8"/>
  <c r="H11810" i="8"/>
  <c r="H11814" i="8"/>
  <c r="H11818" i="8"/>
  <c r="H11822" i="8"/>
  <c r="H11826" i="8"/>
  <c r="H11830" i="8"/>
  <c r="H11834" i="8"/>
  <c r="H11838" i="8"/>
  <c r="H11842" i="8"/>
  <c r="H11846" i="8"/>
  <c r="H11850" i="8"/>
  <c r="H11854" i="8"/>
  <c r="H11858" i="8"/>
  <c r="H11862" i="8"/>
  <c r="H11866" i="8"/>
  <c r="H11870" i="8"/>
  <c r="H11874" i="8"/>
  <c r="H11878" i="8"/>
  <c r="H11882" i="8"/>
  <c r="H11886" i="8"/>
  <c r="H11890" i="8"/>
  <c r="H11894" i="8"/>
  <c r="H11898" i="8"/>
  <c r="H11902" i="8"/>
  <c r="H11906" i="8"/>
  <c r="H11910" i="8"/>
  <c r="H11914" i="8"/>
  <c r="H11918" i="8"/>
  <c r="H11922" i="8"/>
  <c r="H11926" i="8"/>
  <c r="H11930" i="8"/>
  <c r="H11934" i="8"/>
  <c r="H11938" i="8"/>
  <c r="H11942" i="8"/>
  <c r="H11946" i="8"/>
  <c r="H11950" i="8"/>
  <c r="H11954" i="8"/>
  <c r="H11958" i="8"/>
  <c r="H11962" i="8"/>
  <c r="H11966" i="8"/>
  <c r="H11970" i="8"/>
  <c r="H11974" i="8"/>
  <c r="H11978" i="8"/>
  <c r="H11982" i="8"/>
  <c r="H11986" i="8"/>
  <c r="H11990" i="8"/>
  <c r="H11994" i="8"/>
  <c r="H11998" i="8"/>
  <c r="H12002" i="8"/>
  <c r="H12006" i="8"/>
  <c r="H12010" i="8"/>
  <c r="H12014" i="8"/>
  <c r="H12018" i="8"/>
  <c r="H12022" i="8"/>
  <c r="H12026" i="8"/>
  <c r="H12030" i="8"/>
  <c r="H12034" i="8"/>
  <c r="H12038" i="8"/>
  <c r="H12042" i="8"/>
  <c r="H12046" i="8"/>
  <c r="H12050" i="8"/>
  <c r="H12054" i="8"/>
  <c r="H12058" i="8"/>
  <c r="H12062" i="8"/>
  <c r="H12066" i="8"/>
  <c r="H12070" i="8"/>
  <c r="H12074" i="8"/>
  <c r="H12078" i="8"/>
  <c r="H12082" i="8"/>
  <c r="H12086" i="8"/>
  <c r="H12090" i="8"/>
  <c r="H12094" i="8"/>
  <c r="H12098" i="8"/>
  <c r="H12102" i="8"/>
  <c r="H12106" i="8"/>
  <c r="H12110" i="8"/>
  <c r="H12114" i="8"/>
  <c r="H12118" i="8"/>
  <c r="H12122" i="8"/>
  <c r="H12126" i="8"/>
  <c r="H12130" i="8"/>
  <c r="H12134" i="8"/>
  <c r="H12138" i="8"/>
  <c r="H12142" i="8"/>
  <c r="H12146" i="8"/>
  <c r="H12150" i="8"/>
  <c r="H12154" i="8"/>
  <c r="H12158" i="8"/>
  <c r="H12162" i="8"/>
  <c r="H12166" i="8"/>
  <c r="H12170" i="8"/>
  <c r="H12174" i="8"/>
  <c r="H12178" i="8"/>
  <c r="H12182" i="8"/>
  <c r="H12186" i="8"/>
  <c r="H12190" i="8"/>
  <c r="H12194" i="8"/>
  <c r="H12198" i="8"/>
  <c r="H12202" i="8"/>
  <c r="H12206" i="8"/>
  <c r="H12210" i="8"/>
  <c r="H12214" i="8"/>
  <c r="H12218" i="8"/>
  <c r="H12222" i="8"/>
  <c r="H12226" i="8"/>
  <c r="H12230" i="8"/>
  <c r="H12234" i="8"/>
  <c r="H12238" i="8"/>
  <c r="H12242" i="8"/>
  <c r="H12246" i="8"/>
  <c r="H12250" i="8"/>
  <c r="H12254" i="8"/>
  <c r="H12258" i="8"/>
  <c r="H12262" i="8"/>
  <c r="H12266" i="8"/>
  <c r="H12270" i="8"/>
  <c r="H12274" i="8"/>
  <c r="H12278" i="8"/>
  <c r="H12282" i="8"/>
  <c r="H12286" i="8"/>
  <c r="H12290" i="8"/>
  <c r="H12294" i="8"/>
  <c r="H12298" i="8"/>
  <c r="H12302" i="8"/>
  <c r="H12306" i="8"/>
  <c r="H12310" i="8"/>
  <c r="H12314" i="8"/>
  <c r="H12318" i="8"/>
  <c r="H12322" i="8"/>
  <c r="H12326" i="8"/>
  <c r="H12330" i="8"/>
  <c r="H12334" i="8"/>
  <c r="H12338" i="8"/>
  <c r="H12342" i="8"/>
  <c r="H12346" i="8"/>
  <c r="H12350" i="8"/>
  <c r="H12354" i="8"/>
  <c r="H12358" i="8"/>
  <c r="H12362" i="8"/>
  <c r="H12366" i="8"/>
  <c r="H12370" i="8"/>
  <c r="H12374" i="8"/>
  <c r="H12378" i="8"/>
  <c r="H12382" i="8"/>
  <c r="H12386" i="8"/>
  <c r="H12390" i="8"/>
  <c r="H12394" i="8"/>
  <c r="H12398" i="8"/>
  <c r="H12402" i="8"/>
  <c r="H12406" i="8"/>
  <c r="H12410" i="8"/>
  <c r="H12414" i="8"/>
  <c r="H12418" i="8"/>
  <c r="H12422" i="8"/>
  <c r="H12426" i="8"/>
  <c r="H12430" i="8"/>
  <c r="H12434" i="8"/>
  <c r="H12438" i="8"/>
  <c r="H12442" i="8"/>
  <c r="H12446" i="8"/>
  <c r="H12450" i="8"/>
  <c r="H12454" i="8"/>
  <c r="H12458" i="8"/>
  <c r="H12462" i="8"/>
  <c r="H12466" i="8"/>
  <c r="H12470" i="8"/>
  <c r="H12474" i="8"/>
  <c r="H12478" i="8"/>
  <c r="H12482" i="8"/>
  <c r="H12486" i="8"/>
  <c r="H12490" i="8"/>
  <c r="H12494" i="8"/>
  <c r="H12498" i="8"/>
  <c r="H12502" i="8"/>
  <c r="H12506" i="8"/>
  <c r="H12510" i="8"/>
  <c r="H12514" i="8"/>
  <c r="H12518" i="8"/>
  <c r="H12522" i="8"/>
  <c r="H12526" i="8"/>
  <c r="H12530" i="8"/>
  <c r="H12534" i="8"/>
  <c r="H12538" i="8"/>
  <c r="H12542" i="8"/>
  <c r="H12546" i="8"/>
  <c r="H12550" i="8"/>
  <c r="H12554" i="8"/>
  <c r="H12558" i="8"/>
  <c r="H12562" i="8"/>
  <c r="H12566" i="8"/>
  <c r="H12570" i="8"/>
  <c r="H12574" i="8"/>
  <c r="H12578" i="8"/>
  <c r="H12582" i="8"/>
  <c r="H12586" i="8"/>
  <c r="H12590" i="8"/>
  <c r="H12594" i="8"/>
  <c r="H12598" i="8"/>
  <c r="H12602" i="8"/>
  <c r="H12606" i="8"/>
  <c r="H12610" i="8"/>
  <c r="H12614" i="8"/>
  <c r="H12618" i="8"/>
  <c r="H12622" i="8"/>
  <c r="H12626" i="8"/>
  <c r="H12630" i="8"/>
  <c r="H12634" i="8"/>
  <c r="H12638" i="8"/>
  <c r="H12642" i="8"/>
  <c r="H12646" i="8"/>
  <c r="H12650" i="8"/>
  <c r="H12654" i="8"/>
  <c r="H12658" i="8"/>
  <c r="H12662" i="8"/>
  <c r="H12666" i="8"/>
  <c r="H12670" i="8"/>
  <c r="H12674" i="8"/>
  <c r="H12678" i="8"/>
  <c r="H12682" i="8"/>
  <c r="H12686" i="8"/>
  <c r="H12690" i="8"/>
  <c r="H12694" i="8"/>
  <c r="H12698" i="8"/>
  <c r="H12702" i="8"/>
  <c r="H12706" i="8"/>
  <c r="H12710" i="8"/>
  <c r="H12714" i="8"/>
  <c r="H12718" i="8"/>
  <c r="H12722" i="8"/>
  <c r="H12726" i="8"/>
  <c r="H12730" i="8"/>
  <c r="H12734" i="8"/>
  <c r="H12738" i="8"/>
  <c r="H12742" i="8"/>
  <c r="H12746" i="8"/>
  <c r="H12750" i="8"/>
  <c r="H12754" i="8"/>
  <c r="H12758" i="8"/>
  <c r="H12762" i="8"/>
  <c r="H12766" i="8"/>
  <c r="H12770" i="8"/>
  <c r="H12774" i="8"/>
  <c r="H12778" i="8"/>
  <c r="H12782" i="8"/>
  <c r="H12786" i="8"/>
  <c r="H12790" i="8"/>
  <c r="H12794" i="8"/>
  <c r="H12798" i="8"/>
  <c r="H12802" i="8"/>
  <c r="H12806" i="8"/>
  <c r="H12810" i="8"/>
  <c r="H12814" i="8"/>
  <c r="H12818" i="8"/>
  <c r="H12822" i="8"/>
  <c r="H12826" i="8"/>
  <c r="H12830" i="8"/>
  <c r="H12834" i="8"/>
  <c r="H12838" i="8"/>
  <c r="H12842" i="8"/>
  <c r="H12846" i="8"/>
  <c r="H12850" i="8"/>
  <c r="H12854" i="8"/>
  <c r="H12858" i="8"/>
  <c r="H12862" i="8"/>
  <c r="H12866" i="8"/>
  <c r="H12870" i="8"/>
  <c r="H12874" i="8"/>
  <c r="H12878" i="8"/>
  <c r="H12882" i="8"/>
  <c r="H12886" i="8"/>
  <c r="H12890" i="8"/>
  <c r="H12894" i="8"/>
  <c r="H12898" i="8"/>
  <c r="H12902" i="8"/>
  <c r="H12906" i="8"/>
  <c r="H12910" i="8"/>
  <c r="H12914" i="8"/>
  <c r="H12918" i="8"/>
  <c r="H12922" i="8"/>
  <c r="H12926" i="8"/>
  <c r="H12930" i="8"/>
  <c r="H12934" i="8"/>
  <c r="H13001" i="8"/>
  <c r="H13005" i="8"/>
  <c r="H13009" i="8"/>
  <c r="H13013" i="8"/>
  <c r="H13017" i="8"/>
  <c r="H13021" i="8"/>
  <c r="H13025" i="8"/>
  <c r="H13029" i="8"/>
  <c r="H13033" i="8"/>
  <c r="H13037" i="8"/>
  <c r="H13041" i="8"/>
  <c r="H13045" i="8"/>
  <c r="H13049" i="8"/>
  <c r="H13053" i="8"/>
  <c r="H13057" i="8"/>
  <c r="H13061" i="8"/>
  <c r="H13065" i="8"/>
  <c r="H13069" i="8"/>
  <c r="H13073" i="8"/>
  <c r="H13077" i="8"/>
  <c r="H13081" i="8"/>
  <c r="H13085" i="8"/>
  <c r="H13089" i="8"/>
  <c r="H13093" i="8"/>
  <c r="H13097" i="8"/>
  <c r="H13101" i="8"/>
  <c r="H13105" i="8"/>
  <c r="H13109" i="8"/>
  <c r="H13113" i="8"/>
  <c r="H13117" i="8"/>
  <c r="H13121" i="8"/>
  <c r="H13125" i="8"/>
  <c r="H13129" i="8"/>
  <c r="H13133" i="8"/>
  <c r="H13137" i="8"/>
  <c r="H13141" i="8"/>
  <c r="H13145" i="8"/>
  <c r="H13149" i="8"/>
  <c r="H13153" i="8"/>
  <c r="H13157" i="8"/>
  <c r="H12940" i="8"/>
  <c r="H12944" i="8"/>
  <c r="H12948" i="8"/>
  <c r="H12952" i="8"/>
  <c r="H12956" i="8"/>
  <c r="H12960" i="8"/>
  <c r="H12964" i="8"/>
  <c r="H12968" i="8"/>
  <c r="H12972" i="8"/>
  <c r="H12976" i="8"/>
  <c r="H12980" i="8"/>
  <c r="H12984" i="8"/>
  <c r="H12988" i="8"/>
  <c r="H12992" i="8"/>
  <c r="H12996" i="8"/>
  <c r="H13000" i="8"/>
  <c r="H13004" i="8"/>
  <c r="H13008" i="8"/>
  <c r="H13012" i="8"/>
  <c r="H13016" i="8"/>
  <c r="H13020" i="8"/>
  <c r="H13024" i="8"/>
  <c r="H13028" i="8"/>
  <c r="H13032" i="8"/>
  <c r="H13036" i="8"/>
  <c r="H13040" i="8"/>
  <c r="H13044" i="8"/>
  <c r="H13048" i="8"/>
  <c r="H13052" i="8"/>
  <c r="H13056" i="8"/>
  <c r="H13060" i="8"/>
  <c r="H13064" i="8"/>
  <c r="H13068" i="8"/>
  <c r="H13072" i="8"/>
  <c r="H13076" i="8"/>
  <c r="H13080" i="8"/>
  <c r="H13084" i="8"/>
  <c r="H13088" i="8"/>
  <c r="H13092" i="8"/>
  <c r="H13096" i="8"/>
  <c r="H13100" i="8"/>
  <c r="H13104" i="8"/>
  <c r="H13108" i="8"/>
  <c r="H13112" i="8"/>
  <c r="H13116" i="8"/>
  <c r="H13120" i="8"/>
  <c r="H13124" i="8"/>
  <c r="H13128" i="8"/>
  <c r="H13132" i="8"/>
  <c r="H13136" i="8"/>
  <c r="H13140" i="8"/>
  <c r="H13144" i="8"/>
  <c r="H13148" i="8"/>
  <c r="H13152" i="8"/>
  <c r="H13156" i="8"/>
  <c r="H13160" i="8"/>
  <c r="H13162" i="8"/>
  <c r="H13164" i="8"/>
  <c r="H13166" i="8"/>
  <c r="H13168" i="8"/>
  <c r="H13170" i="8"/>
  <c r="H13172" i="8"/>
  <c r="H13174" i="8"/>
  <c r="H13176" i="8"/>
  <c r="H13178" i="8"/>
  <c r="H13180" i="8"/>
  <c r="H13182" i="8"/>
  <c r="H13184" i="8"/>
  <c r="H13186" i="8"/>
  <c r="H13188" i="8"/>
  <c r="H13190" i="8"/>
  <c r="H13192" i="8"/>
  <c r="H13194" i="8"/>
  <c r="H13196" i="8"/>
  <c r="H13198" i="8"/>
  <c r="H13200" i="8"/>
  <c r="H13202" i="8"/>
  <c r="H13204" i="8"/>
  <c r="H13206" i="8"/>
  <c r="H13208" i="8"/>
  <c r="H13210" i="8"/>
  <c r="H13212" i="8"/>
  <c r="H13214" i="8"/>
  <c r="H13216" i="8"/>
  <c r="H13218" i="8"/>
  <c r="H13220" i="8"/>
  <c r="H13222" i="8"/>
  <c r="H13224" i="8"/>
  <c r="H13226" i="8"/>
  <c r="H13228" i="8"/>
  <c r="H13230" i="8"/>
  <c r="H13232" i="8"/>
  <c r="H13234" i="8"/>
  <c r="H13236" i="8"/>
  <c r="H13238" i="8"/>
  <c r="H13240" i="8"/>
  <c r="H13242" i="8"/>
  <c r="H13244" i="8"/>
  <c r="H13246" i="8"/>
  <c r="H13248" i="8"/>
  <c r="H13250" i="8"/>
  <c r="H13252" i="8"/>
  <c r="H13254" i="8"/>
  <c r="H13256" i="8"/>
  <c r="H13258" i="8"/>
  <c r="H13260" i="8"/>
  <c r="H13262" i="8"/>
  <c r="H13264" i="8"/>
  <c r="H13266" i="8"/>
  <c r="H13268" i="8"/>
  <c r="H13270" i="8"/>
  <c r="H13272" i="8"/>
  <c r="H13274" i="8"/>
  <c r="H13276" i="8"/>
  <c r="H13278" i="8"/>
  <c r="H13280" i="8"/>
  <c r="H13282" i="8"/>
  <c r="H13284" i="8"/>
  <c r="H13286" i="8"/>
  <c r="H13288" i="8"/>
  <c r="H13290" i="8"/>
  <c r="H13292" i="8"/>
  <c r="H13294" i="8"/>
  <c r="H13296" i="8"/>
  <c r="H13298" i="8"/>
  <c r="H13300" i="8"/>
  <c r="H13302" i="8"/>
  <c r="H13304" i="8"/>
  <c r="H13306" i="8"/>
  <c r="H13308" i="8"/>
  <c r="H13310" i="8"/>
  <c r="H13312" i="8"/>
  <c r="H13314" i="8"/>
  <c r="H13316" i="8"/>
  <c r="H13318" i="8"/>
  <c r="H13320" i="8"/>
  <c r="H13322" i="8"/>
  <c r="H13324" i="8"/>
  <c r="H13326" i="8"/>
  <c r="H13328" i="8"/>
  <c r="H13330" i="8"/>
  <c r="H13332" i="8"/>
  <c r="H13334" i="8"/>
  <c r="H13336" i="8"/>
  <c r="H13338" i="8"/>
  <c r="H13340" i="8"/>
  <c r="H13342" i="8"/>
  <c r="H13344" i="8"/>
  <c r="H13346" i="8"/>
  <c r="H13348" i="8"/>
  <c r="H13350" i="8"/>
  <c r="H13352" i="8"/>
  <c r="H13354" i="8"/>
  <c r="H13356" i="8"/>
  <c r="H13358" i="8"/>
  <c r="H13360" i="8"/>
  <c r="H13362" i="8"/>
  <c r="H13364" i="8"/>
  <c r="H13366" i="8"/>
  <c r="H13368" i="8"/>
  <c r="H13370" i="8"/>
  <c r="H13372" i="8"/>
  <c r="H13374" i="8"/>
  <c r="H13376" i="8"/>
  <c r="H13378" i="8"/>
  <c r="H13380" i="8"/>
  <c r="H13382" i="8"/>
  <c r="H12937" i="8"/>
  <c r="H12941" i="8"/>
  <c r="H12945" i="8"/>
  <c r="H12949" i="8"/>
  <c r="H12953" i="8"/>
  <c r="H12957" i="8"/>
  <c r="H12961" i="8"/>
  <c r="H12965" i="8"/>
  <c r="H12969" i="8"/>
  <c r="H12973" i="8"/>
  <c r="H12977" i="8"/>
  <c r="H12981" i="8"/>
  <c r="H12985" i="8"/>
  <c r="H12989" i="8"/>
  <c r="H12993" i="8"/>
  <c r="H12997" i="8"/>
  <c r="H12938" i="8"/>
  <c r="H12942" i="8"/>
  <c r="H12946" i="8"/>
  <c r="H12950" i="8"/>
  <c r="H12954" i="8"/>
  <c r="H12958" i="8"/>
  <c r="H12962" i="8"/>
  <c r="H12966" i="8"/>
  <c r="H12970" i="8"/>
  <c r="H12974" i="8"/>
  <c r="H12978" i="8"/>
  <c r="H12982" i="8"/>
  <c r="H12986" i="8"/>
  <c r="H12990" i="8"/>
  <c r="H12994" i="8"/>
  <c r="H12998" i="8"/>
  <c r="H13002" i="8"/>
  <c r="H13006" i="8"/>
  <c r="H13010" i="8"/>
  <c r="H13014" i="8"/>
  <c r="H13018" i="8"/>
  <c r="H13022" i="8"/>
  <c r="H13026" i="8"/>
  <c r="H13030" i="8"/>
  <c r="H13034" i="8"/>
  <c r="H13038" i="8"/>
  <c r="H13042" i="8"/>
  <c r="H13046" i="8"/>
  <c r="H13050" i="8"/>
  <c r="H13054" i="8"/>
  <c r="H13058" i="8"/>
  <c r="H13062" i="8"/>
  <c r="H13066" i="8"/>
  <c r="H13070" i="8"/>
  <c r="H13074" i="8"/>
  <c r="H13078" i="8"/>
  <c r="H13082" i="8"/>
  <c r="H13086" i="8"/>
  <c r="H13090" i="8"/>
  <c r="H13094" i="8"/>
  <c r="H13098" i="8"/>
  <c r="H13102" i="8"/>
  <c r="H13106" i="8"/>
  <c r="H13110" i="8"/>
  <c r="H13114" i="8"/>
  <c r="H13118" i="8"/>
  <c r="H13122" i="8"/>
  <c r="H13126" i="8"/>
  <c r="H13130" i="8"/>
  <c r="H13134" i="8"/>
  <c r="H13138" i="8"/>
  <c r="H13142" i="8"/>
  <c r="H13146" i="8"/>
  <c r="H13150" i="8"/>
  <c r="H13154" i="8"/>
  <c r="H13158" i="8"/>
  <c r="H13161" i="8"/>
  <c r="H13163" i="8"/>
  <c r="H13165" i="8"/>
  <c r="H13167" i="8"/>
  <c r="H13169" i="8"/>
  <c r="H13171" i="8"/>
  <c r="H13173" i="8"/>
  <c r="H13175" i="8"/>
  <c r="H13177" i="8"/>
  <c r="H13179" i="8"/>
  <c r="H13181" i="8"/>
  <c r="H13183" i="8"/>
  <c r="H13185" i="8"/>
  <c r="H13187" i="8"/>
  <c r="H13189" i="8"/>
  <c r="H13191" i="8"/>
  <c r="H13193" i="8"/>
  <c r="H13195" i="8"/>
  <c r="H13197" i="8"/>
  <c r="H13199" i="8"/>
  <c r="H13201" i="8"/>
  <c r="H13203" i="8"/>
  <c r="H13205" i="8"/>
  <c r="H13207" i="8"/>
  <c r="H13209" i="8"/>
  <c r="H13211" i="8"/>
  <c r="H13213" i="8"/>
  <c r="H13215" i="8"/>
  <c r="H13217" i="8"/>
  <c r="H13219" i="8"/>
  <c r="H13221" i="8"/>
  <c r="H13223" i="8"/>
  <c r="H13225" i="8"/>
  <c r="H13227" i="8"/>
  <c r="H13229" i="8"/>
  <c r="H13231" i="8"/>
  <c r="H13233" i="8"/>
  <c r="H13235" i="8"/>
  <c r="H13237" i="8"/>
  <c r="H13239" i="8"/>
  <c r="H13241" i="8"/>
  <c r="H13243" i="8"/>
  <c r="H13245" i="8"/>
  <c r="H13247" i="8"/>
  <c r="H13249" i="8"/>
  <c r="H13251" i="8"/>
  <c r="H13253" i="8"/>
  <c r="H13255" i="8"/>
  <c r="H13257" i="8"/>
  <c r="H13259" i="8"/>
  <c r="H13261" i="8"/>
  <c r="H13263" i="8"/>
  <c r="H13265" i="8"/>
  <c r="H13267" i="8"/>
  <c r="H13269" i="8"/>
  <c r="H13271" i="8"/>
  <c r="H13273" i="8"/>
  <c r="H13275" i="8"/>
  <c r="H13277" i="8"/>
  <c r="H13279" i="8"/>
  <c r="H13281" i="8"/>
  <c r="H13283" i="8"/>
  <c r="H13285" i="8"/>
  <c r="H13287" i="8"/>
  <c r="H13289" i="8"/>
  <c r="H13291" i="8"/>
  <c r="H13293" i="8"/>
  <c r="H13295" i="8"/>
  <c r="H13297" i="8"/>
  <c r="H13299" i="8"/>
  <c r="H13301" i="8"/>
  <c r="H13303" i="8"/>
  <c r="H13305" i="8"/>
  <c r="H13307" i="8"/>
  <c r="H13309" i="8"/>
  <c r="H13311" i="8"/>
  <c r="H13313" i="8"/>
  <c r="H13315" i="8"/>
  <c r="H13317" i="8"/>
  <c r="H13319" i="8"/>
  <c r="H13321" i="8"/>
  <c r="H13323" i="8"/>
  <c r="H13325" i="8"/>
  <c r="H13327" i="8"/>
  <c r="H13329" i="8"/>
  <c r="H13331" i="8"/>
  <c r="H13333" i="8"/>
  <c r="H13335" i="8"/>
  <c r="H13337" i="8"/>
  <c r="H13339" i="8"/>
  <c r="H13341" i="8"/>
  <c r="H13343" i="8"/>
  <c r="H13345" i="8"/>
  <c r="H13347" i="8"/>
  <c r="H13349" i="8"/>
  <c r="H13351" i="8"/>
  <c r="H13353" i="8"/>
  <c r="H13355" i="8"/>
  <c r="H13357" i="8"/>
  <c r="H13359" i="8"/>
  <c r="H13361" i="8"/>
  <c r="H13363" i="8"/>
  <c r="H13365" i="8"/>
  <c r="H13367" i="8"/>
  <c r="H13369" i="8"/>
  <c r="H13371" i="8"/>
  <c r="H13373" i="8"/>
  <c r="H13375" i="8"/>
  <c r="H13377" i="8"/>
  <c r="H13379" i="8"/>
  <c r="H13381" i="8"/>
</calcChain>
</file>

<file path=xl/sharedStrings.xml><?xml version="1.0" encoding="utf-8"?>
<sst xmlns="http://schemas.openxmlformats.org/spreadsheetml/2006/main" count="52920" uniqueCount="9560">
  <si>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</si>
  <si>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</si>
  <si>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</si>
  <si>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</si>
  <si>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</si>
  <si>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</si>
  <si>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</si>
  <si>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</si>
  <si>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</si>
  <si>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</si>
  <si>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</si>
  <si>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</si>
  <si>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</si>
  <si>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</si>
  <si>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</si>
  <si>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</si>
  <si>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</si>
  <si>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</si>
  <si>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</si>
  <si>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</si>
  <si>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</si>
  <si>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</si>
  <si>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</si>
  <si>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</si>
  <si>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</si>
  <si>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</si>
  <si>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</si>
  <si>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</si>
  <si>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</si>
  <si>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</si>
  <si>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</si>
  <si>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</si>
  <si>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</si>
  <si>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</si>
  <si>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</si>
  <si>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</si>
  <si>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</si>
  <si>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</si>
  <si>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</si>
  <si>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</si>
  <si>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</si>
  <si>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</si>
  <si>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</si>
  <si>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</si>
  <si>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</si>
  <si>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</si>
  <si>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</si>
  <si>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</si>
  <si>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</si>
  <si>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</si>
  <si>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</si>
  <si>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</si>
  <si>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</si>
  <si>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</si>
  <si>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</si>
  <si>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</si>
  <si>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20km Marcha Femenino</t>
  </si>
  <si>
    <t>20km Marcha Masculino</t>
  </si>
  <si>
    <t>Gimnasia Artistica</t>
  </si>
  <si>
    <t>Ciclismo Urbano</t>
  </si>
  <si>
    <t>Tiro Deportivo</t>
  </si>
  <si>
    <t>Gimnasia Ritmica</t>
  </si>
  <si>
    <t>Gimnasia en Trampolin</t>
  </si>
  <si>
    <t>Nado Sincronizado</t>
  </si>
  <si>
    <t>Tiro con Arco</t>
  </si>
  <si>
    <t>Tiro con Arco Femenino</t>
  </si>
  <si>
    <t>Tiro con Arco Masculino</t>
  </si>
  <si>
    <t>Triple Salto Femenino</t>
  </si>
  <si>
    <t>Triple Salto Masculino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</si>
  <si>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</si>
  <si>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</si>
  <si>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</si>
  <si>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</si>
  <si>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</si>
  <si>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</si>
  <si>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</si>
  <si>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</si>
  <si>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</si>
  <si>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</si>
  <si>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</si>
  <si>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</si>
  <si>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</si>
  <si>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</si>
  <si>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</si>
  <si>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</si>
  <si>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</si>
  <si>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</si>
  <si>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</si>
  <si>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</si>
  <si>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</si>
  <si>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</si>
  <si>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</si>
  <si>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</si>
  <si>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</si>
  <si>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</si>
  <si>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</si>
  <si>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</si>
  <si>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</si>
  <si>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</si>
  <si>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</si>
  <si>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</si>
  <si>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</si>
  <si>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</si>
  <si>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</si>
  <si>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</si>
  <si>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</si>
  <si>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</si>
  <si>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</si>
  <si>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</si>
  <si>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</si>
  <si>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</si>
  <si>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</si>
  <si>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</si>
  <si>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</si>
  <si>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</si>
  <si>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</si>
  <si>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</si>
  <si>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</si>
  <si>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</si>
  <si>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</si>
  <si>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</si>
  <si>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</si>
  <si>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</si>
  <si>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</si>
  <si>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</si>
  <si>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</si>
  <si>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</si>
  <si>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</si>
  <si>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</si>
  <si>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</si>
  <si>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</si>
  <si>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</si>
  <si>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</si>
  <si>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</si>
  <si>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</si>
  <si>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</si>
  <si>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</si>
  <si>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</si>
  <si>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</si>
  <si>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</si>
  <si>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</si>
  <si>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</si>
  <si>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</si>
  <si>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</si>
  <si>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</si>
  <si>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</si>
  <si>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</si>
  <si>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</si>
  <si>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</si>
  <si>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</si>
  <si>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</si>
  <si>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</si>
  <si>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</si>
  <si>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</si>
  <si>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</si>
  <si>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</si>
  <si>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</si>
  <si>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</si>
  <si>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</si>
  <si>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</si>
  <si>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</si>
  <si>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</si>
  <si>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</si>
  <si>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</si>
  <si>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</si>
  <si>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</si>
  <si>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</si>
  <si>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</si>
  <si>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</si>
  <si>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</si>
  <si>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</si>
  <si>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</si>
  <si>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</si>
  <si>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</si>
  <si>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</si>
  <si>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</si>
  <si>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</si>
  <si>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</si>
  <si>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</si>
  <si>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</si>
  <si>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</si>
  <si>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</si>
  <si>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</si>
  <si>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</si>
  <si>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</si>
  <si>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</si>
  <si>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</si>
  <si>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</si>
  <si>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</si>
  <si>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</si>
  <si>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</si>
  <si>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</si>
  <si>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</si>
  <si>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</si>
  <si>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</si>
  <si>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</si>
  <si>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</si>
  <si>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</si>
  <si>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</si>
  <si>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</si>
  <si>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</si>
  <si>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</si>
  <si>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</si>
  <si>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</si>
  <si>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</si>
  <si>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</si>
  <si>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</si>
  <si>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</si>
  <si>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</si>
  <si>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</si>
  <si>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</si>
  <si>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</si>
  <si>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</si>
  <si>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</si>
  <si>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</si>
  <si>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</si>
  <si>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</si>
  <si>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</si>
  <si>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</si>
  <si>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</si>
  <si>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</si>
  <si>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</si>
  <si>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</si>
  <si>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</si>
  <si>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</si>
  <si>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</si>
  <si>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</si>
  <si>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</si>
  <si>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</si>
  <si>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</si>
  <si>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</si>
  <si>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</si>
  <si>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</si>
  <si>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</si>
  <si>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</si>
  <si>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</si>
  <si>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</si>
  <si>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</si>
  <si>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</si>
  <si>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</si>
  <si>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</si>
  <si>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</si>
  <si>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</si>
  <si>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</si>
  <si>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</si>
  <si>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</si>
  <si>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</si>
  <si>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</si>
  <si>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</si>
  <si>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</si>
  <si>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</si>
  <si>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</si>
  <si>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</si>
  <si>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</si>
  <si>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</si>
  <si>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</si>
  <si>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</si>
  <si>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</si>
  <si>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</si>
  <si>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</si>
  <si>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</si>
  <si>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</si>
  <si>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</si>
  <si>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</si>
  <si>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</si>
  <si>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</si>
  <si>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</si>
  <si>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</si>
  <si>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</si>
  <si>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</si>
  <si>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</si>
  <si>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</si>
  <si>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</si>
  <si>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</si>
  <si>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</si>
  <si>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</si>
  <si>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</si>
  <si>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</si>
  <si>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</si>
  <si>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</si>
  <si>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</si>
  <si>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</si>
  <si>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</si>
  <si>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</si>
  <si>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</si>
  <si>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</si>
  <si>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</si>
  <si>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</si>
  <si>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</si>
  <si>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</si>
  <si>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</si>
  <si>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</si>
  <si>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</si>
  <si>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</si>
  <si>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</si>
  <si>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</si>
  <si>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</si>
  <si>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</si>
  <si>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</si>
  <si>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</si>
  <si>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</si>
  <si>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</si>
  <si>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</si>
  <si>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</si>
  <si>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</si>
  <si>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</si>
  <si>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</si>
  <si>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</si>
  <si>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</si>
  <si>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</si>
  <si>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</si>
  <si>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</si>
  <si>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</si>
  <si>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</si>
  <si>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</si>
  <si>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</si>
  <si>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</si>
  <si>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</si>
  <si>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</si>
  <si>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</si>
  <si>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</si>
  <si>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</si>
  <si>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</si>
  <si>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</si>
  <si>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</si>
  <si>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</si>
  <si>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</si>
  <si>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</si>
  <si>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</si>
  <si>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</si>
  <si>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</si>
  <si>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</si>
  <si>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</si>
  <si>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</si>
  <si>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</si>
  <si>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</si>
  <si>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</si>
  <si>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</si>
  <si>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</si>
  <si>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</si>
  <si>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</si>
  <si>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</si>
  <si>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</si>
  <si>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</si>
  <si>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</si>
  <si>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</si>
  <si>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</si>
  <si>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</si>
  <si>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</si>
  <si>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</si>
  <si>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</si>
  <si>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</si>
  <si>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</si>
  <si>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</si>
  <si>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</si>
  <si>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</si>
  <si>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</si>
  <si>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</si>
  <si>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</si>
  <si>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</si>
  <si>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</si>
  <si>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</si>
  <si>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</si>
  <si>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</si>
  <si>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</si>
  <si>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</si>
  <si>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</si>
  <si>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</si>
  <si>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</si>
  <si>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</si>
  <si>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</si>
  <si>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</si>
  <si>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</si>
  <si>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</si>
  <si>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</si>
  <si>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</si>
  <si>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</si>
  <si>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</si>
  <si>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</si>
  <si>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</si>
  <si>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</si>
  <si>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</si>
  <si>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</si>
  <si>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</si>
  <si>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</si>
  <si>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</si>
  <si>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</si>
  <si>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</si>
  <si>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</si>
  <si>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</si>
  <si>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</si>
  <si>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</si>
  <si>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</si>
  <si>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</si>
  <si>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</si>
  <si>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</si>
  <si>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</si>
  <si>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</si>
  <si>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</si>
  <si>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</si>
  <si>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</si>
  <si>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</si>
  <si>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</si>
  <si>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</si>
  <si>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</si>
  <si>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</si>
  <si>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</si>
  <si>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</si>
  <si>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</si>
  <si>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</si>
  <si>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</si>
  <si>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</si>
  <si>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</si>
  <si>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</si>
  <si>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</si>
  <si>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</si>
  <si>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</si>
  <si>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</si>
  <si>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</si>
  <si>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</si>
  <si>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</si>
  <si>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</si>
  <si>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</si>
  <si>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</si>
  <si>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</si>
  <si>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</si>
  <si>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</si>
  <si>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</si>
  <si>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</si>
  <si>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</si>
  <si>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</si>
  <si>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</si>
  <si>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</si>
  <si>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</si>
  <si>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</si>
  <si>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</si>
  <si>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</si>
  <si>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</si>
  <si>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</si>
  <si>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</si>
  <si>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</si>
  <si>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</si>
  <si>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</si>
  <si>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</si>
  <si>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</si>
  <si>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</si>
  <si>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</si>
  <si>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</si>
  <si>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</si>
  <si>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</si>
  <si>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</si>
  <si>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</si>
  <si>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</si>
  <si>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</si>
  <si>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</si>
  <si>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</si>
  <si>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</si>
  <si>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</si>
  <si>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</si>
  <si>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</si>
  <si>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</si>
  <si>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</si>
  <si>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</si>
  <si>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</si>
  <si>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</si>
  <si>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</si>
  <si>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</si>
  <si>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</si>
  <si>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</si>
  <si>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</si>
  <si>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</si>
  <si>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</si>
  <si>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</si>
  <si>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</si>
  <si>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</si>
  <si>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</si>
  <si>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</si>
  <si>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</si>
  <si>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</si>
  <si>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</si>
  <si>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</si>
  <si>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</si>
  <si>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</si>
  <si>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</si>
  <si>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</si>
  <si>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</si>
  <si>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</si>
  <si>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</si>
  <si>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</si>
  <si>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</si>
  <si>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</si>
  <si>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</si>
  <si>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</si>
  <si>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</si>
  <si>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</si>
  <si>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</si>
  <si>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</si>
  <si>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</si>
  <si>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</si>
  <si>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</si>
  <si>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</si>
  <si>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</si>
  <si>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</si>
  <si>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</si>
  <si>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</si>
  <si>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</si>
  <si>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</si>
  <si>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</si>
  <si>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</si>
  <si>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</si>
  <si>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</si>
  <si>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</si>
  <si>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</si>
  <si>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</si>
  <si>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</si>
  <si>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</si>
  <si>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</si>
  <si>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</si>
  <si>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</si>
  <si>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</si>
  <si>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</si>
  <si>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</si>
  <si>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</si>
  <si>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</si>
  <si>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</si>
  <si>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</si>
  <si>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</si>
  <si>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</si>
  <si>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</si>
  <si>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</si>
  <si>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</si>
  <si>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</si>
  <si>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</si>
  <si>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</si>
  <si>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</si>
  <si>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</si>
  <si>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</si>
  <si>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</si>
  <si>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</si>
  <si>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</si>
  <si>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</si>
  <si>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</si>
  <si>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</si>
  <si>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</si>
  <si>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</si>
  <si>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</si>
  <si>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</si>
  <si>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</si>
  <si>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</si>
  <si>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</si>
  <si>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</si>
  <si>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</si>
  <si>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</si>
  <si>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</si>
  <si>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</si>
  <si>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</si>
  <si>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</si>
  <si>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</si>
  <si>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</si>
  <si>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</si>
  <si>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</si>
  <si>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</si>
  <si>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</si>
  <si>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</si>
  <si>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</si>
  <si>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</si>
  <si>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</si>
  <si>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</si>
  <si>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</si>
  <si>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</si>
  <si>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</si>
  <si>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</si>
  <si>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</si>
  <si>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</si>
  <si>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</si>
  <si>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</si>
  <si>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</si>
  <si>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</si>
  <si>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</si>
  <si>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</si>
  <si>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</si>
  <si>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</si>
  <si>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</si>
  <si>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</si>
  <si>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</si>
  <si>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</si>
  <si>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</si>
  <si>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</si>
  <si>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</si>
  <si>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</si>
  <si>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</si>
  <si>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</si>
  <si>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</si>
  <si>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</si>
  <si>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</si>
  <si>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</si>
  <si>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</si>
  <si>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</si>
  <si>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</si>
  <si>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</si>
  <si>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</si>
  <si>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</si>
  <si>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</si>
  <si>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</si>
  <si>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</si>
  <si>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</si>
  <si>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</si>
  <si>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</si>
  <si>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</si>
  <si>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</si>
  <si>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</si>
  <si>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</si>
  <si>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</si>
  <si>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</si>
  <si>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</si>
  <si>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</si>
  <si>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</si>
  <si>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</si>
  <si>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</si>
  <si>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</si>
  <si>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</si>
  <si>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</si>
  <si>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</si>
  <si>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</si>
  <si>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</si>
  <si>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</si>
  <si>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</si>
  <si>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</si>
  <si>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</si>
  <si>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</si>
  <si>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</si>
  <si>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</si>
  <si>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</si>
  <si>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</si>
  <si>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</si>
  <si>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</si>
  <si>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</si>
  <si>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</si>
  <si>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</si>
  <si>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</si>
  <si>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</si>
  <si>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</si>
  <si>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</si>
  <si>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</si>
  <si>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</si>
  <si>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</si>
  <si>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</si>
  <si>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</si>
  <si>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</si>
  <si>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</si>
  <si>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</si>
  <si>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</si>
  <si>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</si>
  <si>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</si>
  <si>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</si>
  <si>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</si>
  <si>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</si>
  <si>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</si>
  <si>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</si>
  <si>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</si>
  <si>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</si>
  <si>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</si>
  <si>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</si>
  <si>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</si>
  <si>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</si>
  <si>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</si>
  <si>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</si>
  <si>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</si>
  <si>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</si>
  <si>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</si>
  <si>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</si>
  <si>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</si>
  <si>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</si>
  <si>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</si>
  <si>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</si>
  <si>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</si>
  <si>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</si>
  <si>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</si>
  <si>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</si>
  <si>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</si>
  <si>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</si>
  <si>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</si>
  <si>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</si>
  <si>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</si>
  <si>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</si>
  <si>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</si>
  <si>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</si>
  <si>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</si>
  <si>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</si>
  <si>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</si>
  <si>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</si>
  <si>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</si>
  <si>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</si>
  <si>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</si>
  <si>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</si>
  <si>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</si>
  <si>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</si>
  <si>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</si>
  <si>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</si>
  <si>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</si>
  <si>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</si>
  <si>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</si>
  <si>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</si>
  <si>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</si>
  <si>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</si>
  <si>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</si>
  <si>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</si>
  <si>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</si>
  <si>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</si>
  <si>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</si>
  <si>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</si>
  <si>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</si>
  <si>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</si>
  <si>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</si>
  <si>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</si>
  <si>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</si>
  <si>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</si>
  <si>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</si>
  <si>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</si>
  <si>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</si>
  <si>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</si>
  <si>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</si>
  <si>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</si>
  <si>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</si>
  <si>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</si>
  <si>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</si>
  <si>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</si>
  <si>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</si>
  <si>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</si>
  <si>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</si>
  <si>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</si>
  <si>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</si>
  <si>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</si>
  <si>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</si>
  <si>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</si>
  <si>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</si>
  <si>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</si>
  <si>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</si>
  <si>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</si>
  <si>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</si>
  <si>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</si>
  <si>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</si>
  <si>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</si>
  <si>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</si>
  <si>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</si>
  <si>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</si>
  <si>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</si>
  <si>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</si>
  <si>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</si>
  <si>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</si>
  <si>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</si>
  <si>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</si>
  <si>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</si>
  <si>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</si>
  <si>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</si>
  <si>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</si>
  <si>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</si>
  <si>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</si>
  <si>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</si>
  <si>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</si>
  <si>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</si>
  <si>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</si>
  <si>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</si>
  <si>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</si>
  <si>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</si>
  <si>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</si>
  <si>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</si>
  <si>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</si>
  <si>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</si>
  <si>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</si>
  <si>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</si>
  <si>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</si>
  <si>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</si>
  <si>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</si>
  <si>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</si>
  <si>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</si>
  <si>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</si>
  <si>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</si>
  <si>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</si>
  <si>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</si>
  <si>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</si>
  <si>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</si>
  <si>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</si>
  <si>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</si>
  <si>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</si>
  <si>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</si>
  <si>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</si>
  <si>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</si>
  <si>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</si>
  <si>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</si>
  <si>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</si>
  <si>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</si>
  <si>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</si>
  <si>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</si>
  <si>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</si>
  <si>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</si>
  <si>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</si>
  <si>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</si>
  <si>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</si>
  <si>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</si>
  <si>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</si>
  <si>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</si>
  <si>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</si>
  <si>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</si>
  <si>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</si>
  <si>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</si>
  <si>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</si>
  <si>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</si>
  <si>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</si>
  <si>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</si>
  <si>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</si>
  <si>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</si>
  <si>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</si>
  <si>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</si>
  <si>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</si>
  <si>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</si>
  <si>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</si>
  <si>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</si>
  <si>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</si>
  <si>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</si>
  <si>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</si>
  <si>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</si>
  <si>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</si>
  <si>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</si>
  <si>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</si>
  <si>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</si>
  <si>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</si>
  <si>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</si>
  <si>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</si>
  <si>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</si>
  <si>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</si>
  <si>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</si>
  <si>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</si>
  <si>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</si>
  <si>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</si>
  <si>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</si>
  <si>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</si>
  <si>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</si>
  <si>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</si>
  <si>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</si>
  <si>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</si>
  <si>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</si>
  <si>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</si>
  <si>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</si>
  <si>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</si>
  <si>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</si>
  <si>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</si>
  <si>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</si>
  <si>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</si>
  <si>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</si>
  <si>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</si>
  <si>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</si>
  <si>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</si>
  <si>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</si>
  <si>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</si>
  <si>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</si>
  <si>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</si>
  <si>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</si>
  <si>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</si>
  <si>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</si>
  <si>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</si>
  <si>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</si>
  <si>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</si>
  <si>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</si>
  <si>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</si>
  <si>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</si>
  <si>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</si>
  <si>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</si>
  <si>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</si>
  <si>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</si>
  <si>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</si>
  <si>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</si>
  <si>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</si>
  <si>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</si>
  <si>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</si>
  <si>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</si>
  <si>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</si>
  <si>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</si>
  <si>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</si>
  <si>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</si>
  <si>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</si>
  <si>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</si>
  <si>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</si>
  <si>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</si>
  <si>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</si>
  <si>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</si>
  <si>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</si>
  <si>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</si>
  <si>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</si>
  <si>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</si>
  <si>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</si>
  <si>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</si>
  <si>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</si>
  <si>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</si>
  <si>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</si>
  <si>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</si>
  <si>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</si>
  <si>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</si>
  <si>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</si>
  <si>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</si>
  <si>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</si>
  <si>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</si>
  <si>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</si>
  <si>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</si>
  <si>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</si>
  <si>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</si>
  <si>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</si>
  <si>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</si>
  <si>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</si>
  <si>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</si>
  <si>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</si>
  <si>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</si>
  <si>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</si>
  <si>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</si>
  <si>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</si>
  <si>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</si>
  <si>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</si>
  <si>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</si>
  <si>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</si>
  <si>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</si>
  <si>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</si>
  <si>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</si>
  <si>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</si>
  <si>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</si>
  <si>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</si>
  <si>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</si>
  <si>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</si>
  <si>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</si>
  <si>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</si>
  <si>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</si>
  <si>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</si>
  <si>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</si>
  <si>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</si>
  <si>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</si>
  <si>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</si>
  <si>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</si>
  <si>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</si>
  <si>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</si>
  <si>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</si>
  <si>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</si>
  <si>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</si>
  <si>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</si>
  <si>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</si>
  <si>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</si>
  <si>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</si>
  <si>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</si>
  <si>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</si>
  <si>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</si>
  <si>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</si>
  <si>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</si>
  <si>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</si>
  <si>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</si>
  <si>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</si>
  <si>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</si>
  <si>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</si>
  <si>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</si>
  <si>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</si>
  <si>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</si>
  <si>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</si>
  <si>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</si>
  <si>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</si>
  <si>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</si>
  <si>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</si>
  <si>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</si>
  <si>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</si>
  <si>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</si>
  <si>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</si>
  <si>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</si>
  <si>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</si>
  <si>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</si>
  <si>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</si>
  <si>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</si>
  <si>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</si>
  <si>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</si>
  <si>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</si>
  <si>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</si>
  <si>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</si>
  <si>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</si>
  <si>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</si>
  <si>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</si>
  <si>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</si>
  <si>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</si>
  <si>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</si>
  <si>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</si>
  <si>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</si>
  <si>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</si>
  <si>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</si>
  <si>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</si>
  <si>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</si>
  <si>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</si>
  <si>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</si>
  <si>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</si>
  <si>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</si>
  <si>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</si>
  <si>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</si>
  <si>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</si>
  <si>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</si>
  <si>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</si>
  <si>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</si>
  <si>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</si>
  <si>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</si>
  <si>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</si>
  <si>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</si>
  <si>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</si>
  <si>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</si>
  <si>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</si>
  <si>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</si>
  <si>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</si>
  <si>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</si>
  <si>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</si>
  <si>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</si>
  <si>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</si>
  <si>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</si>
  <si>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</si>
  <si>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</si>
  <si>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</si>
  <si>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</si>
  <si>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</si>
  <si>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</si>
  <si>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</si>
  <si>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</si>
  <si>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</si>
  <si>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</si>
  <si>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</si>
  <si>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</si>
  <si>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</si>
  <si>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</si>
  <si>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</si>
  <si>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</si>
  <si>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</si>
  <si>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</si>
  <si>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</si>
  <si>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</si>
  <si>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</si>
  <si>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</si>
  <si>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</si>
  <si>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</si>
  <si>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</si>
  <si>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</si>
  <si>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</si>
  <si>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</si>
  <si>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</si>
  <si>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</si>
  <si>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</si>
  <si>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</si>
  <si>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</si>
  <si>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</si>
  <si>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</si>
  <si>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</si>
  <si>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</si>
  <si>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</si>
  <si>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</si>
  <si>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</si>
  <si>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</si>
  <si>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</si>
  <si>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</si>
  <si>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</si>
  <si>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</si>
  <si>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</si>
  <si>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</si>
  <si>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</si>
  <si>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</si>
  <si>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</si>
  <si>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</si>
  <si>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</si>
  <si>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</si>
  <si>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</si>
  <si>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</si>
  <si>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</si>
  <si>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</si>
  <si>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</si>
  <si>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</si>
  <si>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</si>
  <si>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</si>
  <si>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</si>
  <si>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</si>
  <si>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</si>
  <si>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</si>
  <si>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</si>
  <si>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</si>
  <si>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</si>
  <si>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</si>
  <si>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</si>
  <si>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</si>
  <si>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</si>
  <si>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</si>
  <si>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</si>
  <si>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</si>
  <si>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</si>
  <si>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</si>
  <si>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</si>
  <si>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</si>
  <si>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</si>
  <si>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</si>
  <si>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</si>
  <si>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</si>
  <si>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</si>
  <si>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</si>
  <si>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</si>
  <si>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</si>
  <si>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</si>
  <si>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</si>
  <si>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</si>
  <si>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</si>
  <si>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</si>
  <si>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</si>
  <si>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</si>
  <si>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</si>
  <si>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</si>
  <si>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</si>
  <si>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</si>
  <si>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</si>
  <si>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</si>
  <si>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</si>
  <si>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</si>
  <si>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</si>
  <si>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</si>
  <si>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</si>
  <si>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</si>
  <si>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</si>
  <si>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</si>
  <si>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</si>
  <si>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</si>
  <si>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</si>
  <si>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</si>
  <si>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</si>
  <si>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</si>
  <si>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</si>
  <si>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</si>
  <si>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</si>
  <si>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</si>
  <si>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</si>
  <si>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</si>
  <si>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</si>
  <si>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</si>
  <si>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</si>
  <si>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</si>
  <si>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</si>
  <si>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</si>
  <si>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</si>
  <si>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</si>
  <si>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</si>
  <si>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</si>
  <si>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</si>
  <si>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</si>
  <si>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</si>
  <si>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</si>
  <si>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</si>
  <si>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</si>
  <si>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</si>
  <si>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</si>
  <si>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</si>
  <si>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</si>
  <si>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</si>
  <si>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</si>
  <si>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</si>
  <si>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</si>
  <si>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</si>
  <si>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</si>
  <si>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</si>
  <si>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</si>
  <si>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</si>
  <si>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</si>
  <si>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</si>
  <si>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</si>
  <si>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</si>
  <si>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</si>
  <si>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</si>
  <si>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</si>
  <si>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</si>
  <si>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</si>
  <si>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</si>
  <si>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</si>
  <si>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</si>
  <si>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</si>
  <si>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</si>
  <si>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</si>
  <si>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</si>
  <si>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</si>
  <si>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</si>
  <si>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</si>
  <si>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</si>
  <si>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</si>
  <si>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</si>
  <si>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</si>
  <si>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</si>
  <si>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</si>
  <si>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</si>
  <si>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</si>
  <si>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</si>
  <si>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</si>
  <si>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</si>
  <si>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</si>
  <si>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</si>
  <si>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</si>
  <si>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</si>
  <si>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</si>
  <si>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</si>
  <si>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</si>
  <si>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</si>
  <si>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</si>
  <si>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</si>
  <si>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</si>
  <si>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</si>
  <si>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</si>
  <si>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</si>
  <si>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</si>
  <si>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</si>
  <si>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</si>
  <si>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</si>
  <si>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</si>
  <si>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</si>
  <si>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</si>
  <si>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</si>
  <si>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</si>
  <si>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</si>
  <si>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</si>
  <si>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</si>
  <si>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</si>
  <si>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</si>
  <si>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</si>
  <si>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</si>
  <si>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</si>
  <si>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</si>
  <si>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</si>
  <si>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</si>
  <si>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</si>
  <si>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</si>
  <si>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</si>
  <si>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</si>
  <si>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</si>
  <si>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</si>
  <si>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</si>
  <si>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</si>
  <si>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</si>
  <si>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</si>
  <si>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</si>
  <si>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</si>
  <si>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</si>
  <si>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</si>
  <si>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</si>
  <si>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</si>
  <si>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</si>
  <si>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</si>
  <si>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</si>
  <si>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</si>
  <si>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</si>
  <si>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</si>
  <si>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</si>
  <si>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</si>
  <si>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</si>
  <si>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</si>
  <si>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</si>
  <si>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</si>
  <si>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</si>
  <si>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</si>
  <si>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</si>
  <si>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</si>
  <si>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</si>
  <si>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</si>
  <si>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</si>
  <si>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</si>
  <si>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</si>
  <si>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</si>
  <si>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</si>
  <si>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</si>
  <si>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</si>
  <si>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</si>
  <si>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</si>
  <si>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</si>
  <si>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</si>
  <si>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</si>
  <si>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</si>
  <si>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</si>
  <si>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</si>
  <si>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</si>
  <si>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</si>
  <si>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</si>
  <si>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</si>
  <si>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</si>
  <si>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</si>
  <si>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</si>
  <si>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</si>
  <si>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</si>
  <si>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</si>
  <si>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</si>
  <si>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</si>
  <si>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</si>
  <si>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</si>
  <si>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</si>
  <si>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</si>
  <si>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</si>
  <si>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</si>
  <si>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</si>
  <si>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</si>
  <si>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</si>
  <si>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</si>
  <si>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</si>
  <si>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</si>
  <si>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</si>
  <si>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</si>
  <si>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</si>
  <si>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</si>
  <si>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</si>
  <si>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</si>
  <si>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</si>
  <si>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</si>
  <si>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</si>
  <si>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</si>
  <si>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</si>
  <si>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</si>
  <si>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</si>
  <si>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</si>
  <si>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</si>
  <si>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</si>
  <si>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</si>
  <si>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</si>
  <si>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</si>
  <si>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</si>
  <si>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</si>
  <si>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</si>
  <si>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</si>
  <si>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</si>
  <si>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</si>
  <si>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</si>
  <si>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</si>
  <si>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</si>
  <si>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</si>
  <si>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</si>
  <si>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</si>
  <si>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</si>
  <si>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</si>
  <si>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</si>
  <si>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</si>
  <si>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</si>
  <si>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</si>
  <si>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</si>
  <si>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</si>
  <si>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</si>
  <si>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</si>
  <si>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</si>
  <si>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</si>
  <si>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</si>
  <si>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</si>
  <si>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</si>
  <si>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</si>
  <si>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</si>
  <si>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</si>
  <si>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</si>
  <si>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</si>
  <si>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</si>
  <si>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</si>
  <si>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</si>
  <si>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</si>
  <si>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</si>
  <si>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</si>
  <si>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</si>
  <si>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</si>
  <si>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</si>
  <si>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</si>
  <si>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</si>
  <si>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</si>
  <si>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</si>
  <si>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</si>
  <si>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</si>
  <si>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</si>
  <si>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</si>
  <si>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</si>
  <si>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</si>
  <si>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</si>
  <si>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</si>
  <si>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</si>
  <si>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</si>
  <si>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</si>
  <si>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</si>
  <si>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</si>
  <si>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</si>
  <si>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</si>
  <si>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</si>
  <si>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</si>
  <si>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</si>
  <si>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</si>
  <si>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</si>
  <si>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</si>
  <si>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</si>
  <si>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</si>
  <si>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</si>
  <si>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</si>
  <si>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</si>
  <si>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</si>
  <si>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</si>
  <si>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</si>
  <si>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</si>
  <si>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</si>
  <si>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</si>
  <si>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</si>
  <si>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</si>
  <si>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</si>
  <si>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</si>
  <si>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</si>
  <si>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</si>
  <si>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</si>
  <si>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</si>
  <si>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</si>
  <si>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</si>
  <si>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</si>
  <si>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</si>
  <si>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</si>
  <si>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</si>
  <si>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</si>
  <si>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</si>
  <si>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</si>
  <si>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</si>
  <si>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</si>
  <si>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</si>
  <si>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</si>
  <si>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</si>
  <si>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</si>
  <si>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</si>
  <si>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</si>
  <si>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</si>
  <si>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</si>
  <si>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</si>
  <si>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</si>
  <si>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</si>
  <si>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</si>
  <si>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</si>
  <si>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</si>
  <si>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</si>
  <si>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</si>
  <si>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</si>
  <si>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</si>
  <si>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</si>
  <si>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</si>
  <si>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</si>
  <si>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</si>
  <si>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</si>
  <si>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</si>
  <si>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</si>
  <si>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</si>
  <si>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</si>
  <si>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</si>
  <si>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</si>
  <si>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</si>
  <si>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</si>
  <si>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</si>
  <si>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</si>
  <si>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</si>
  <si>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</si>
  <si>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</si>
  <si>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</si>
  <si>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</si>
  <si>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</si>
  <si>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</si>
  <si>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</si>
  <si>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</si>
  <si>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</si>
  <si>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</si>
  <si>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</si>
  <si>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</si>
  <si>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</si>
  <si>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</si>
  <si>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</si>
  <si>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</si>
  <si>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</si>
  <si>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</si>
  <si>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</si>
  <si>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</si>
  <si>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</si>
  <si>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</si>
  <si>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</si>
  <si>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</si>
  <si>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</si>
  <si>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</si>
  <si>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</si>
  <si>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</si>
  <si>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</si>
  <si>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</si>
  <si>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</si>
  <si>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</si>
  <si>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</si>
  <si>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</si>
  <si>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</si>
  <si>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</si>
  <si>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</si>
  <si>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</si>
  <si>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</si>
  <si>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</si>
  <si>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</si>
  <si>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</si>
  <si>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</si>
  <si>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</si>
  <si>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</si>
  <si>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</si>
  <si>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</si>
  <si>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</si>
  <si>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</si>
  <si>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</si>
  <si>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</si>
  <si>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</si>
  <si>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</si>
  <si>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</si>
  <si>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</si>
  <si>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</si>
  <si>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</si>
  <si>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</si>
  <si>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</si>
  <si>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</si>
  <si>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</si>
  <si>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</si>
  <si>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</si>
  <si>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</si>
  <si>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</si>
  <si>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</si>
  <si>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</si>
  <si>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</si>
  <si>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</si>
  <si>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</si>
  <si>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</si>
  <si>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</si>
  <si>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</si>
  <si>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</si>
  <si>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</si>
  <si>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</si>
  <si>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</si>
  <si>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</si>
  <si>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</si>
  <si>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</si>
  <si>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</si>
  <si>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</si>
  <si>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</si>
  <si>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</si>
  <si>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</si>
  <si>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</si>
  <si>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</si>
  <si>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</si>
  <si>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</si>
  <si>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</si>
  <si>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</si>
  <si>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</si>
  <si>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</si>
  <si>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</si>
  <si>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</si>
  <si>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</si>
  <si>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</si>
  <si>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</si>
  <si>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</si>
  <si>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</si>
  <si>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</si>
  <si>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</si>
  <si>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</si>
  <si>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</si>
  <si>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</si>
  <si>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</si>
  <si>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</si>
  <si>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</si>
  <si>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</si>
  <si>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</si>
  <si>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</si>
  <si>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</si>
  <si>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</si>
  <si>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</si>
  <si>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</si>
  <si>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</si>
  <si>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</si>
  <si>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</si>
  <si>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</si>
  <si>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</si>
  <si>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</si>
  <si>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</si>
  <si>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</si>
  <si>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</si>
  <si>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</si>
  <si>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</si>
  <si>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</si>
  <si>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</si>
  <si>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</si>
  <si>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</si>
  <si>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</si>
  <si>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</si>
  <si>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</si>
  <si>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</si>
  <si>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</si>
  <si>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</si>
  <si>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</si>
  <si>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</si>
  <si>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</si>
  <si>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</si>
  <si>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</si>
  <si>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</si>
  <si>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</si>
  <si>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</si>
  <si>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</si>
  <si>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</si>
  <si>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</si>
  <si>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</si>
  <si>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</si>
  <si>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</si>
  <si>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</si>
  <si>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</si>
  <si>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</si>
  <si>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</si>
  <si>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</si>
  <si>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</si>
  <si>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</si>
  <si>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</si>
  <si>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</si>
  <si>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</si>
  <si>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</si>
  <si>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</si>
  <si>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</si>
  <si>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</si>
  <si>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</si>
  <si>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</si>
  <si>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</si>
  <si>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</si>
  <si>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</si>
  <si>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</si>
  <si>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</si>
  <si>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</si>
  <si>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</si>
  <si>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</si>
  <si>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</si>
  <si>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</si>
  <si>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</si>
  <si>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</si>
  <si>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</si>
  <si>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</si>
  <si>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</si>
  <si>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</si>
  <si>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</si>
  <si>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</si>
  <si>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</si>
  <si>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</si>
  <si>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</si>
  <si>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</si>
  <si>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</si>
  <si>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</si>
  <si>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</si>
  <si>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</si>
  <si>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</si>
  <si>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</si>
  <si>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</si>
  <si>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</si>
  <si>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</si>
  <si>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</si>
  <si>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</si>
  <si>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</si>
  <si>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</si>
  <si>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</si>
  <si>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</si>
  <si>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</si>
  <si>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</si>
  <si>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</si>
  <si>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</si>
  <si>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</si>
  <si>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</si>
  <si>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</si>
  <si>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</si>
  <si>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</si>
  <si>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</si>
  <si>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</si>
  <si>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</si>
  <si>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</si>
  <si>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</si>
  <si>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</si>
  <si>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</si>
  <si>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</si>
  <si>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</si>
  <si>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</si>
  <si>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</si>
  <si>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</si>
  <si>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</si>
  <si>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</si>
  <si>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</si>
  <si>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</si>
  <si>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</si>
  <si>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</si>
  <si>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</si>
  <si>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</si>
  <si>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</si>
  <si>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</si>
  <si>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</si>
  <si>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</si>
  <si>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</si>
  <si>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</si>
  <si>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</si>
  <si>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</si>
  <si>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</si>
  <si>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</si>
  <si>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</si>
  <si>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</si>
  <si>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</si>
  <si>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</si>
  <si>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</si>
  <si>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</si>
  <si>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</si>
  <si>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</si>
  <si>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</si>
  <si>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</si>
  <si>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</si>
  <si>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</si>
  <si>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</si>
  <si>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</si>
  <si>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</si>
  <si>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</si>
  <si>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</si>
  <si>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</si>
  <si>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</si>
  <si>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</si>
  <si>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</si>
  <si>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</si>
  <si>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</si>
  <si>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</si>
  <si>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</si>
  <si>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</si>
  <si>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</si>
  <si>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</si>
  <si>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</si>
  <si>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</si>
  <si>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</si>
  <si>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</si>
  <si>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</si>
  <si>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</si>
  <si>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</si>
  <si>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</si>
  <si>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</si>
  <si>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</si>
  <si>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</si>
  <si>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</si>
  <si>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</si>
  <si>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</si>
  <si>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</si>
  <si>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</si>
  <si>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</si>
  <si>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</si>
  <si>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</si>
  <si>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</si>
  <si>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</si>
  <si>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</si>
  <si>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</si>
  <si>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</si>
  <si>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</si>
  <si>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</si>
  <si>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</si>
  <si>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</si>
  <si>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</si>
  <si>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</si>
  <si>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</si>
  <si>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</si>
  <si>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</si>
  <si>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</si>
  <si>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</si>
  <si>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</si>
  <si>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</si>
  <si>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</si>
  <si>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</si>
  <si>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</si>
  <si>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</si>
  <si>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</si>
  <si>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</si>
  <si>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</si>
  <si>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</si>
  <si>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</si>
  <si>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</si>
  <si>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</si>
  <si>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</si>
  <si>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</si>
  <si>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</si>
  <si>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</si>
  <si>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</si>
  <si>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</si>
  <si>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</si>
  <si>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</si>
  <si>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</si>
  <si>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</si>
  <si>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</si>
  <si>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</si>
  <si>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</si>
  <si>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</si>
  <si>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</si>
  <si>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</si>
  <si>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</si>
  <si>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</si>
  <si>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</si>
  <si>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</si>
  <si>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</si>
  <si>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</si>
  <si>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</si>
  <si>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</si>
  <si>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</si>
  <si>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</si>
  <si>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</si>
  <si>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</si>
  <si>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</si>
  <si>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</si>
  <si>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</si>
  <si>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</si>
  <si>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</si>
  <si>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</si>
  <si>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</si>
  <si>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</si>
  <si>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</si>
  <si>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</si>
  <si>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</si>
  <si>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</si>
  <si>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</si>
  <si>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</si>
  <si>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</si>
  <si>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</si>
  <si>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</si>
  <si>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</si>
  <si>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</si>
  <si>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</si>
  <si>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</si>
  <si>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</si>
  <si>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</si>
  <si>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</si>
  <si>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</si>
  <si>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</si>
  <si>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</si>
  <si>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</si>
  <si>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</si>
  <si>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</si>
  <si>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</si>
  <si>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</si>
  <si>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</si>
  <si>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</si>
  <si>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</si>
  <si>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</si>
  <si>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</si>
  <si>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</si>
  <si>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</si>
  <si>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</si>
  <si>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</si>
  <si>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</si>
  <si>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</si>
  <si>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</si>
  <si>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</si>
  <si>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</si>
  <si>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</si>
  <si>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</si>
  <si>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</si>
  <si>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</si>
  <si>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</si>
  <si>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</si>
  <si>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</si>
  <si>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</si>
  <si>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</si>
  <si>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</si>
  <si>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</si>
  <si>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</si>
  <si>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</si>
  <si>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</si>
  <si>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</si>
  <si>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</si>
  <si>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</si>
  <si>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</si>
  <si>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</si>
  <si>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</si>
  <si>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</si>
  <si>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</si>
  <si>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</si>
  <si>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</si>
  <si>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</si>
  <si>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</si>
  <si>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</si>
  <si>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</si>
  <si>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</si>
  <si>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</si>
  <si>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</si>
  <si>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</si>
  <si>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</si>
  <si>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</si>
  <si>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</si>
  <si>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</si>
  <si>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</si>
  <si>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</si>
  <si>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</si>
  <si>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</si>
  <si>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</si>
  <si>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</si>
  <si>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</si>
  <si>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</si>
  <si>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</si>
  <si>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</si>
  <si>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</si>
  <si>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</si>
  <si>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</si>
  <si>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</si>
  <si>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</si>
  <si>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</si>
  <si>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</si>
  <si>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</si>
  <si>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</si>
  <si>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</si>
  <si>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</si>
  <si>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</si>
  <si>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</si>
  <si>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</si>
  <si>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</si>
  <si>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</si>
  <si>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</si>
  <si>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</si>
  <si>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</si>
  <si>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</si>
  <si>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</si>
  <si>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</si>
  <si>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</si>
  <si>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</si>
  <si>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</si>
  <si>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</si>
  <si>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</si>
  <si>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</si>
  <si>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</si>
  <si>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</si>
  <si>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</si>
  <si>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</si>
  <si>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</si>
  <si>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</si>
  <si>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</si>
  <si>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</si>
  <si>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</si>
  <si>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</si>
  <si>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</si>
  <si>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</si>
  <si>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</si>
  <si>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</si>
  <si>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</si>
  <si>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</si>
  <si>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</si>
  <si>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</si>
  <si>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</si>
  <si>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</si>
  <si>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</si>
  <si>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</si>
  <si>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</si>
  <si>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</si>
  <si>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</si>
  <si>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</si>
  <si>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</si>
  <si>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</si>
  <si>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</si>
  <si>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</si>
  <si>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</si>
  <si>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</si>
  <si>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</si>
  <si>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</si>
  <si>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</si>
  <si>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</si>
  <si>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</si>
  <si>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</si>
  <si>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</si>
  <si>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</si>
  <si>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</si>
  <si>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</si>
  <si>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</si>
  <si>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</si>
  <si>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</si>
  <si>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</si>
  <si>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</si>
  <si>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</si>
  <si>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</si>
  <si>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</si>
  <si>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</si>
  <si>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</si>
  <si>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</si>
  <si>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</si>
  <si>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</si>
  <si>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</si>
  <si>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</si>
  <si>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</si>
  <si>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</si>
  <si>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</si>
  <si>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</si>
  <si>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</si>
  <si>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</si>
  <si>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</si>
  <si>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</si>
  <si>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</si>
  <si>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</si>
  <si>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</si>
  <si>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</si>
  <si>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</si>
  <si>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</si>
  <si>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</si>
  <si>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</si>
  <si>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</si>
  <si>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</si>
  <si>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</si>
  <si>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</si>
  <si>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</si>
  <si>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</si>
  <si>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</si>
  <si>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</si>
  <si>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</si>
  <si>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</si>
  <si>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</si>
  <si>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</si>
  <si>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</si>
  <si>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</si>
  <si>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</si>
  <si>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</si>
  <si>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</si>
  <si>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</si>
  <si>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</si>
  <si>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</si>
  <si>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</si>
  <si>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</si>
  <si>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</si>
  <si>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</si>
  <si>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</si>
  <si>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</si>
  <si>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</si>
  <si>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</si>
  <si>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</si>
  <si>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</si>
  <si>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</si>
  <si>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</si>
  <si>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</si>
  <si>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</si>
  <si>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</si>
  <si>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</si>
  <si>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</si>
  <si>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</si>
  <si>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</si>
  <si>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</si>
  <si>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</si>
  <si>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</si>
  <si>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</si>
  <si>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</si>
  <si>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</si>
  <si>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</si>
  <si>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</si>
  <si>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</si>
  <si>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</si>
  <si>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</si>
  <si>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</si>
  <si>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</si>
  <si>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</si>
  <si>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</si>
  <si>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</si>
  <si>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</si>
  <si>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</si>
  <si>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</si>
  <si>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</si>
  <si>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</si>
  <si>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</si>
  <si>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</si>
  <si>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</si>
  <si>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</si>
  <si>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</si>
  <si>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</si>
  <si>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</si>
  <si>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</si>
  <si>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</si>
  <si>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</si>
  <si>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</si>
  <si>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</si>
  <si>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</si>
  <si>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</si>
  <si>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</si>
  <si>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</si>
  <si>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</si>
  <si>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</si>
  <si>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</si>
  <si>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</si>
  <si>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</si>
  <si>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</si>
  <si>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</si>
  <si>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</si>
  <si>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</si>
  <si>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</si>
  <si>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</si>
  <si>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</si>
  <si>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</si>
  <si>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</si>
  <si>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</si>
  <si>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</si>
  <si>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</si>
  <si>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</si>
  <si>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</si>
  <si>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</si>
  <si>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</si>
  <si>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</si>
  <si>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</si>
  <si>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</si>
  <si>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</si>
  <si>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</si>
  <si>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</si>
  <si>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</si>
  <si>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</si>
  <si>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</si>
  <si>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</si>
  <si>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</si>
  <si>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</si>
  <si>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</si>
  <si>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</si>
  <si>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</si>
  <si>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</si>
  <si>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</si>
  <si>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</si>
  <si>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</si>
  <si>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</si>
  <si>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</si>
  <si>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</si>
  <si>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</si>
  <si>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</si>
  <si>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</si>
  <si>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</si>
  <si>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</si>
  <si>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</si>
  <si>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</si>
  <si>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</si>
  <si>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</si>
  <si>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</si>
  <si>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</si>
  <si>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</si>
  <si>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</si>
  <si>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</si>
  <si>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</si>
  <si>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</si>
  <si>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</si>
  <si>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</si>
  <si>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</si>
  <si>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</si>
  <si>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</si>
  <si>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</si>
  <si>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</si>
  <si>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</si>
  <si>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</si>
  <si>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</si>
  <si>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</si>
  <si>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</si>
  <si>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</si>
  <si>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</si>
  <si>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</si>
  <si>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</si>
  <si>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</si>
  <si>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</si>
  <si>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</si>
  <si>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</si>
  <si>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</si>
  <si>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</si>
  <si>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</si>
  <si>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</si>
  <si>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</si>
  <si>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</si>
  <si>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</si>
  <si>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</si>
  <si>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</si>
  <si>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</si>
  <si>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</si>
  <si>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</si>
  <si>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</si>
  <si>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</si>
  <si>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</si>
  <si>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</si>
  <si>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</si>
  <si>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</si>
  <si>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</si>
  <si>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</si>
  <si>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</si>
  <si>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</si>
  <si>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</si>
  <si>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</si>
  <si>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</si>
  <si>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</si>
  <si>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</si>
  <si>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</si>
  <si>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</si>
  <si>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</si>
  <si>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</si>
  <si>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</si>
  <si>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</si>
  <si>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</si>
  <si>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</si>
  <si>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</si>
  <si>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</si>
  <si>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</si>
  <si>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</si>
  <si>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</si>
  <si>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</si>
  <si>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</si>
  <si>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</si>
  <si>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</si>
  <si>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</si>
  <si>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</si>
  <si>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</si>
  <si>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</si>
  <si>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</si>
  <si>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</si>
  <si>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</si>
  <si>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</si>
  <si>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</si>
  <si>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</si>
  <si>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</si>
  <si>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</si>
  <si>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</si>
  <si>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</si>
  <si>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</si>
  <si>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</si>
  <si>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</si>
  <si>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</si>
  <si>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</si>
  <si>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</si>
  <si>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</si>
  <si>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</si>
  <si>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</si>
  <si>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</si>
  <si>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</si>
  <si>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</si>
  <si>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</si>
  <si>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</si>
  <si>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</si>
  <si>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</si>
  <si>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</si>
  <si>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</si>
  <si>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</si>
  <si>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</si>
  <si>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</si>
  <si>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</si>
  <si>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</si>
  <si>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</si>
  <si>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</si>
  <si>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</si>
  <si>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</si>
  <si>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</si>
  <si>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</si>
  <si>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</si>
  <si>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</si>
  <si>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</si>
  <si>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</si>
  <si>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</si>
  <si>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</si>
  <si>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</si>
  <si>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</si>
  <si>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</si>
  <si>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</si>
  <si>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</si>
  <si>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</si>
  <si>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</si>
  <si>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</si>
  <si>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</si>
  <si>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</si>
  <si>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</si>
  <si>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</si>
  <si>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</si>
  <si>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</si>
  <si>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</si>
  <si>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</si>
  <si>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</si>
  <si>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</si>
  <si>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</si>
  <si>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</si>
  <si>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</si>
  <si>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</si>
  <si>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</si>
  <si>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</si>
  <si>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</si>
  <si>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</si>
  <si>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</si>
  <si>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</si>
  <si>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</si>
  <si>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</si>
  <si>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</si>
  <si>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</si>
  <si>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</si>
  <si>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</si>
  <si>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</si>
  <si>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</si>
  <si>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</si>
  <si>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</si>
  <si>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</si>
  <si>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</si>
  <si>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</si>
  <si>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</si>
  <si>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</si>
  <si>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</si>
  <si>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</si>
  <si>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</si>
  <si>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</si>
  <si>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</si>
  <si>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</si>
  <si>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</si>
  <si>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</si>
  <si>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</si>
  <si>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</si>
  <si>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</si>
  <si>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</si>
  <si>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</si>
  <si>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</si>
  <si>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</si>
  <si>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</si>
  <si>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</si>
  <si>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</si>
  <si>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</si>
  <si>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</si>
  <si>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</si>
  <si>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</si>
  <si>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</si>
  <si>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</si>
  <si>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</si>
  <si>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</si>
  <si>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</si>
  <si>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</si>
  <si>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</si>
  <si>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</si>
  <si>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</si>
  <si>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</si>
  <si>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</si>
  <si>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</si>
  <si>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</si>
  <si>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</si>
  <si>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</si>
  <si>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</si>
  <si>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</si>
  <si>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</si>
  <si>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</si>
  <si>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</si>
  <si>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</si>
  <si>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</si>
  <si>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</si>
  <si>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</si>
  <si>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</si>
  <si>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</si>
  <si>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</si>
  <si>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</si>
  <si>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</si>
  <si>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</si>
  <si>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</si>
  <si>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</si>
  <si>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</si>
  <si>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</si>
  <si>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</si>
  <si>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</si>
  <si>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</si>
  <si>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</si>
  <si>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</si>
  <si>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</si>
  <si>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</si>
  <si>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</si>
  <si>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</si>
  <si>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</si>
  <si>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</si>
  <si>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</si>
  <si>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</si>
  <si>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</si>
  <si>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</si>
  <si>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</si>
  <si>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</si>
  <si>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</si>
  <si>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</si>
  <si>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</si>
  <si>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</si>
  <si>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</si>
  <si>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</si>
  <si>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</si>
  <si>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</si>
  <si>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</si>
  <si>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</si>
  <si>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</si>
  <si>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</si>
  <si>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</si>
  <si>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</si>
  <si>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</si>
  <si>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</si>
  <si>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</si>
  <si>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</si>
  <si>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</si>
  <si>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</si>
  <si>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</si>
  <si>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</si>
  <si>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</si>
  <si>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</si>
  <si>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</si>
  <si>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</si>
  <si>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</si>
  <si>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</si>
  <si>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</si>
  <si>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</si>
  <si>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</si>
  <si>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</si>
  <si>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</si>
  <si>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</si>
  <si>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</si>
  <si>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</si>
  <si>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</si>
  <si>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</si>
  <si>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</si>
  <si>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</si>
  <si>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</si>
  <si>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</si>
  <si>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</si>
  <si>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</si>
  <si>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</si>
  <si>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</si>
  <si>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</si>
  <si>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</si>
  <si>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</si>
  <si>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</si>
  <si>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</si>
  <si>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</si>
  <si>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</si>
  <si>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</si>
  <si>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</si>
  <si>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</si>
  <si>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</si>
  <si>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</si>
  <si>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</si>
  <si>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</si>
  <si>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</si>
  <si>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</si>
  <si>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</si>
  <si>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</si>
  <si>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</si>
  <si>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</si>
  <si>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</si>
  <si>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</si>
  <si>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</si>
  <si>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</si>
  <si>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</si>
  <si>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</si>
  <si>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</si>
  <si>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</si>
  <si>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</si>
  <si>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</si>
  <si>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</si>
  <si>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</si>
  <si>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</si>
  <si>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</si>
  <si>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</si>
  <si>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</si>
  <si>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</si>
  <si>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</si>
  <si>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</si>
  <si>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</si>
  <si>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</si>
  <si>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</si>
  <si>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</si>
  <si>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</si>
  <si>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</si>
  <si>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</si>
  <si>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</si>
  <si>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</si>
  <si>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</si>
  <si>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</si>
  <si>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</si>
  <si>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</si>
  <si>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</si>
  <si>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</si>
  <si>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</si>
  <si>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</si>
  <si>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</si>
  <si>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</si>
  <si>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</si>
  <si>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</si>
  <si>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</si>
  <si>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</si>
  <si>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</si>
  <si>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</si>
  <si>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</si>
  <si>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</si>
  <si>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</si>
  <si>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</si>
  <si>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</si>
  <si>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</si>
  <si>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</si>
  <si>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</si>
  <si>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</si>
  <si>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</si>
  <si>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</si>
  <si>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</si>
  <si>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</si>
  <si>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</si>
  <si>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</si>
  <si>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</si>
  <si>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</si>
  <si>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</si>
  <si>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</si>
  <si>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</si>
  <si>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</si>
  <si>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</si>
  <si>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</si>
  <si>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</si>
  <si>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</si>
  <si>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</si>
  <si>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</si>
  <si>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</si>
  <si>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</si>
  <si>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</si>
  <si>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</si>
  <si>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</si>
  <si>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</si>
  <si>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</si>
  <si>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</si>
  <si>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</si>
  <si>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</si>
  <si>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</si>
  <si>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</si>
  <si>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</si>
  <si>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</si>
  <si>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</si>
  <si>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</si>
  <si>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</si>
  <si>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</si>
  <si>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</si>
  <si>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</si>
  <si>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</si>
  <si>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</si>
  <si>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</si>
  <si>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</si>
  <si>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</si>
  <si>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</si>
  <si>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</si>
  <si>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</si>
  <si>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</si>
  <si>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</si>
  <si>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</si>
  <si>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</si>
  <si>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</si>
  <si>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</si>
  <si>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</si>
  <si>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</si>
  <si>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</si>
  <si>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</si>
  <si>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</si>
  <si>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</si>
  <si>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</si>
  <si>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</si>
  <si>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</si>
  <si>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</si>
  <si>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</si>
  <si>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</si>
  <si>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</si>
  <si>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</si>
  <si>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</si>
  <si>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</si>
  <si>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</si>
  <si>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</si>
  <si>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</si>
  <si>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</si>
  <si>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</si>
  <si>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</si>
  <si>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</si>
  <si>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</si>
  <si>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</si>
  <si>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</si>
  <si>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</si>
  <si>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</si>
  <si>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</si>
  <si>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</si>
  <si>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</si>
  <si>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</si>
  <si>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</si>
  <si>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</si>
  <si>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</si>
  <si>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</si>
  <si>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</si>
  <si>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</si>
  <si>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</si>
  <si>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</si>
  <si>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</si>
  <si>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</si>
  <si>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</si>
  <si>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</si>
  <si>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</si>
  <si>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</si>
  <si>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</si>
  <si>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</si>
  <si>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</si>
  <si>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</si>
  <si>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</si>
  <si>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</si>
  <si>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</si>
  <si>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</si>
  <si>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</si>
  <si>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</si>
  <si>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</si>
  <si>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</si>
  <si>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</si>
  <si>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</si>
  <si>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</si>
  <si>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</si>
  <si>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</si>
  <si>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</si>
  <si>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</si>
  <si>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</si>
  <si>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</si>
  <si>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</si>
  <si>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</si>
  <si>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</si>
  <si>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</si>
  <si>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</si>
  <si>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</si>
  <si>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</si>
  <si>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</si>
  <si>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</si>
  <si>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</si>
  <si>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</si>
  <si>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</si>
  <si>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</si>
  <si>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</si>
  <si>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</si>
  <si>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</si>
  <si>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</si>
  <si>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</si>
  <si>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</si>
  <si>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</si>
  <si>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</si>
  <si>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</si>
  <si>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</si>
  <si>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</si>
  <si>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</si>
  <si>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</si>
  <si>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</si>
  <si>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</si>
  <si>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</si>
  <si>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</si>
  <si>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</si>
  <si>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</si>
  <si>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</si>
  <si>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</si>
  <si>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</si>
  <si>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</si>
  <si>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</si>
  <si>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</si>
  <si>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</si>
  <si>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</si>
  <si>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</si>
  <si>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</si>
  <si>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</si>
  <si>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</si>
  <si>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</si>
  <si>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</si>
  <si>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</si>
  <si>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</si>
  <si>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</si>
  <si>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</si>
  <si>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</si>
  <si>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</si>
  <si>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</si>
  <si>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</si>
  <si>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</si>
  <si>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</si>
  <si>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</si>
  <si>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</si>
  <si>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</si>
  <si>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</si>
  <si>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</si>
  <si>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</si>
  <si>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</si>
  <si>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</si>
  <si>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</si>
  <si>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</si>
  <si>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</si>
  <si>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</si>
  <si>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</si>
  <si>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</si>
  <si>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</si>
  <si>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</si>
  <si>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</si>
  <si>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</si>
  <si>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</si>
  <si>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</si>
  <si>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</si>
  <si>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</si>
  <si>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</si>
  <si>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</si>
  <si>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</si>
  <si>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</si>
  <si>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</si>
  <si>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</si>
  <si>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</si>
  <si>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</si>
  <si>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</si>
  <si>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</si>
  <si>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</si>
  <si>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</si>
  <si>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</si>
  <si>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</si>
  <si>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</si>
  <si>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</si>
  <si>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</si>
  <si>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</si>
  <si>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</si>
  <si>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</si>
  <si>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</si>
  <si>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</si>
  <si>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</si>
  <si>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</si>
  <si>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</si>
  <si>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</si>
  <si>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</si>
  <si>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</si>
  <si>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</si>
  <si>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</si>
  <si>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</si>
  <si>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</si>
  <si>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</si>
  <si>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</si>
  <si>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</si>
  <si>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</si>
  <si>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</si>
  <si>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</si>
  <si>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</si>
  <si>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</si>
  <si>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</si>
  <si>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</si>
  <si>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</si>
  <si>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</si>
  <si>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</si>
  <si>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</si>
  <si>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</si>
  <si>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</si>
  <si>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</si>
  <si>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</si>
  <si>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</si>
  <si>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</si>
  <si>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</si>
  <si>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</si>
  <si>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</si>
  <si>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</si>
  <si>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</si>
  <si>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</si>
  <si>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</si>
  <si>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</si>
  <si>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</si>
  <si>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</si>
  <si>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</si>
  <si>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</si>
  <si>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</si>
  <si>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</si>
  <si>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</si>
  <si>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</si>
  <si>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</si>
  <si>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</si>
  <si>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</si>
  <si>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</si>
  <si>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</si>
  <si>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</si>
  <si>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</si>
  <si>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</si>
  <si>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</si>
  <si>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</si>
  <si>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</si>
  <si>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</si>
  <si>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</si>
  <si>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</si>
  <si>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</si>
  <si>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</si>
  <si>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</si>
  <si>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</si>
  <si>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</si>
  <si>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</si>
  <si>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</si>
  <si>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</si>
  <si>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</si>
  <si>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</si>
  <si>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</si>
  <si>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</si>
  <si>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</si>
  <si>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</si>
  <si>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</si>
  <si>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</si>
  <si>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</si>
  <si>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</si>
  <si>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</si>
  <si>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</si>
  <si>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</si>
  <si>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</si>
  <si>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</si>
  <si>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</si>
  <si>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</si>
  <si>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</si>
  <si>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</si>
  <si>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</si>
  <si>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</si>
  <si>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</si>
  <si>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</si>
  <si>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</si>
  <si>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</si>
  <si>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</si>
  <si>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</si>
  <si>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</si>
  <si>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</si>
  <si>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</si>
  <si>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</si>
  <si>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</si>
  <si>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</si>
  <si>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</si>
  <si>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</si>
  <si>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</si>
  <si>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</si>
  <si>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</si>
  <si>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</si>
  <si>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</si>
  <si>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</si>
  <si>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</si>
  <si>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</si>
  <si>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</si>
  <si>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</si>
  <si>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</si>
  <si>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</si>
  <si>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</si>
  <si>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</si>
  <si>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</si>
  <si>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</si>
  <si>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</si>
  <si>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</si>
  <si>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</si>
  <si>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</si>
  <si>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</si>
  <si>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</si>
  <si>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</si>
  <si>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</si>
  <si>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</si>
  <si>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</si>
  <si>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</si>
  <si>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</si>
  <si>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</si>
  <si>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</si>
  <si>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</si>
  <si>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</si>
  <si>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</si>
  <si>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</si>
  <si>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</si>
  <si>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</si>
  <si>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</si>
  <si>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</si>
  <si>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</si>
  <si>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</si>
  <si>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</si>
  <si>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</si>
  <si>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</si>
  <si>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</si>
  <si>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</si>
  <si>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</si>
  <si>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</si>
  <si>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</si>
  <si>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</si>
  <si>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</si>
  <si>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</si>
  <si>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</si>
  <si>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</si>
  <si>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</si>
  <si>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</si>
  <si>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</si>
  <si>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</si>
  <si>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</si>
  <si>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</si>
  <si>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</si>
  <si>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</si>
  <si>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</si>
  <si>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</si>
  <si>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</si>
  <si>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</si>
  <si>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</si>
  <si>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</si>
  <si>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</si>
  <si>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</si>
  <si>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</si>
  <si>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</si>
  <si>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</si>
  <si>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</si>
  <si>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</si>
  <si>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</si>
  <si>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</si>
  <si>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</si>
  <si>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</si>
  <si>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</si>
  <si>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</si>
  <si>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</si>
  <si>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</si>
  <si>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</si>
  <si>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</si>
  <si>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</si>
  <si>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</si>
  <si>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</si>
  <si>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</si>
  <si>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</si>
  <si>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</si>
  <si>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</si>
  <si>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</si>
  <si>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</si>
  <si>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</si>
  <si>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</si>
  <si>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</si>
  <si>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</si>
  <si>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</si>
  <si>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</si>
  <si>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</si>
  <si>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</si>
  <si>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</si>
  <si>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</si>
  <si>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</si>
  <si>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</si>
  <si>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</si>
  <si>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</si>
  <si>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</si>
  <si>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</si>
  <si>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</si>
  <si>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</si>
  <si>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</si>
  <si>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</si>
  <si>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</si>
  <si>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</si>
  <si>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</si>
  <si>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</si>
  <si>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</si>
  <si>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</si>
  <si>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</si>
  <si>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</si>
  <si>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</si>
  <si>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</si>
  <si>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</si>
  <si>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</si>
  <si>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</si>
  <si>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</si>
  <si>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</si>
  <si>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</si>
  <si>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</si>
  <si>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</si>
  <si>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</si>
  <si>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</si>
  <si>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</si>
  <si>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</si>
  <si>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</si>
  <si>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</si>
  <si>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</si>
  <si>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</si>
  <si>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</si>
  <si>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</si>
  <si>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</si>
  <si>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</si>
  <si>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</si>
  <si>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</si>
  <si>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</si>
  <si>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</si>
  <si>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</si>
  <si>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</si>
  <si>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</si>
  <si>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</si>
  <si>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</si>
  <si>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</si>
  <si>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</si>
  <si>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</si>
  <si>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</si>
  <si>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</si>
  <si>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</si>
  <si>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</si>
  <si>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</si>
  <si>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</si>
  <si>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</si>
  <si>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</si>
  <si>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</si>
  <si>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</si>
  <si>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</si>
  <si>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</si>
  <si>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</si>
  <si>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</si>
  <si>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</si>
  <si>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</si>
  <si>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</si>
  <si>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</si>
  <si>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</si>
  <si>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</si>
  <si>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</si>
  <si>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</si>
  <si>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</si>
  <si>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</si>
  <si>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</si>
  <si>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</si>
  <si>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</si>
  <si>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</si>
  <si>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</si>
  <si>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</si>
  <si>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</si>
  <si>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</si>
  <si>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</si>
  <si>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</si>
  <si>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</si>
  <si>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</si>
  <si>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</si>
  <si>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</si>
  <si>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</si>
  <si>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</si>
  <si>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</si>
  <si>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</si>
  <si>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</si>
  <si>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</si>
  <si>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</si>
  <si>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</si>
  <si>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</si>
  <si>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</si>
  <si>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</si>
  <si>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</si>
  <si>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</si>
  <si>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</si>
  <si>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</si>
  <si>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</si>
  <si>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</si>
  <si>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</si>
  <si>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</si>
  <si>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</si>
  <si>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</si>
  <si>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</si>
  <si>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</si>
  <si>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</si>
  <si>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</si>
  <si>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</si>
  <si>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</si>
  <si>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</si>
  <si>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</si>
  <si>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</si>
  <si>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</si>
  <si>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</si>
  <si>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</si>
  <si>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</si>
  <si>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</si>
  <si>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</si>
  <si>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</si>
  <si>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</si>
  <si>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</si>
  <si>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</si>
  <si>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</si>
  <si>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</si>
  <si>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</si>
  <si>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</si>
  <si>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</si>
  <si>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</si>
  <si>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</si>
  <si>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</si>
  <si>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</si>
  <si>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</si>
  <si>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</si>
  <si>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</si>
  <si>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</si>
  <si>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</si>
  <si>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</si>
  <si>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</si>
  <si>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</si>
  <si>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</si>
  <si>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</si>
  <si>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</si>
  <si>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</si>
  <si>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</si>
  <si>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</si>
  <si>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</si>
  <si>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</si>
  <si>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</si>
  <si>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</si>
  <si>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</si>
  <si>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</si>
  <si>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</si>
  <si>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</si>
  <si>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</si>
  <si>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</si>
  <si>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</si>
  <si>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</si>
  <si>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</si>
  <si>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</si>
  <si>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</si>
  <si>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</si>
  <si>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</si>
  <si>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</si>
  <si>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</si>
  <si>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</si>
  <si>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</si>
  <si>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</si>
  <si>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</si>
  <si>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</si>
  <si>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</si>
  <si>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</si>
  <si>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</si>
  <si>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</si>
  <si>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</si>
  <si>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</si>
  <si>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</si>
  <si>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</si>
  <si>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</si>
  <si>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</si>
  <si>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</si>
  <si>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</si>
  <si>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</si>
  <si>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</si>
  <si>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</si>
  <si>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</si>
  <si>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</si>
  <si>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</si>
  <si>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</si>
  <si>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</si>
  <si>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</si>
  <si>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</si>
  <si>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</si>
  <si>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</si>
  <si>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</si>
  <si>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</si>
  <si>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</si>
  <si>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</si>
  <si>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</si>
  <si>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</si>
  <si>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</si>
  <si>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</si>
  <si>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</si>
  <si>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</si>
  <si>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</si>
  <si>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</si>
  <si>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</si>
  <si>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</si>
  <si>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</si>
  <si>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</si>
  <si>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</si>
  <si>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</si>
  <si>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</si>
  <si>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</si>
  <si>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</si>
  <si>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</si>
  <si>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</si>
  <si>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</si>
  <si>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</si>
  <si>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</si>
  <si>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</si>
  <si>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</si>
  <si>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</si>
  <si>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</si>
  <si>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</si>
  <si>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</si>
  <si>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</si>
  <si>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</si>
  <si>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</si>
  <si>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</si>
  <si>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</si>
  <si>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</si>
  <si>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</si>
  <si>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</si>
  <si>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</si>
  <si>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</si>
  <si>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</si>
  <si>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</si>
  <si>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</si>
  <si>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</si>
  <si>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</si>
  <si>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</si>
  <si>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</si>
  <si>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</si>
  <si>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</si>
  <si>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</si>
  <si>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</si>
  <si>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</si>
  <si>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</si>
  <si>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</si>
  <si>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</si>
  <si>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</si>
  <si>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</si>
  <si>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</si>
  <si>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</si>
  <si>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</si>
  <si>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</si>
  <si>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</si>
  <si>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</si>
  <si>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</si>
  <si>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</si>
  <si>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</si>
  <si>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</si>
  <si>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</si>
  <si>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</si>
  <si>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</si>
  <si>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</si>
  <si>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</si>
  <si>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</si>
  <si>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</si>
  <si>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</si>
  <si>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</si>
  <si>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</si>
  <si>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</si>
  <si>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</si>
  <si>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</si>
  <si>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</si>
  <si>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</si>
  <si>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</si>
  <si>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</si>
  <si>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</si>
  <si>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</si>
  <si>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</si>
  <si>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</si>
  <si>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</si>
  <si>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</si>
  <si>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</si>
  <si>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</si>
  <si>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</si>
  <si>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</si>
  <si>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</si>
  <si>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</si>
  <si>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</si>
  <si>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</si>
  <si>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</si>
  <si>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</si>
  <si>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</si>
  <si>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</si>
  <si>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</si>
  <si>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</si>
  <si>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</si>
  <si>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</si>
  <si>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</si>
  <si>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</si>
  <si>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</si>
  <si>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</si>
  <si>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</si>
  <si>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</si>
  <si>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</si>
  <si>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</si>
  <si>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</si>
  <si>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</si>
  <si>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</si>
  <si>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</si>
  <si>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</si>
  <si>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</si>
  <si>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</si>
  <si>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</si>
  <si>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</si>
  <si>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</si>
  <si>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</si>
  <si>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</si>
  <si>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</si>
  <si>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</si>
  <si>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</si>
  <si>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</si>
  <si>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</si>
  <si>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</si>
  <si>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</si>
  <si>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</si>
  <si>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</si>
  <si>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</si>
  <si>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</si>
  <si>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</si>
  <si>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</si>
  <si>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</si>
  <si>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</si>
  <si>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</si>
  <si>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</si>
  <si>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</si>
  <si>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</si>
  <si>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</si>
  <si>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</si>
  <si>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</si>
  <si>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</si>
  <si>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</si>
  <si>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</si>
  <si>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</si>
  <si>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</si>
  <si>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</si>
  <si>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</si>
  <si>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</si>
  <si>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</si>
  <si>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</si>
  <si>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</si>
  <si>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</si>
  <si>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</si>
  <si>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</si>
  <si>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</si>
  <si>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</si>
  <si>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</si>
  <si>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</si>
  <si>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</si>
  <si>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</si>
  <si>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</si>
  <si>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</si>
  <si>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</si>
  <si>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</si>
  <si>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</si>
  <si>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</si>
  <si>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</si>
  <si>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</si>
  <si>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</si>
  <si>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</si>
  <si>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</si>
  <si>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</si>
  <si>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</si>
  <si>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</si>
  <si>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</si>
  <si>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</si>
  <si>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</si>
  <si>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</si>
  <si>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</si>
  <si>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</si>
  <si>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</si>
  <si>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</si>
  <si>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</si>
  <si>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</si>
  <si>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</si>
  <si>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</si>
  <si>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</si>
  <si>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</si>
  <si>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</si>
  <si>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</si>
  <si>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</si>
  <si>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</si>
  <si>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</si>
  <si>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</si>
  <si>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</si>
  <si>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</si>
  <si>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</si>
  <si>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</si>
  <si>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</si>
  <si>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</si>
  <si>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</si>
  <si>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</si>
  <si>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</si>
  <si>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</si>
  <si>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</si>
  <si>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</si>
  <si>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</si>
  <si>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</si>
  <si>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</si>
  <si>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</si>
  <si>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</si>
  <si>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</si>
  <si>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</si>
  <si>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</si>
  <si>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</si>
  <si>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</si>
  <si>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</si>
  <si>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</si>
  <si>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</si>
  <si>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</si>
  <si>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</si>
  <si>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</si>
  <si>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</si>
  <si>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</si>
  <si>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</si>
  <si>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</si>
  <si>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</si>
  <si>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</si>
  <si>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</si>
  <si>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</si>
  <si>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</si>
  <si>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</si>
  <si>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</si>
  <si>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</si>
  <si>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</si>
  <si>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</si>
  <si>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</si>
  <si>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</si>
  <si>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</si>
  <si>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</si>
  <si>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</si>
  <si>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</si>
  <si>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</si>
  <si>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</si>
  <si>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</si>
  <si>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</si>
  <si>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</si>
  <si>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</si>
  <si>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</si>
  <si>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</si>
  <si>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</si>
  <si>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</si>
  <si>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</si>
  <si>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</si>
  <si>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</si>
  <si>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</si>
  <si>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</si>
  <si>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</si>
  <si>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</si>
  <si>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</si>
  <si>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</si>
  <si>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</si>
  <si>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</si>
  <si>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</si>
  <si>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</si>
  <si>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</si>
  <si>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</si>
  <si>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</si>
  <si>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</si>
  <si>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</si>
  <si>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</si>
  <si>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</si>
  <si>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</si>
  <si>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</si>
  <si>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</si>
  <si>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</si>
  <si>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</si>
  <si>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</si>
  <si>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</si>
  <si>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</si>
  <si>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</si>
  <si>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</si>
  <si>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</si>
  <si>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</si>
  <si>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</si>
  <si>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</si>
  <si>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</si>
  <si>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</si>
  <si>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</si>
  <si>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</si>
  <si>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</si>
  <si>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</si>
  <si>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</si>
  <si>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</si>
  <si>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</si>
  <si>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</si>
  <si>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</si>
  <si>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</si>
  <si>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</si>
  <si>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</si>
  <si>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</si>
  <si>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</si>
  <si>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</si>
  <si>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</si>
  <si>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</si>
  <si>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</si>
  <si>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</si>
  <si>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</si>
  <si>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</si>
  <si>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</si>
  <si>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</si>
  <si>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</si>
  <si>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</si>
  <si>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</si>
  <si>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</si>
  <si>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</si>
  <si>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</si>
  <si>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</si>
  <si>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</si>
  <si>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</si>
  <si>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</si>
  <si>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</si>
  <si>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</si>
  <si>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</si>
  <si>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</si>
  <si>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</si>
  <si>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</si>
  <si>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</si>
  <si>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</si>
  <si>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</si>
  <si>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</si>
  <si>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</si>
  <si>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</si>
  <si>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</si>
  <si>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</si>
  <si>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</si>
  <si>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</si>
  <si>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</si>
  <si>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</si>
  <si>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</si>
  <si>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</si>
  <si>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</si>
  <si>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</si>
  <si>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</si>
  <si>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</si>
  <si>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</si>
  <si>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</si>
  <si>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</si>
  <si>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</si>
  <si>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</si>
  <si>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</si>
  <si>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</si>
  <si>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</si>
  <si>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</si>
  <si>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</si>
  <si>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</si>
  <si>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</si>
  <si>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</si>
  <si>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</si>
  <si>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</si>
  <si>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</si>
  <si>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</si>
  <si>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</si>
  <si>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</si>
  <si>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</si>
  <si>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</si>
  <si>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</si>
  <si>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</si>
  <si>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</si>
  <si>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</si>
  <si>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</si>
  <si>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</si>
  <si>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</si>
  <si>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</si>
  <si>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</si>
  <si>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</si>
  <si>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</si>
  <si>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</si>
  <si>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</si>
  <si>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</si>
  <si>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</si>
  <si>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</si>
  <si>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</si>
  <si>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</si>
  <si>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</si>
  <si>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</si>
  <si>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</si>
  <si>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</si>
  <si>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</si>
  <si>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</si>
  <si>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</si>
  <si>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</si>
  <si>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</si>
  <si>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</si>
  <si>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</si>
  <si>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</si>
  <si>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</si>
  <si>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</si>
  <si>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</si>
  <si>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</si>
  <si>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</si>
  <si>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</si>
  <si>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</si>
  <si>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</si>
  <si>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</si>
  <si>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</si>
  <si>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</si>
  <si>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</si>
  <si>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</si>
  <si>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</si>
  <si>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</si>
  <si>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</si>
  <si>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</si>
  <si>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</si>
  <si>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</si>
  <si>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</si>
  <si>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</si>
  <si>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</si>
  <si>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</si>
  <si>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</si>
  <si>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</si>
  <si>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</si>
  <si>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</si>
  <si>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</si>
  <si>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</si>
  <si>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</si>
  <si>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</si>
  <si>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</si>
  <si>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</si>
  <si>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</si>
  <si>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</si>
  <si>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</si>
  <si>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</si>
  <si>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</si>
  <si>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</si>
  <si>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</si>
  <si>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</si>
  <si>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</si>
  <si>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</si>
  <si>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</si>
  <si>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</si>
  <si>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</si>
  <si>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</si>
  <si>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</si>
  <si>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</si>
  <si>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</si>
  <si>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</si>
  <si>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</si>
  <si>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</si>
  <si>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</si>
  <si>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</si>
  <si>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</si>
  <si>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</si>
  <si>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</si>
  <si>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</si>
  <si>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</si>
  <si>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</si>
  <si>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</si>
  <si>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</si>
  <si>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</si>
  <si>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</si>
  <si>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</si>
  <si>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</si>
  <si>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</si>
  <si>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</si>
  <si>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</si>
  <si>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</si>
  <si>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</si>
  <si>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</si>
  <si>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</si>
  <si>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</si>
  <si>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</si>
  <si>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</si>
  <si>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</si>
  <si>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</si>
  <si>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</si>
  <si>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</si>
  <si>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</si>
  <si>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</si>
  <si>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</si>
  <si>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</si>
  <si>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</si>
  <si>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</si>
  <si>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</si>
  <si>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</si>
  <si>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</si>
  <si>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</si>
  <si>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</si>
  <si>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</si>
  <si>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</si>
  <si>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</si>
  <si>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</si>
  <si>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</si>
  <si>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</si>
  <si>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</si>
  <si>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</si>
  <si>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</si>
  <si>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</si>
  <si>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</si>
  <si>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</si>
  <si>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</si>
  <si>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</si>
  <si>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</si>
  <si>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</si>
  <si>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</si>
  <si>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</si>
  <si>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</si>
  <si>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</si>
  <si>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</si>
  <si>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</si>
  <si>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</si>
  <si>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</si>
  <si>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</si>
  <si>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</si>
  <si>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</si>
  <si>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</si>
  <si>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</si>
  <si>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</si>
  <si>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</si>
  <si>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</si>
  <si>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</si>
  <si>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</si>
  <si>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</si>
  <si>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</si>
  <si>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</si>
  <si>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</si>
  <si>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</si>
  <si>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</si>
  <si>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</si>
  <si>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</si>
  <si>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</si>
  <si>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</si>
  <si>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</si>
  <si>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</si>
  <si>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</si>
  <si>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</si>
  <si>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</si>
  <si>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</si>
  <si>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</si>
  <si>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</si>
  <si>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</si>
  <si>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</si>
  <si>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</si>
  <si>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</si>
  <si>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</si>
  <si>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</si>
  <si>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</si>
  <si>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</si>
  <si>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</si>
  <si>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</si>
  <si>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</si>
  <si>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</si>
  <si>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</si>
  <si>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</si>
  <si>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</si>
  <si>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</si>
  <si>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</si>
  <si>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</si>
  <si>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</si>
  <si>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</si>
  <si>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</si>
  <si>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</si>
  <si>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</si>
  <si>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</si>
  <si>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</si>
  <si>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</si>
  <si>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</si>
  <si>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</si>
  <si>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</si>
  <si>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</si>
  <si>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</si>
  <si>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</si>
  <si>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</si>
  <si>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</si>
  <si>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</si>
  <si>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</si>
  <si>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</si>
  <si>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</si>
  <si>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</si>
  <si>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</si>
  <si>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</si>
  <si>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</si>
  <si>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</si>
  <si>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</si>
  <si>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</si>
  <si>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</si>
  <si>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</si>
  <si>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</si>
  <si>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</si>
  <si>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</si>
  <si>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</si>
  <si>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</si>
  <si>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</si>
  <si>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</si>
  <si>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</si>
  <si>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</si>
  <si>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</si>
  <si>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</si>
  <si>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</si>
  <si>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</si>
  <si>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</si>
  <si>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</si>
  <si>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</si>
  <si>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</si>
  <si>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</si>
  <si>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</si>
  <si>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</si>
  <si>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</si>
  <si>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</si>
  <si>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</si>
  <si>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</si>
  <si>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</si>
  <si>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</si>
  <si>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</si>
  <si>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</si>
  <si>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</si>
  <si>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</si>
  <si>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</si>
  <si>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</si>
  <si>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</si>
  <si>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</si>
  <si>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</si>
  <si>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</si>
  <si>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</si>
  <si>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</si>
  <si>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</si>
  <si>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</si>
  <si>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</si>
  <si>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</si>
  <si>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</si>
  <si>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</si>
  <si>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</si>
  <si>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</si>
  <si>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</si>
  <si>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</si>
  <si>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</si>
  <si>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</si>
  <si>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</si>
  <si>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</si>
  <si>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</si>
  <si>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</si>
  <si>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</si>
  <si>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</si>
  <si>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</si>
  <si>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</si>
  <si>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</si>
  <si>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</si>
  <si>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</si>
  <si>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</si>
  <si>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</si>
  <si>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</si>
  <si>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</si>
  <si>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</si>
  <si>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</si>
  <si>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</si>
  <si>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</si>
  <si>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</si>
  <si>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</si>
  <si>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</si>
  <si>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</si>
  <si>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</si>
  <si>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</si>
  <si>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</si>
  <si>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</si>
  <si>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</si>
  <si>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</si>
  <si>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</si>
  <si>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</si>
  <si>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</si>
  <si>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</si>
  <si>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</si>
  <si>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</si>
  <si>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</si>
  <si>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</si>
  <si>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</si>
  <si>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</si>
  <si>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</si>
  <si>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</si>
  <si>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</si>
  <si>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</si>
  <si>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</si>
  <si>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</si>
  <si>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</si>
  <si>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</si>
  <si>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</si>
  <si>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</si>
  <si>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</si>
  <si>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</si>
  <si>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</si>
  <si>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</si>
  <si>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</si>
  <si>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</si>
  <si>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</si>
  <si>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</si>
  <si>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</si>
  <si>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</si>
  <si>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</si>
  <si>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</si>
  <si>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</si>
  <si>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</si>
  <si>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</si>
  <si>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</si>
  <si>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</si>
  <si>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</si>
  <si>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</si>
  <si>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</si>
  <si>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</si>
  <si>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</si>
  <si>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</si>
  <si>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</si>
  <si>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</si>
  <si>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</si>
  <si>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</si>
  <si>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</si>
  <si>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</si>
  <si>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</si>
  <si>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</si>
  <si>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</si>
  <si>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</si>
  <si>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</si>
  <si>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</si>
  <si>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</si>
  <si>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</si>
  <si>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</si>
  <si>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</si>
  <si>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</si>
  <si>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</si>
  <si>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</si>
  <si>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</si>
  <si>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</si>
  <si>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</si>
  <si>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</si>
  <si>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</si>
  <si>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</si>
  <si>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</si>
  <si>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</si>
  <si>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</si>
  <si>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</si>
  <si>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</si>
  <si>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</si>
  <si>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</si>
  <si>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</si>
  <si>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</si>
  <si>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</si>
  <si>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</si>
  <si>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</si>
  <si>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</si>
  <si>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</si>
  <si>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</si>
  <si>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</si>
  <si>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</si>
  <si>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</si>
  <si>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</si>
  <si>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</si>
  <si>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</si>
  <si>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</si>
  <si>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</si>
  <si>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</si>
  <si>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</si>
  <si>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</si>
  <si>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</si>
  <si>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</si>
  <si>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</si>
  <si>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</si>
  <si>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</si>
  <si>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</si>
  <si>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</si>
  <si>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</si>
  <si>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</si>
  <si>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</si>
  <si>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</si>
  <si>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</si>
  <si>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</si>
  <si>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</si>
  <si>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</si>
  <si>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</si>
  <si>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</si>
  <si>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</si>
  <si>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</si>
  <si>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</si>
  <si>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</si>
  <si>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</si>
  <si>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</si>
  <si>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</si>
  <si>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</si>
  <si>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</si>
  <si>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</si>
  <si>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</si>
  <si>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</si>
  <si>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</si>
  <si>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</si>
  <si>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</si>
  <si>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</si>
  <si>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</si>
  <si>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</si>
  <si>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</si>
  <si>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</si>
  <si>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</si>
  <si>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</si>
  <si>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</si>
  <si>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</si>
  <si>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</si>
  <si>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</si>
  <si>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</si>
  <si>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</si>
  <si>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</si>
  <si>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</si>
  <si>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</si>
  <si>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</si>
  <si>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</si>
  <si>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</si>
  <si>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</si>
  <si>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</si>
  <si>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</si>
  <si>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</si>
  <si>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</si>
  <si>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</si>
  <si>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</si>
  <si>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</si>
  <si>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</si>
  <si>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</si>
  <si>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</si>
  <si>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</si>
  <si>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</si>
  <si>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</si>
  <si>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</si>
  <si>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</si>
  <si>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</si>
  <si>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</si>
  <si>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</si>
  <si>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</si>
  <si>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</si>
  <si>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</si>
  <si>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</si>
  <si>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</si>
  <si>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</si>
  <si>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</si>
  <si>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</si>
  <si>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</si>
  <si>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</si>
  <si>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</si>
  <si>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</si>
  <si>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</si>
  <si>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</si>
  <si>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</si>
  <si>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</si>
  <si>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</si>
  <si>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</si>
  <si>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</si>
  <si>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</si>
  <si>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</si>
  <si>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</si>
  <si>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</si>
  <si>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</si>
  <si>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</si>
  <si>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</si>
  <si>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</si>
  <si>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</si>
  <si>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</si>
  <si>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</si>
  <si>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</si>
  <si>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</si>
  <si>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</si>
  <si>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</si>
  <si>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</si>
  <si>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</si>
  <si>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</si>
  <si>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</si>
  <si>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</si>
  <si>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</si>
  <si>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</si>
  <si>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</si>
  <si>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</si>
  <si>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</si>
  <si>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</si>
  <si>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</si>
  <si>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</si>
  <si>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</si>
  <si>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</si>
  <si>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</si>
  <si>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</si>
  <si>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</si>
  <si>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</si>
  <si>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</si>
  <si>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</si>
  <si>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</si>
  <si>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</si>
  <si>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</si>
  <si>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</si>
  <si>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</si>
  <si>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</si>
  <si>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</si>
  <si>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</si>
  <si>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</si>
  <si>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</si>
  <si>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</si>
  <si>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</si>
  <si>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</si>
  <si>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</si>
  <si>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</si>
  <si>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</si>
  <si>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</si>
  <si>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</si>
  <si>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</si>
  <si>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</si>
  <si>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</si>
  <si>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</si>
  <si>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</si>
  <si>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</si>
  <si>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</si>
  <si>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</si>
  <si>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</si>
  <si>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</si>
  <si>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</si>
  <si>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</si>
  <si>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</si>
  <si>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</si>
  <si>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</si>
  <si>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</si>
  <si>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</si>
  <si>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</si>
  <si>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</si>
  <si>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</si>
  <si>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</si>
  <si>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</si>
  <si>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</si>
  <si>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</si>
  <si>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</si>
  <si>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</si>
  <si>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</si>
  <si>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</si>
  <si>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</si>
  <si>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</si>
  <si>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</si>
  <si>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</si>
  <si>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</si>
  <si>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</si>
  <si>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</si>
  <si>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</si>
  <si>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</si>
  <si>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</si>
  <si>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</si>
  <si>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</si>
  <si>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</si>
  <si>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</si>
  <si>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</si>
  <si>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</si>
  <si>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</si>
  <si>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</si>
  <si>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</si>
  <si>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</si>
  <si>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</si>
  <si>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</si>
  <si>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</si>
  <si>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</si>
  <si>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</si>
  <si>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</si>
  <si>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</si>
  <si>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</si>
  <si>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</si>
  <si>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</si>
  <si>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</si>
  <si>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</si>
  <si>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</si>
  <si>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</si>
  <si>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</si>
  <si>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</si>
  <si>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</si>
  <si>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</si>
  <si>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</si>
  <si>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</si>
  <si>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</si>
  <si>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</si>
  <si>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</si>
  <si>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</si>
  <si>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</si>
  <si>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</si>
  <si>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</si>
  <si>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</si>
  <si>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</si>
  <si>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</si>
  <si>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</si>
  <si>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</si>
  <si>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</si>
  <si>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</si>
  <si>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</si>
  <si>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</si>
  <si>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</si>
  <si>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</si>
  <si>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</si>
  <si>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</si>
  <si>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</si>
  <si>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</si>
  <si>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</si>
  <si>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</si>
  <si>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</si>
  <si>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</si>
  <si>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</si>
  <si>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</si>
  <si>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</si>
  <si>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</si>
  <si>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</si>
  <si>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</si>
  <si>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</si>
  <si>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</si>
  <si>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</si>
  <si>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</si>
  <si>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</si>
  <si>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</si>
  <si>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</si>
  <si>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</si>
  <si>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</si>
  <si>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</si>
  <si>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</si>
  <si>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</si>
  <si>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</si>
  <si>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</si>
  <si>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</si>
  <si>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</si>
  <si>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</si>
  <si>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</si>
  <si>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</si>
  <si>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</si>
  <si>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</si>
  <si>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</si>
  <si>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</si>
  <si>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</si>
  <si>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</si>
  <si>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</si>
  <si>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</si>
  <si>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</si>
  <si>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</si>
  <si>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</si>
  <si>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</si>
  <si>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</si>
  <si>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</si>
  <si>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</si>
  <si>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</si>
  <si>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</si>
  <si>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</si>
  <si>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</si>
  <si>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</si>
  <si>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</si>
  <si>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</si>
  <si>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</si>
  <si>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</si>
  <si>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</si>
  <si>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</si>
  <si>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</si>
  <si>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</si>
  <si>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</si>
  <si>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</si>
  <si>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</si>
  <si>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</si>
  <si>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</si>
  <si>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</si>
  <si>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</si>
  <si>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</si>
  <si>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</si>
  <si>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</si>
  <si>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</si>
  <si>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</si>
  <si>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</si>
  <si>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</si>
  <si>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</si>
  <si>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</si>
  <si>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</si>
  <si>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</si>
  <si>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</si>
  <si>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</si>
  <si>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</si>
  <si>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</si>
  <si>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</si>
  <si>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</si>
  <si>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</si>
  <si>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</si>
  <si>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</si>
  <si>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</si>
  <si>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</si>
  <si>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</si>
  <si>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</si>
  <si>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</si>
  <si>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</si>
  <si>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</si>
  <si>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</si>
  <si>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</si>
  <si>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</si>
  <si>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</si>
  <si>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</si>
  <si>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</si>
  <si>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</si>
  <si>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</si>
  <si>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</si>
  <si>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</si>
  <si>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</si>
  <si>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</si>
  <si>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</si>
  <si>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</si>
  <si>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</si>
  <si>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</si>
  <si>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</si>
  <si>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</si>
  <si>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</si>
  <si>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</si>
  <si>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</si>
  <si>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</si>
  <si>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</si>
  <si>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</si>
  <si>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</si>
  <si>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</si>
  <si>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</si>
  <si>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</si>
  <si>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</si>
  <si>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</si>
  <si>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</si>
  <si>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</si>
  <si>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</si>
  <si>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</si>
  <si>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</si>
  <si>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</si>
  <si>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</si>
  <si>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</si>
  <si>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</si>
  <si>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</si>
  <si>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</si>
  <si>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</si>
  <si>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</si>
  <si>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</si>
  <si>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</si>
  <si>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</si>
  <si>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</si>
  <si>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</si>
  <si>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</si>
  <si>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</si>
  <si>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</si>
  <si>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</si>
  <si>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</si>
  <si>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</si>
  <si>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</si>
  <si>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</si>
  <si>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</si>
  <si>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</si>
  <si>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</si>
  <si>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</si>
  <si>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</si>
  <si>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</si>
  <si>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</si>
  <si>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</si>
  <si>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</si>
  <si>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</si>
  <si>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</si>
  <si>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</si>
  <si>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</si>
  <si>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</si>
  <si>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</si>
  <si>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</si>
  <si>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</si>
  <si>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</si>
  <si>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</si>
  <si>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</si>
  <si>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</si>
  <si>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</si>
  <si>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</si>
  <si>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</si>
  <si>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</si>
  <si>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</si>
  <si>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</si>
  <si>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</si>
  <si>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</si>
  <si>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</si>
  <si>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</si>
  <si>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</si>
  <si>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</si>
  <si>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</si>
  <si>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</si>
  <si>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</si>
  <si>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</si>
  <si>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</si>
  <si>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</si>
  <si>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</si>
  <si>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</si>
  <si>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</si>
  <si>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</si>
  <si>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</si>
  <si>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</si>
  <si>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</si>
  <si>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</si>
  <si>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</si>
  <si>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</si>
  <si>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</si>
  <si>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</si>
  <si>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</si>
  <si>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</si>
  <si>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</si>
  <si>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</si>
  <si>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</si>
  <si>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</si>
  <si>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</si>
  <si>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</si>
  <si>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</si>
  <si>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</si>
  <si>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</si>
  <si>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</si>
  <si>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</si>
  <si>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</si>
  <si>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</si>
  <si>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</si>
  <si>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</si>
  <si>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</si>
  <si>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</si>
  <si>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</si>
  <si>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</si>
  <si>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</si>
  <si>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</si>
  <si>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</si>
  <si>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</si>
  <si>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</si>
  <si>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</si>
  <si>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</si>
  <si>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</si>
  <si>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</si>
  <si>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</si>
  <si>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</si>
  <si>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</si>
  <si>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</si>
  <si>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</si>
  <si>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</si>
  <si>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</si>
  <si>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</si>
  <si>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</si>
  <si>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</si>
  <si>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</si>
  <si>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</si>
  <si>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</si>
  <si>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</si>
  <si>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</si>
  <si>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</si>
  <si>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</si>
  <si>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</si>
  <si>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</si>
  <si>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</si>
  <si>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</si>
  <si>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</si>
  <si>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</si>
  <si>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</si>
  <si>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</si>
  <si>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</si>
  <si>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</si>
  <si>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</si>
  <si>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</si>
  <si>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</si>
  <si>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</si>
  <si>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</si>
  <si>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</si>
  <si>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</si>
  <si>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</si>
  <si>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</si>
  <si>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</si>
  <si>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</si>
  <si>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</si>
  <si>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</si>
  <si>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</si>
  <si>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</si>
  <si>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</si>
  <si>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</si>
  <si>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</si>
  <si>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</si>
  <si>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</si>
  <si>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</si>
  <si>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</si>
  <si>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</si>
  <si>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</si>
  <si>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</si>
  <si>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</si>
  <si>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</si>
  <si>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</si>
  <si>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</si>
  <si>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</si>
  <si>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</si>
  <si>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</si>
  <si>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</si>
  <si>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</si>
  <si>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</si>
  <si>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</si>
  <si>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</si>
  <si>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</si>
  <si>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</si>
  <si>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</si>
  <si>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</si>
  <si>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</si>
  <si>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</si>
  <si>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</si>
  <si>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</si>
  <si>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</si>
  <si>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</si>
  <si>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</si>
  <si>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</si>
  <si>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</si>
  <si>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</si>
  <si>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</si>
  <si>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</si>
  <si>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</si>
  <si>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</si>
  <si>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</si>
  <si>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</si>
  <si>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</si>
  <si>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</si>
  <si>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</si>
  <si>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</si>
  <si>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</si>
  <si>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</si>
  <si>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</si>
  <si>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</si>
  <si>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</si>
  <si>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</si>
  <si>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</si>
  <si>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</si>
  <si>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</si>
  <si>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</si>
  <si>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</si>
  <si>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</si>
  <si>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</si>
  <si>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</si>
  <si>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</si>
  <si>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</si>
  <si>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</si>
  <si>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</si>
  <si>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</si>
  <si>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</si>
  <si>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</si>
  <si>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</si>
  <si>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</si>
  <si>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</si>
  <si>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</si>
  <si>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</si>
  <si>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</si>
  <si>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</si>
  <si>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</si>
  <si>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</si>
  <si>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</si>
  <si>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</si>
  <si>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</si>
  <si>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</si>
  <si>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</si>
  <si>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</si>
  <si>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</si>
  <si>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</si>
  <si>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</si>
  <si>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</si>
  <si>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</si>
  <si>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</si>
  <si>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</si>
  <si>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</si>
  <si>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</si>
  <si>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</si>
  <si>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</si>
  <si>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</si>
  <si>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</si>
  <si>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</si>
  <si>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</si>
  <si>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</si>
  <si>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</si>
  <si>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</si>
  <si>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</si>
  <si>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</si>
  <si>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</si>
  <si>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</si>
  <si>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</si>
  <si>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</si>
  <si>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</si>
  <si>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</si>
  <si>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</si>
  <si>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</si>
  <si>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</si>
  <si>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</si>
  <si>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</si>
  <si>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</si>
  <si>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</si>
  <si>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</si>
  <si>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</si>
  <si>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</si>
  <si>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</si>
  <si>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</si>
  <si>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</si>
  <si>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</si>
  <si>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</si>
  <si>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</si>
  <si>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</si>
  <si>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</si>
  <si>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</si>
  <si>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</si>
  <si>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</si>
  <si>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</si>
  <si>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</si>
  <si>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</si>
  <si>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</si>
  <si>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</si>
  <si>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</si>
  <si>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</si>
  <si>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</si>
  <si>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</si>
  <si>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</si>
  <si>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</si>
  <si>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</si>
  <si>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</si>
  <si>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</si>
  <si>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</si>
  <si>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</si>
  <si>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</si>
  <si>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</si>
  <si>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</si>
  <si>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</si>
  <si>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</si>
  <si>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</si>
  <si>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</si>
  <si>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</si>
  <si>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</si>
  <si>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</si>
  <si>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</si>
  <si>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</si>
  <si>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</si>
  <si>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</si>
  <si>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</si>
  <si>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</si>
  <si>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</si>
  <si>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</si>
  <si>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</si>
  <si>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</si>
  <si>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</si>
  <si>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</si>
  <si>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</si>
  <si>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</si>
  <si>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</si>
  <si>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</si>
  <si>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</si>
  <si>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</si>
  <si>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</si>
  <si>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</si>
  <si>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</si>
  <si>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</si>
  <si>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</si>
  <si>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</si>
  <si>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</si>
  <si>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</si>
  <si>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</si>
  <si>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</si>
  <si>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</si>
  <si>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</si>
  <si>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</si>
  <si>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</si>
  <si>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</si>
  <si>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</si>
  <si>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</si>
  <si>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</si>
  <si>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</si>
  <si>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</si>
  <si>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</si>
  <si>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</si>
  <si>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</si>
  <si>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</si>
  <si>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</si>
  <si>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</si>
  <si>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</si>
  <si>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</si>
  <si>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</si>
  <si>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</si>
  <si>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</si>
  <si>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</si>
  <si>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</si>
  <si>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</si>
  <si>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</si>
  <si>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</si>
  <si>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</si>
  <si>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</si>
  <si>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</si>
  <si>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</si>
  <si>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</si>
  <si>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</si>
  <si>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</si>
  <si>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</si>
  <si>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</si>
  <si>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</si>
  <si>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</si>
  <si>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</si>
  <si>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</si>
  <si>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</si>
  <si>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</si>
  <si>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</si>
  <si>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</si>
  <si>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</si>
  <si>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</si>
  <si>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</si>
  <si>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</si>
  <si>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</si>
  <si>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</si>
  <si>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</si>
  <si>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</si>
  <si>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</si>
  <si>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</si>
  <si>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</si>
  <si>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</si>
  <si>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</si>
  <si>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</si>
  <si>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</si>
  <si>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</si>
  <si>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</si>
  <si>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</si>
  <si>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</si>
  <si>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</si>
  <si>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</si>
  <si>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</si>
  <si>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</si>
  <si>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</si>
  <si>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</si>
  <si>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</si>
  <si>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</si>
  <si>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</si>
  <si>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</si>
  <si>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</si>
  <si>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</si>
  <si>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</si>
  <si>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</si>
  <si>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</si>
  <si>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</si>
  <si>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</si>
  <si>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</si>
  <si>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</si>
  <si>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</si>
  <si>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</si>
  <si>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</si>
  <si>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</si>
  <si>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</si>
  <si>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</si>
  <si>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</si>
  <si>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</si>
  <si>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</si>
  <si>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</si>
  <si>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</si>
  <si>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</si>
  <si>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</si>
  <si>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</si>
  <si>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</si>
  <si>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</si>
  <si>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</si>
  <si>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</si>
  <si>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</si>
  <si>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</si>
  <si>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</si>
  <si>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</si>
  <si>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</si>
  <si>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</si>
  <si>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</si>
  <si>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</si>
  <si>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</si>
  <si>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</si>
  <si>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</si>
  <si>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</si>
  <si>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</si>
  <si>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</si>
  <si>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</si>
  <si>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</si>
  <si>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</si>
  <si>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</si>
  <si>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</si>
  <si>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</si>
  <si>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</si>
  <si>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</si>
  <si>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</si>
  <si>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</si>
  <si>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</si>
  <si>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</si>
  <si>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</si>
  <si>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</si>
  <si>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</si>
  <si>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</si>
  <si>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</si>
  <si>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</si>
  <si>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</si>
  <si>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</si>
  <si>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</si>
  <si>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</si>
  <si>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</si>
  <si>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</si>
  <si>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</si>
  <si>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</si>
  <si>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</si>
  <si>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</si>
  <si>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</si>
  <si>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</si>
  <si>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</si>
  <si>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</si>
  <si>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</si>
  <si>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</si>
  <si>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</si>
  <si>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</si>
  <si>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</si>
  <si>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</si>
  <si>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</si>
  <si>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</si>
  <si>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</si>
  <si>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</si>
  <si>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</si>
  <si>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</si>
  <si>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</si>
  <si>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</si>
  <si>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</si>
  <si>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</si>
  <si>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</si>
  <si>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</si>
  <si>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</si>
  <si>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</si>
  <si>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</si>
  <si>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</si>
  <si>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</si>
  <si>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</si>
  <si>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</si>
  <si>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</si>
  <si>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</si>
  <si>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</si>
  <si>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</si>
  <si>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</si>
  <si>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</si>
  <si>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</si>
  <si>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</si>
  <si>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</si>
  <si>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</si>
  <si>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</si>
  <si>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</si>
  <si>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</si>
  <si>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</si>
  <si>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</si>
  <si>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</si>
  <si>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</si>
  <si>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</si>
  <si>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</si>
  <si>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</si>
  <si>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</si>
  <si>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</si>
  <si>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</si>
  <si>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</si>
  <si>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</si>
  <si>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</si>
  <si>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</si>
  <si>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</si>
  <si>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</si>
  <si>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</si>
  <si>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</si>
  <si>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</si>
  <si>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</si>
  <si>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</si>
  <si>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</si>
  <si>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</si>
  <si>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</si>
  <si>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</si>
  <si>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</si>
  <si>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</si>
  <si>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</si>
  <si>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</si>
  <si>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</si>
  <si>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</si>
  <si>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</si>
  <si>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</si>
  <si>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</si>
  <si>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</si>
  <si>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</si>
  <si>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</si>
  <si>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</si>
  <si>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</si>
  <si>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</si>
  <si>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</si>
  <si>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</si>
  <si>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</si>
  <si>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</si>
  <si>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</si>
  <si>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</si>
  <si>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</si>
  <si>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</si>
  <si>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</si>
  <si>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</si>
  <si>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</si>
  <si>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</si>
  <si>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</si>
  <si>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</si>
  <si>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</si>
  <si>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</si>
  <si>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</si>
  <si>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</si>
  <si>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</si>
  <si>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</si>
  <si>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</si>
  <si>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</si>
  <si>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</si>
  <si>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</si>
  <si>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</si>
  <si>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</si>
  <si>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</si>
  <si>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</si>
  <si>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</si>
  <si>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</si>
  <si>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</si>
  <si>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</si>
  <si>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</si>
  <si>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</si>
  <si>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</si>
  <si>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</si>
  <si>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</si>
  <si>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</si>
  <si>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</si>
  <si>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</si>
  <si>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</si>
  <si>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</si>
  <si>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</si>
  <si>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</si>
  <si>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</si>
  <si>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</si>
  <si>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</si>
  <si>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</si>
  <si>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</si>
  <si>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</si>
  <si>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</si>
  <si>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</si>
  <si>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</si>
  <si>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</si>
  <si>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</si>
  <si>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</si>
  <si>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</si>
  <si>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</si>
  <si>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</si>
  <si>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</si>
  <si>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</si>
  <si>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</si>
  <si>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</si>
  <si>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</si>
  <si>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</si>
  <si>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</si>
  <si>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</si>
  <si>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</si>
  <si>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</si>
  <si>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</si>
  <si>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</si>
  <si>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</si>
  <si>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</si>
  <si>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</si>
  <si>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</si>
  <si>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</si>
  <si>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</si>
  <si>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</si>
  <si>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</si>
  <si>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</si>
  <si>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</si>
  <si>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</si>
  <si>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</si>
  <si>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</si>
  <si>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</si>
  <si>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</si>
  <si>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</si>
  <si>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</si>
  <si>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</si>
  <si>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</si>
  <si>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</si>
  <si>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</si>
  <si>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</si>
  <si>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</si>
  <si>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</si>
  <si>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</si>
  <si>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</si>
  <si>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</si>
  <si>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</si>
  <si>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</si>
  <si>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</si>
  <si>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</si>
  <si>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</si>
  <si>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</si>
  <si>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</si>
  <si>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</si>
  <si>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</si>
  <si>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</si>
  <si>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</si>
  <si>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</si>
  <si>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</si>
  <si>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</si>
  <si>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</si>
  <si>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</si>
  <si>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</si>
  <si>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</si>
  <si>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</si>
  <si>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</si>
  <si>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</si>
  <si>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</si>
  <si>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</si>
  <si>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</si>
  <si>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</si>
  <si>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</si>
  <si>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</si>
  <si>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</si>
  <si>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</si>
  <si>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</si>
  <si>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</si>
  <si>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</si>
  <si>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</si>
  <si>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</si>
  <si>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</si>
  <si>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</si>
  <si>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</si>
  <si>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</si>
  <si>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</si>
  <si>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</si>
  <si>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</si>
  <si>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</si>
  <si>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</si>
  <si>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</si>
  <si>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</si>
  <si>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</si>
  <si>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</si>
  <si>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</si>
  <si>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</si>
  <si>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</si>
  <si>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</si>
  <si>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</si>
  <si>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</si>
  <si>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</si>
  <si>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</si>
  <si>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</si>
  <si>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</si>
  <si>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</si>
  <si>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</si>
  <si>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</si>
  <si>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</si>
  <si>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</si>
  <si>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</si>
  <si>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</si>
  <si>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</si>
  <si>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</si>
  <si>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</si>
  <si>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</si>
  <si>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</si>
  <si>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</si>
  <si>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</si>
  <si>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</si>
  <si>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</si>
  <si>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</si>
  <si>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</si>
  <si>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</si>
  <si>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</si>
  <si>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</si>
  <si>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</si>
  <si>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</si>
  <si>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</si>
  <si>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</si>
  <si>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</si>
  <si>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</si>
  <si>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</si>
  <si>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</si>
  <si>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</si>
  <si>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</si>
  <si>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</si>
  <si>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</si>
  <si>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</si>
  <si>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</si>
  <si>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</si>
  <si>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</si>
  <si>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</si>
  <si>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</si>
  <si>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</si>
  <si>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</si>
  <si>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</si>
  <si>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</si>
  <si>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</si>
  <si>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</si>
  <si>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</si>
  <si>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</si>
  <si>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</si>
  <si>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</si>
  <si>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</si>
  <si>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</si>
  <si>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</si>
  <si>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</si>
  <si>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</si>
  <si>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</si>
  <si>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</si>
  <si>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</si>
  <si>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</si>
  <si>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</si>
  <si>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</si>
  <si>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</si>
  <si>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</si>
  <si>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</si>
  <si>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</si>
  <si>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</si>
  <si>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</si>
  <si>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</si>
  <si>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</si>
  <si>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</si>
  <si>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</si>
  <si>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</si>
  <si>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</si>
  <si>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</si>
  <si>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</si>
  <si>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</si>
  <si>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</si>
  <si>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</si>
  <si>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</si>
  <si>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</si>
  <si>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</si>
  <si>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</si>
  <si>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</si>
  <si>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</si>
  <si>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</si>
  <si>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</si>
  <si>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</si>
  <si>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</si>
  <si>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</si>
  <si>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</si>
  <si>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</si>
  <si>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</si>
  <si>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</si>
  <si>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</si>
  <si>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</si>
  <si>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</si>
  <si>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</si>
  <si>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</si>
  <si>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</si>
  <si>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</si>
  <si>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</si>
  <si>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</si>
  <si>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</si>
  <si>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</si>
  <si>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</si>
  <si>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</si>
  <si>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</si>
  <si>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</si>
  <si>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</si>
  <si>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</si>
  <si>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</si>
  <si>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</si>
  <si>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</si>
  <si>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</si>
  <si>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</si>
  <si>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</si>
  <si>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</si>
  <si>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</si>
  <si>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</si>
  <si>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</si>
  <si>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</si>
  <si>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</si>
  <si>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</si>
  <si>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</si>
  <si>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</si>
  <si>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</si>
  <si>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</si>
  <si>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</si>
  <si>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</si>
  <si>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</si>
  <si>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</si>
  <si>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</si>
  <si>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</si>
  <si>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</si>
  <si>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</si>
  <si>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</si>
  <si>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</si>
  <si>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</si>
  <si>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</si>
  <si>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</si>
  <si>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</si>
  <si>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</si>
  <si>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</si>
  <si>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</si>
  <si>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</si>
  <si>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</si>
  <si>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</si>
  <si>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</si>
  <si>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</si>
  <si>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</si>
  <si>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</si>
  <si>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</si>
  <si>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</si>
  <si>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</si>
  <si>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</si>
  <si>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</si>
  <si>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</si>
  <si>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</si>
  <si>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</si>
  <si>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</si>
  <si>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</si>
  <si>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</si>
  <si>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</si>
  <si>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</si>
  <si>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</si>
  <si>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</si>
  <si>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</si>
  <si>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</si>
  <si>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</si>
  <si>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</si>
  <si>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</si>
  <si>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</si>
  <si>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</si>
  <si>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</si>
  <si>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</si>
  <si>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</si>
  <si>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</si>
  <si>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</si>
  <si>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</si>
  <si>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</si>
  <si>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</si>
  <si>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</si>
  <si>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</si>
  <si>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</si>
  <si>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</si>
  <si>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</si>
  <si>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</si>
  <si>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</si>
  <si>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</si>
  <si>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</si>
  <si>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</si>
  <si>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</si>
  <si>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</si>
  <si>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</si>
  <si>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</si>
  <si>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</si>
  <si>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</si>
  <si>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</si>
  <si>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</si>
  <si>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</si>
  <si>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</si>
  <si>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</si>
  <si>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</si>
  <si>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</si>
  <si>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</si>
  <si>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</si>
  <si>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</si>
  <si>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</si>
  <si>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</si>
  <si>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</si>
  <si>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</si>
  <si>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</si>
  <si>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</si>
  <si>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</si>
  <si>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</si>
  <si>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</si>
  <si>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</si>
  <si>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</si>
  <si>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</si>
  <si>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</si>
  <si>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</si>
  <si>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</si>
  <si>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</si>
  <si>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</si>
  <si>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</si>
  <si>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</si>
  <si>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</si>
  <si>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</si>
  <si>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</si>
  <si>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</si>
  <si>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</si>
  <si>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</si>
  <si>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</si>
  <si>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</si>
  <si>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</si>
  <si>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</si>
  <si>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</si>
  <si>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</si>
  <si>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</si>
  <si>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</si>
  <si>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</si>
  <si>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</si>
  <si>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</si>
  <si>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</si>
  <si>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</si>
  <si>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</si>
  <si>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</si>
  <si>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</si>
  <si>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</si>
  <si>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</si>
  <si>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</si>
  <si>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</si>
  <si>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</si>
  <si>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</si>
  <si>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</si>
  <si>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</si>
  <si>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</si>
  <si>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</si>
  <si>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</si>
  <si>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</si>
  <si>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</si>
  <si>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</si>
  <si>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</si>
  <si>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</si>
  <si>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</si>
  <si>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</si>
  <si>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</si>
  <si>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</si>
  <si>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</si>
  <si>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</si>
  <si>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</si>
  <si>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</si>
  <si>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</si>
  <si>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</si>
  <si>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</si>
  <si>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</si>
  <si>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</si>
  <si>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</si>
  <si>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</si>
  <si>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</si>
  <si>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</si>
  <si>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</si>
  <si>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</si>
  <si>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</si>
  <si>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</si>
  <si>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</si>
  <si>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</si>
  <si>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</si>
  <si>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</si>
  <si>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</si>
  <si>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</si>
  <si>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</si>
  <si>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</si>
  <si>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</si>
  <si>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</si>
  <si>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</si>
  <si>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</si>
  <si>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</si>
  <si>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</si>
  <si>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</si>
  <si>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</si>
  <si>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</si>
  <si>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</si>
  <si>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</si>
  <si>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</si>
  <si>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</si>
  <si>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</si>
  <si>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</si>
  <si>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</si>
  <si>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</si>
  <si>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</si>
  <si>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</si>
  <si>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</si>
  <si>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</si>
  <si>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</si>
  <si>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</si>
  <si>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</si>
  <si>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</si>
  <si>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</si>
  <si>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</si>
  <si>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</si>
  <si>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</si>
  <si>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</si>
  <si>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</si>
  <si>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</si>
  <si>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</si>
  <si>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</si>
  <si>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</si>
  <si>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</si>
  <si>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</si>
  <si>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</si>
  <si>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</si>
  <si>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</si>
  <si>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</si>
  <si>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</si>
  <si>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</si>
  <si>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</si>
  <si>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</si>
  <si>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</si>
  <si>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</si>
  <si>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</si>
  <si>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</si>
  <si>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</si>
  <si>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</si>
  <si>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</si>
  <si>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</si>
  <si>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</si>
  <si>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</si>
  <si>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</si>
  <si>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</si>
  <si>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</si>
  <si>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</si>
  <si>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</si>
  <si>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</si>
  <si>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</si>
  <si>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</si>
  <si>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</si>
  <si>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</si>
  <si>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</si>
  <si>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</si>
  <si>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</si>
  <si>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</si>
  <si>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</si>
  <si>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</si>
  <si>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</si>
  <si>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</si>
  <si>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</si>
  <si>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</si>
  <si>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</si>
  <si>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</si>
  <si>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</si>
  <si>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</si>
  <si>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</si>
  <si>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</si>
  <si>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</si>
  <si>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</si>
  <si>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</si>
  <si>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</si>
  <si>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</si>
  <si>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</si>
  <si>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</si>
  <si>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</si>
  <si>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</si>
  <si>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</si>
  <si>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</si>
  <si>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</si>
  <si>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</si>
  <si>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</si>
  <si>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</si>
  <si>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</si>
  <si>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</si>
  <si>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</si>
  <si>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</si>
  <si>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</si>
  <si>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</si>
  <si>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</si>
  <si>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</si>
  <si>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</si>
  <si>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</si>
  <si>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</si>
  <si>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</si>
  <si>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</si>
  <si>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</si>
  <si>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</si>
  <si>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</si>
  <si>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</si>
  <si>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</si>
  <si>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</si>
  <si>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</si>
  <si>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</si>
  <si>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</si>
  <si>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</si>
  <si>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</si>
  <si>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</si>
  <si>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</si>
  <si>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</si>
  <si>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</si>
  <si>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</si>
  <si>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</si>
  <si>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</si>
  <si>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</si>
  <si>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</si>
  <si>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</si>
  <si>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</si>
  <si>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</si>
  <si>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</si>
  <si>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</si>
  <si>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</si>
  <si>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</si>
  <si>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</si>
  <si>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</si>
  <si>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</si>
  <si>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</si>
  <si>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</si>
  <si>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</si>
  <si>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</si>
  <si>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</si>
  <si>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</si>
  <si>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</si>
  <si>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</si>
  <si>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</si>
  <si>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</si>
  <si>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</si>
  <si>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</si>
  <si>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</si>
  <si>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</si>
  <si>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</si>
  <si>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</si>
  <si>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</si>
  <si>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</si>
  <si>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</si>
  <si>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</si>
  <si>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</si>
  <si>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</si>
  <si>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</si>
  <si>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</si>
  <si>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</si>
  <si>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</si>
  <si>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</si>
  <si>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</si>
  <si>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</si>
  <si>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</si>
  <si>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</si>
  <si>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</si>
  <si>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</si>
  <si>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</si>
  <si>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</si>
  <si>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</si>
  <si>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</si>
  <si>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</si>
  <si>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</si>
  <si>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</si>
  <si>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</si>
  <si>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</si>
  <si>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</si>
  <si>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</si>
  <si>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</si>
  <si>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</si>
  <si>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</si>
  <si>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</si>
  <si>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</si>
  <si>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</si>
  <si>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</si>
  <si>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</si>
  <si>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</si>
  <si>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</si>
  <si>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</si>
  <si>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</si>
  <si>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</si>
  <si>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</si>
  <si>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</si>
  <si>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</si>
  <si>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</si>
  <si>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</si>
  <si>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</si>
  <si>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</si>
  <si>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</si>
  <si>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</si>
  <si>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</si>
  <si>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</si>
  <si>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</si>
  <si>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</si>
  <si>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</si>
  <si>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</si>
  <si>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</si>
  <si>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</si>
  <si>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</si>
  <si>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</si>
  <si>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</si>
  <si>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</si>
  <si>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</si>
  <si>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</si>
  <si>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</si>
  <si>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</si>
  <si>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</si>
  <si>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</si>
  <si>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</si>
  <si>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</si>
  <si>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</si>
  <si>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</si>
  <si>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</si>
  <si>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</si>
  <si>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</si>
  <si>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</si>
  <si>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</si>
  <si>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</si>
  <si>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</si>
  <si>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</si>
  <si>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</si>
  <si>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</si>
  <si>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</si>
  <si>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</si>
  <si>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</si>
  <si>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</si>
  <si>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</si>
  <si>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</si>
  <si>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</si>
  <si>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</si>
  <si>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</si>
  <si>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</si>
  <si>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</si>
  <si>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</si>
  <si>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</si>
  <si>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</si>
  <si>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</si>
  <si>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</si>
  <si>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</si>
  <si>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</si>
  <si>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</si>
  <si>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</si>
  <si>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</si>
  <si>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</si>
  <si>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</si>
  <si>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</si>
  <si>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</si>
  <si>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</si>
  <si>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</si>
  <si>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</si>
  <si>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</si>
  <si>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</si>
  <si>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</si>
  <si>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</si>
  <si>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</si>
  <si>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</si>
  <si>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</si>
  <si>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</si>
  <si>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</si>
  <si>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</si>
  <si>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</si>
  <si>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</si>
  <si>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</si>
  <si>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</si>
  <si>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</si>
  <si>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</si>
  <si>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</si>
  <si>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</si>
  <si>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</si>
  <si>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</si>
  <si>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</si>
  <si>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</si>
  <si>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</si>
  <si>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</si>
  <si>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</si>
  <si>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</si>
  <si>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</si>
  <si>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</si>
  <si>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</si>
  <si>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</si>
  <si>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</si>
  <si>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</si>
  <si>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</si>
  <si>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</si>
  <si>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</si>
  <si>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</si>
  <si>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</si>
  <si>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</si>
  <si>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</si>
  <si>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</si>
  <si>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</si>
  <si>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</si>
  <si>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</si>
  <si>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</si>
  <si>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</si>
  <si>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</si>
  <si>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</si>
  <si>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</si>
  <si>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</si>
  <si>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</si>
  <si>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</si>
  <si>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</si>
  <si>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</si>
  <si>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</si>
  <si>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</si>
  <si>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</si>
  <si>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</si>
  <si>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</si>
  <si>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</si>
  <si>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</si>
  <si>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</si>
  <si>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</si>
  <si>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</si>
  <si>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</si>
  <si>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</si>
  <si>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</si>
  <si>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</si>
  <si>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</si>
  <si>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</si>
  <si>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</si>
  <si>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</si>
  <si>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</si>
  <si>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</si>
  <si>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</si>
  <si>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</si>
  <si>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</si>
  <si>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</si>
  <si>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</si>
  <si>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</si>
  <si>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</si>
  <si>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</si>
  <si>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</si>
  <si>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</si>
  <si>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</si>
  <si>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</si>
  <si>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</si>
  <si>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</si>
  <si>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</si>
  <si>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</si>
  <si>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</si>
  <si>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</si>
  <si>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</si>
  <si>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</si>
  <si>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</si>
  <si>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</si>
  <si>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</si>
  <si>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</si>
  <si>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</si>
  <si>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</si>
  <si>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</si>
  <si>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</si>
  <si>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</si>
  <si>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</si>
  <si>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</si>
  <si>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</si>
  <si>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</si>
  <si>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</si>
  <si>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</si>
  <si>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</si>
  <si>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</si>
  <si>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</si>
  <si>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</si>
  <si>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</si>
  <si>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</si>
  <si>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</si>
  <si>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</si>
  <si>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</si>
  <si>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</si>
  <si>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</si>
  <si>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</si>
  <si>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</si>
  <si>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</si>
  <si>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</si>
  <si>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</si>
  <si>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</si>
  <si>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</si>
  <si>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</si>
  <si>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</si>
  <si>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</si>
  <si>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</si>
  <si>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</si>
  <si>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</si>
  <si>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</si>
  <si>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</si>
  <si>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</si>
  <si>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</si>
  <si>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</si>
  <si>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</si>
  <si>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</si>
  <si>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</si>
  <si>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</si>
  <si>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</si>
  <si>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</si>
  <si>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</si>
  <si>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</si>
  <si>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</si>
  <si>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</si>
  <si>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</si>
  <si>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</si>
  <si>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</si>
  <si>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</si>
  <si>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</si>
  <si>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</si>
  <si>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</si>
  <si>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</si>
  <si>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</si>
  <si>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</si>
  <si>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</si>
  <si>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</si>
  <si>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</si>
  <si>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</si>
  <si>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</si>
  <si>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</si>
  <si>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</si>
  <si>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</si>
  <si>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</si>
  <si>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</si>
  <si>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</si>
  <si>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</si>
  <si>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</si>
  <si>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</si>
  <si>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</si>
  <si>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</si>
  <si>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</si>
  <si>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</si>
  <si>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</si>
  <si>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</si>
  <si>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</si>
  <si>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</si>
  <si>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</si>
  <si>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</si>
  <si>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</si>
  <si>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</si>
  <si>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</si>
  <si>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</si>
  <si>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</si>
  <si>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</si>
  <si>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</si>
  <si>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</si>
  <si>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</si>
  <si>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</si>
  <si>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</si>
  <si>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</si>
  <si>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</si>
  <si>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</si>
  <si>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</si>
  <si>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</si>
  <si>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</si>
  <si>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</si>
  <si>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</si>
  <si>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</si>
  <si>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</si>
  <si>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</si>
  <si>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</si>
  <si>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</si>
  <si>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</si>
  <si>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</si>
  <si>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</si>
  <si>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</si>
  <si>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</si>
  <si>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</si>
  <si>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</si>
  <si>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</si>
  <si>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</si>
  <si>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</si>
  <si>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</si>
  <si>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</si>
  <si>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</si>
  <si>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</si>
  <si>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</si>
  <si>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</si>
  <si>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</si>
  <si>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</si>
  <si>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</si>
  <si>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</si>
  <si>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</si>
  <si>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</si>
  <si>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</si>
  <si>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</si>
  <si>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</si>
  <si>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</si>
  <si>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</si>
  <si>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</si>
  <si>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</si>
  <si>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</si>
  <si>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</si>
  <si>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</si>
  <si>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</si>
  <si>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</si>
  <si>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</si>
  <si>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</si>
  <si>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</si>
  <si>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</si>
  <si>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</si>
  <si>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</si>
  <si>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</si>
  <si>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</si>
  <si>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</si>
  <si>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</si>
  <si>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</si>
  <si>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</si>
  <si>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</si>
  <si>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</si>
  <si>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</si>
  <si>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</si>
  <si>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</si>
  <si>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</si>
  <si>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</si>
  <si>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</si>
  <si>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</si>
  <si>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</si>
  <si>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</si>
  <si>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</si>
  <si>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</si>
  <si>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</si>
  <si>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</si>
  <si>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</si>
  <si>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</si>
  <si>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</si>
  <si>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</si>
  <si>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</si>
  <si>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</si>
  <si>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</si>
  <si>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</si>
  <si>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</si>
  <si>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</si>
  <si>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</si>
  <si>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</si>
  <si>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</si>
  <si>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</si>
  <si>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</si>
  <si>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</si>
  <si>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</si>
  <si>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</si>
  <si>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</si>
  <si>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</si>
  <si>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</si>
  <si>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</si>
  <si>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</si>
  <si>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</si>
  <si>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</si>
  <si>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</si>
  <si>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</si>
  <si>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</si>
  <si>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</si>
  <si>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</si>
  <si>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</si>
  <si>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</si>
  <si>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</si>
  <si>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</si>
  <si>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</si>
  <si>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</si>
  <si>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</si>
  <si>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</si>
  <si>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</si>
  <si>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</si>
  <si>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</si>
  <si>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</si>
  <si>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</si>
  <si>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</si>
  <si>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</si>
  <si>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</si>
  <si>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</si>
  <si>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</si>
  <si>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</si>
  <si>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</si>
  <si>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</si>
  <si>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</si>
  <si>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</si>
  <si>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</si>
  <si>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</si>
  <si>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</si>
  <si>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</si>
  <si>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</si>
  <si>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</si>
  <si>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</si>
  <si>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</si>
  <si>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</si>
  <si>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</si>
  <si>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</si>
  <si>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</si>
  <si>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</si>
  <si>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</si>
  <si>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</si>
  <si>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</si>
  <si>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</si>
  <si>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</si>
  <si>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</si>
  <si>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</si>
  <si>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</si>
  <si>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</si>
  <si>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</si>
  <si>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</si>
  <si>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</si>
  <si>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</si>
  <si>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</si>
  <si>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</si>
  <si>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</si>
  <si>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</si>
  <si>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</si>
  <si>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</si>
  <si>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</si>
  <si>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</si>
  <si>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</si>
  <si>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</si>
  <si>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</si>
  <si>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</si>
  <si>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</si>
  <si>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</si>
  <si>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</si>
  <si>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</si>
  <si>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</si>
  <si>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</si>
  <si>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</si>
  <si>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</si>
  <si>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</si>
  <si>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</si>
  <si>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</si>
  <si>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</si>
  <si>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</si>
  <si>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</si>
  <si>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</si>
  <si>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</si>
  <si>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</si>
  <si>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</si>
  <si>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</si>
  <si>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</si>
  <si>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</si>
  <si>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</si>
  <si>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</si>
  <si>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</si>
  <si>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</si>
  <si>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</si>
  <si>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</si>
  <si>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</si>
  <si>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</si>
  <si>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</si>
  <si>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</si>
  <si>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</si>
  <si>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</si>
  <si>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</si>
  <si>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</si>
  <si>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</si>
  <si>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</si>
  <si>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</si>
  <si>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</si>
  <si>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</si>
  <si>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</si>
  <si>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</si>
  <si>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</si>
  <si>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</si>
  <si>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</si>
  <si>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</si>
  <si>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</si>
  <si>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</si>
  <si>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</si>
  <si>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</si>
  <si>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</si>
  <si>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</si>
  <si>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</si>
  <si>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</si>
  <si>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</si>
  <si>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</si>
  <si>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</si>
  <si>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</si>
  <si>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</si>
  <si>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</si>
  <si>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</si>
  <si>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</si>
  <si>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</si>
  <si>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</si>
  <si>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</si>
  <si>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</si>
  <si>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</si>
  <si>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</si>
  <si>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</si>
  <si>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</si>
  <si>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</si>
  <si>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</si>
  <si>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</si>
  <si>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</si>
  <si>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</si>
  <si>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</si>
  <si>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</si>
  <si>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</si>
  <si>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</si>
  <si>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</si>
  <si>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</si>
  <si>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</si>
  <si>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</si>
  <si>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</si>
  <si>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</si>
  <si>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</si>
  <si>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</si>
  <si>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</si>
  <si>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</si>
  <si>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</si>
  <si>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</si>
  <si>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</si>
  <si>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</si>
  <si>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</si>
  <si>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</si>
  <si>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</si>
  <si>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</si>
  <si>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</si>
  <si>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</si>
  <si>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</si>
  <si>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</si>
  <si>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</si>
  <si>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</si>
  <si>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</si>
  <si>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</si>
  <si>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</si>
  <si>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</si>
  <si>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</si>
  <si>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</si>
  <si>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</si>
  <si>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</si>
  <si>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</si>
  <si>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</si>
  <si>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</si>
  <si>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</si>
  <si>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</si>
  <si>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</si>
  <si>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</si>
  <si>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</si>
  <si>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</si>
  <si>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</si>
  <si>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</si>
  <si>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</si>
  <si>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</si>
  <si>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</si>
  <si>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</si>
  <si>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</si>
  <si>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</si>
  <si>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</si>
  <si>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</si>
  <si>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</si>
  <si>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</si>
  <si>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</si>
  <si>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</si>
  <si>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</si>
  <si>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</si>
  <si>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</si>
  <si>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</si>
  <si>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</si>
  <si>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</si>
  <si>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</si>
  <si>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</si>
  <si>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</si>
  <si>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</si>
  <si>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</si>
  <si>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</si>
  <si>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</si>
  <si>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</si>
  <si>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</si>
  <si>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</si>
  <si>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</si>
  <si>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</si>
  <si>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</si>
  <si>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</si>
  <si>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</si>
  <si>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</si>
  <si>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</si>
  <si>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</si>
  <si>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</si>
  <si>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</si>
  <si>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</si>
  <si>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</si>
  <si>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</si>
  <si>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</si>
  <si>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</si>
  <si>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</si>
  <si>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</si>
  <si>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</si>
  <si>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</si>
  <si>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</si>
  <si>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</si>
  <si>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</si>
  <si>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</si>
  <si>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</si>
  <si>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</si>
  <si>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</si>
  <si>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</si>
  <si>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</si>
  <si>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</si>
  <si>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</si>
  <si>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</si>
  <si>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</si>
  <si>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</si>
  <si>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</si>
  <si>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</si>
  <si>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</si>
  <si>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</si>
  <si>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</si>
  <si>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</si>
  <si>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</si>
  <si>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</si>
  <si>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</si>
  <si>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</si>
  <si>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</si>
  <si>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</si>
  <si>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</si>
  <si>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</si>
  <si>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</si>
  <si>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</si>
  <si>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</si>
  <si>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</si>
  <si>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</si>
  <si>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</si>
  <si>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</si>
  <si>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</si>
  <si>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</si>
  <si>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</si>
  <si>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</si>
  <si>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</si>
  <si>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</si>
  <si>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</si>
  <si>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</si>
  <si>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</si>
  <si>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</si>
  <si>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</si>
  <si>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</si>
  <si>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</si>
  <si>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</si>
  <si>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</si>
  <si>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</si>
  <si>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</si>
  <si>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</si>
  <si>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</si>
  <si>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</si>
  <si>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</si>
  <si>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</si>
  <si>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</si>
  <si>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</si>
  <si>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</si>
  <si>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</si>
  <si>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</si>
  <si>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</si>
  <si>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</si>
  <si>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</si>
  <si>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</si>
  <si>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</si>
  <si>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</si>
  <si>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</si>
  <si>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</si>
  <si>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</si>
  <si>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</si>
  <si>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</si>
  <si>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</si>
  <si>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</si>
  <si>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</si>
  <si>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</si>
  <si>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</si>
  <si>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</si>
  <si>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</si>
  <si>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</si>
  <si>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</si>
  <si>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</si>
  <si>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</si>
  <si>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</si>
  <si>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</si>
  <si>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</si>
  <si>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</si>
  <si>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</si>
  <si>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</si>
  <si>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</si>
  <si>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</si>
  <si>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</si>
  <si>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</si>
  <si>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</si>
  <si>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</si>
  <si>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</si>
  <si>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</si>
  <si>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</si>
  <si>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</si>
  <si>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</si>
  <si>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</si>
  <si>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</si>
  <si>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</si>
  <si>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</si>
  <si>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</si>
  <si>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</si>
  <si>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</si>
  <si>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</si>
  <si>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</si>
  <si>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</si>
  <si>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</si>
  <si>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</si>
  <si>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</si>
  <si>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</si>
  <si>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</si>
  <si>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</si>
  <si>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</si>
  <si>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</si>
  <si>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</si>
  <si>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</si>
  <si>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</si>
  <si>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</si>
  <si>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</si>
  <si>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</si>
  <si>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</si>
  <si>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</si>
  <si>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</si>
  <si>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</si>
  <si>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</si>
  <si>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</si>
  <si>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</si>
  <si>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</si>
  <si>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</si>
  <si>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</si>
  <si>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</si>
  <si>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</si>
  <si>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</si>
  <si>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</si>
  <si>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</si>
  <si>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</si>
  <si>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</si>
  <si>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</si>
  <si>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</si>
  <si>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</si>
  <si>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</si>
  <si>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</si>
  <si>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</si>
  <si>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</si>
  <si>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</si>
  <si>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</si>
  <si>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</si>
  <si>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</si>
  <si>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</si>
  <si>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</si>
  <si>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</si>
  <si>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</si>
  <si>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</si>
  <si>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</si>
  <si>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</si>
  <si>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</si>
  <si>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</si>
  <si>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</si>
  <si>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</si>
  <si>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</si>
  <si>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</si>
  <si>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</si>
  <si>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</si>
  <si>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</si>
  <si>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</si>
  <si>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</si>
  <si>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</si>
  <si>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</si>
  <si>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</si>
  <si>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</si>
  <si>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</si>
  <si>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</si>
  <si>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</si>
  <si>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</si>
  <si>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</si>
  <si>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</si>
  <si>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</si>
  <si>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</si>
  <si>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</si>
  <si>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</si>
  <si>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</si>
  <si>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</si>
  <si>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</si>
  <si>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</si>
  <si>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</si>
  <si>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</si>
  <si>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</si>
  <si>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</si>
  <si>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</si>
  <si>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</si>
  <si>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</si>
  <si>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</si>
  <si>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</si>
  <si>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</si>
  <si>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</si>
  <si>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</si>
  <si>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</si>
  <si>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</si>
  <si>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</si>
  <si>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</si>
  <si>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</si>
  <si>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</si>
  <si>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</si>
  <si>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</si>
  <si>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</si>
  <si>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</si>
  <si>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</si>
  <si>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</si>
  <si>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</si>
  <si>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</si>
  <si>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</si>
  <si>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</si>
  <si>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</si>
  <si>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</si>
  <si>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</si>
  <si>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</si>
  <si>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</si>
  <si>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</si>
  <si>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</si>
  <si>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</si>
  <si>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</si>
  <si>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</si>
  <si>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</si>
  <si>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</si>
  <si>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</si>
  <si>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</si>
  <si>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</si>
  <si>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</si>
  <si>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</si>
  <si>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</si>
  <si>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</si>
  <si>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</si>
  <si>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</si>
  <si>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</si>
  <si>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</si>
  <si>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</si>
  <si>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</si>
  <si>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</si>
  <si>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</si>
  <si>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</si>
  <si>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</si>
  <si>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</si>
  <si>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</si>
  <si>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</si>
  <si>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</si>
  <si>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</si>
  <si>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</si>
  <si>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</si>
  <si>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</si>
  <si>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</si>
  <si>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</si>
  <si>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</si>
  <si>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</si>
  <si>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</si>
  <si>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</si>
  <si>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</si>
  <si>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</si>
  <si>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</si>
  <si>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</si>
  <si>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</si>
  <si>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</si>
  <si>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</si>
  <si>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</si>
  <si>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</si>
  <si>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</si>
  <si>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</si>
  <si>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</si>
  <si>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</si>
  <si>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</si>
  <si>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</si>
  <si>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</si>
  <si>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</si>
  <si>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</si>
  <si>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</si>
  <si>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</si>
  <si>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</si>
  <si>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</si>
  <si>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</si>
  <si>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</si>
  <si>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</si>
  <si>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</si>
  <si>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</si>
  <si>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</si>
  <si>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</si>
  <si>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</si>
  <si>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</si>
  <si>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</si>
  <si>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</si>
  <si>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</si>
  <si>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</si>
  <si>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</si>
  <si>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</si>
  <si>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</si>
  <si>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</si>
  <si>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</si>
  <si>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</si>
  <si>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</si>
  <si>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</si>
  <si>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</si>
  <si>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</si>
  <si>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</si>
  <si>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</si>
  <si>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</si>
  <si>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</si>
  <si>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</si>
  <si>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</si>
  <si>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</si>
  <si>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</si>
  <si>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</si>
  <si>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</si>
  <si>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</si>
  <si>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</si>
  <si>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</si>
  <si>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</si>
  <si>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</si>
  <si>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</si>
  <si>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</si>
  <si>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</si>
  <si>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</si>
  <si>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</si>
  <si>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</si>
  <si>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</si>
  <si>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</si>
  <si>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</si>
  <si>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</si>
  <si>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</si>
  <si>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</si>
  <si>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</si>
  <si>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</si>
  <si>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</si>
  <si>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</si>
  <si>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</si>
  <si>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</si>
  <si>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</si>
  <si>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</si>
  <si>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</si>
  <si>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</si>
  <si>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</si>
  <si>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</si>
  <si>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</si>
  <si>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</si>
  <si>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</si>
  <si>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</si>
  <si>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</si>
  <si>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</si>
  <si>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</si>
  <si>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</si>
  <si>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</si>
  <si>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</si>
  <si>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</si>
  <si>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</si>
  <si>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</si>
  <si>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</si>
  <si>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</si>
  <si>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</si>
  <si>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</si>
  <si>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</si>
  <si>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</si>
  <si>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</si>
  <si>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</si>
  <si>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</si>
  <si>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</si>
  <si>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</si>
  <si>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</si>
  <si>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</si>
  <si>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</si>
  <si>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</si>
  <si>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</si>
  <si>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</si>
  <si>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</si>
  <si>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</si>
  <si>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</si>
  <si>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</si>
  <si>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</si>
  <si>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</si>
  <si>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</si>
  <si>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</si>
  <si>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</si>
  <si>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</si>
  <si>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</si>
  <si>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</si>
  <si>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</si>
  <si>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</si>
  <si>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</si>
  <si>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</si>
  <si>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</si>
  <si>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</si>
  <si>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</si>
  <si>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</si>
  <si>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</si>
  <si>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</si>
  <si>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</si>
  <si>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</si>
  <si>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</si>
  <si>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</si>
  <si>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</si>
  <si>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</si>
  <si>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</si>
  <si>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</si>
  <si>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</si>
  <si>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</si>
  <si>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</si>
  <si>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</si>
  <si>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</si>
  <si>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</si>
  <si>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</si>
  <si>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</si>
  <si>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</si>
  <si>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</si>
  <si>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</si>
  <si>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</si>
  <si>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</si>
  <si>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</si>
  <si>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</si>
  <si>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</si>
  <si>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</si>
  <si>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</si>
  <si>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</si>
  <si>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</si>
  <si>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</si>
  <si>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</si>
  <si>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</si>
  <si>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</si>
  <si>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</si>
  <si>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</si>
  <si>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</si>
  <si>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</si>
  <si>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</si>
  <si>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</si>
  <si>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</si>
  <si>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</si>
  <si>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</si>
  <si>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</si>
  <si>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</si>
  <si>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</si>
  <si>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</si>
  <si>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</si>
  <si>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</si>
  <si>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</si>
  <si>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</si>
  <si>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</si>
  <si>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</si>
  <si>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</si>
  <si>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</si>
  <si>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</si>
  <si>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</si>
  <si>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</si>
  <si>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</si>
  <si>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</si>
  <si>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</si>
  <si>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</si>
  <si>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</si>
  <si>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</si>
  <si>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</si>
  <si>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</si>
  <si>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</si>
  <si>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</si>
  <si>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</si>
  <si>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</si>
  <si>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</si>
  <si>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</si>
  <si>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</si>
  <si>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</si>
  <si>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</si>
  <si>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</si>
  <si>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</si>
  <si>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</si>
  <si>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</si>
  <si>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</si>
  <si>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</si>
  <si>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</si>
  <si>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</si>
  <si>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</si>
  <si>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</si>
  <si>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</si>
  <si>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</si>
  <si>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</si>
  <si>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</si>
  <si>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</si>
  <si>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</si>
  <si>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</si>
  <si>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</si>
  <si>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</si>
  <si>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</si>
  <si>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</si>
  <si>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</si>
  <si>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</si>
  <si>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</si>
  <si>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</si>
  <si>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</si>
  <si>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</si>
  <si>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</si>
  <si>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</si>
  <si>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</si>
  <si>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</si>
  <si>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</si>
  <si>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</si>
  <si>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</si>
  <si>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</si>
  <si>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</si>
  <si>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</si>
  <si>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</si>
  <si>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</si>
  <si>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</si>
  <si>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</si>
  <si>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</si>
  <si>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</si>
  <si>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</si>
  <si>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</si>
  <si>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</si>
  <si>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</si>
  <si>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</si>
  <si>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</si>
  <si>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</si>
  <si>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</si>
  <si>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</si>
  <si>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</si>
  <si>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</si>
  <si>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</si>
  <si>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</si>
  <si>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</si>
  <si>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</si>
  <si>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</si>
  <si>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</si>
  <si>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</si>
  <si>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</si>
  <si>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</si>
  <si>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</si>
  <si>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</si>
  <si>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</si>
  <si>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</si>
  <si>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</si>
  <si>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</si>
  <si>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</si>
  <si>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</si>
  <si>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</si>
  <si>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</si>
  <si>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</si>
  <si>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</si>
  <si>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</si>
  <si>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</si>
  <si>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</si>
  <si>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</si>
  <si>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</si>
  <si>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</si>
  <si>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</si>
  <si>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</si>
  <si>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</si>
  <si>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</si>
  <si>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</si>
  <si>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</si>
  <si>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</si>
  <si>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</si>
  <si>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</si>
  <si>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</si>
  <si>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</si>
  <si>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</si>
  <si>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</si>
  <si>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</si>
  <si>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</si>
  <si>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</si>
  <si>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</si>
  <si>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</si>
  <si>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</si>
  <si>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</si>
  <si>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</si>
  <si>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</si>
  <si>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</si>
  <si>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</si>
  <si>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</si>
  <si>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</si>
  <si>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</si>
  <si>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</si>
  <si>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</si>
  <si>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</si>
  <si>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</si>
  <si>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</si>
  <si>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</si>
  <si>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</si>
  <si>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</si>
  <si>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</si>
  <si>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</si>
  <si>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</si>
  <si>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</si>
  <si>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</si>
  <si>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</si>
  <si>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</si>
  <si>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</si>
  <si>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</si>
  <si>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</si>
  <si>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</si>
  <si>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</si>
  <si>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</si>
  <si>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</si>
  <si>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</si>
  <si>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</si>
  <si>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</si>
  <si>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</si>
  <si>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</si>
  <si>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</si>
  <si>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</si>
  <si>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</si>
  <si>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</si>
  <si>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</si>
  <si>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</si>
  <si>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</si>
  <si>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</si>
  <si>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</si>
  <si>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</si>
  <si>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</si>
  <si>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</si>
  <si>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</si>
  <si>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</si>
  <si>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</si>
  <si>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</si>
  <si>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</si>
  <si>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</si>
  <si>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</si>
  <si>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</si>
  <si>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</si>
  <si>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</si>
  <si>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</si>
  <si>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</si>
  <si>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</si>
  <si>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</si>
  <si>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</si>
  <si>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</si>
  <si>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</si>
  <si>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</si>
  <si>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</si>
  <si>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</si>
  <si>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</si>
  <si>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</si>
  <si>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</si>
  <si>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</si>
  <si>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</si>
  <si>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</si>
  <si>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</si>
  <si>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</si>
  <si>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</si>
  <si>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</si>
  <si>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</si>
  <si>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</si>
  <si>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</si>
  <si>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</si>
  <si>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</si>
  <si>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</si>
  <si>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</si>
  <si>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</si>
  <si>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</si>
  <si>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</si>
  <si>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</si>
  <si>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</si>
  <si>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</si>
  <si>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</si>
  <si>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</si>
  <si>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</si>
  <si>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</si>
  <si>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</si>
  <si>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</si>
  <si>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</si>
  <si>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</si>
  <si>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</si>
  <si>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</si>
  <si>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</si>
  <si>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</si>
  <si>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</si>
  <si>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</si>
  <si>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</si>
  <si>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</si>
  <si>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</si>
  <si>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</si>
  <si>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</si>
  <si>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</si>
  <si>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</si>
  <si>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</si>
  <si>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</si>
  <si>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</si>
  <si>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</si>
  <si>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</si>
  <si>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</si>
  <si>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</si>
  <si>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</si>
  <si>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</si>
  <si>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</si>
  <si>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</si>
  <si>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</si>
  <si>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</si>
  <si>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</si>
  <si>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</si>
  <si>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</si>
  <si>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</si>
  <si>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</si>
  <si>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</si>
  <si>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</si>
  <si>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</si>
  <si>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</si>
  <si>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</si>
  <si>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</si>
  <si>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</si>
  <si>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</si>
  <si>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</si>
  <si>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</si>
  <si>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</si>
  <si>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</si>
  <si>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</si>
  <si>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</si>
  <si>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</si>
  <si>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</si>
  <si>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</si>
  <si>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</si>
  <si>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</si>
  <si>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</si>
  <si>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</si>
  <si>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</si>
  <si>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</si>
  <si>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</si>
  <si>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</si>
  <si>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</si>
  <si>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</si>
  <si>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</si>
  <si>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</si>
  <si>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</si>
  <si>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</si>
  <si>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</si>
  <si>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</si>
  <si>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</si>
  <si>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</si>
  <si>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</si>
  <si>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</si>
  <si>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</si>
  <si>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</si>
  <si>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</si>
  <si>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</si>
  <si>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</si>
  <si>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</si>
  <si>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</si>
  <si>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</si>
  <si>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</si>
  <si>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</si>
  <si>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</si>
  <si>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</si>
  <si>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</si>
  <si>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</si>
  <si>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</si>
  <si>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</si>
  <si>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</si>
  <si>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</si>
  <si>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</si>
  <si>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</si>
  <si>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</si>
  <si>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</si>
  <si>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</si>
  <si>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</si>
  <si>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</si>
  <si>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</si>
  <si>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</si>
  <si>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</si>
  <si>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</si>
  <si>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</si>
  <si>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</si>
  <si>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</si>
  <si>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</si>
  <si>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</si>
  <si>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</si>
  <si>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</si>
  <si>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</si>
  <si>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</si>
  <si>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</si>
  <si>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</si>
  <si>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</si>
  <si>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</si>
  <si>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</si>
  <si>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</si>
  <si>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</si>
  <si>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</si>
  <si>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</si>
  <si>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</si>
  <si>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</si>
  <si>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</si>
  <si>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</si>
  <si>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</si>
  <si>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</si>
  <si>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</si>
  <si>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</si>
  <si>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</si>
  <si>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</si>
  <si>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</si>
  <si>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</si>
  <si>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</si>
  <si>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</si>
  <si>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</si>
  <si>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</si>
  <si>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</si>
  <si>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</si>
  <si>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</si>
  <si>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</si>
  <si>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</si>
  <si>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</si>
  <si>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</si>
  <si>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</si>
  <si>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</si>
  <si>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</si>
  <si>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</si>
  <si>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</si>
  <si>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</si>
  <si>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</si>
  <si>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</si>
  <si>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</si>
  <si>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</si>
  <si>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</si>
  <si>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</si>
  <si>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</si>
  <si>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</si>
  <si>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</si>
  <si>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</si>
  <si>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</si>
  <si>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</si>
  <si>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</si>
  <si>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</si>
  <si>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</si>
  <si>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</si>
  <si>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</si>
  <si>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</si>
  <si>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</si>
  <si>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</si>
  <si>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</si>
  <si>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</si>
  <si>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</si>
  <si>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</si>
  <si>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</si>
  <si>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</si>
  <si>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</si>
  <si>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</si>
  <si>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</si>
  <si>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</si>
  <si>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</si>
  <si>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</si>
  <si>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</si>
  <si>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</si>
  <si>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</si>
  <si>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</si>
  <si>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</si>
  <si>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</si>
  <si>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</si>
  <si>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</si>
  <si>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</si>
  <si>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</si>
  <si>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</si>
  <si>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</si>
  <si>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</si>
  <si>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</si>
  <si>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</si>
  <si>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</si>
  <si>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</si>
  <si>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</si>
  <si>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</si>
  <si>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</si>
  <si>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</si>
  <si>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</si>
  <si>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</si>
  <si>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</si>
  <si>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</si>
  <si>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</si>
  <si>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</si>
  <si>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</si>
  <si>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</si>
  <si>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</si>
  <si>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</si>
  <si>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</si>
  <si>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</si>
  <si>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</si>
  <si>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</si>
  <si>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</si>
  <si>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</si>
  <si>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</si>
  <si>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</si>
  <si>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</si>
  <si>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</si>
  <si>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</si>
  <si>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</si>
  <si>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</si>
  <si>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</si>
  <si>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</si>
  <si>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</si>
  <si>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</si>
  <si>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</si>
  <si>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</si>
  <si>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</si>
  <si>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</si>
  <si>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</si>
  <si>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</si>
  <si>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</si>
  <si>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</si>
  <si>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</si>
  <si>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</si>
  <si>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</si>
  <si>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</si>
  <si>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</si>
  <si>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</si>
  <si>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</si>
  <si>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</si>
  <si>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</si>
  <si>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</si>
  <si>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</si>
  <si>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</si>
  <si>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</si>
  <si>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</si>
  <si>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</si>
  <si>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</si>
  <si>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</si>
  <si>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</si>
  <si>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</si>
  <si>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</si>
  <si>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</si>
  <si>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</si>
  <si>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</si>
  <si>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</si>
  <si>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</si>
  <si>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</si>
  <si>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</si>
  <si>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</si>
  <si>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</si>
  <si>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</si>
  <si>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</si>
  <si>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</si>
  <si>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</si>
  <si>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</si>
  <si>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</si>
  <si>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</si>
  <si>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</si>
  <si>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</si>
  <si>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</si>
  <si>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</si>
  <si>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</si>
  <si>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</si>
  <si>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</si>
  <si>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</si>
  <si>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</si>
  <si>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</si>
  <si>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</si>
  <si>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</si>
  <si>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</si>
  <si>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</si>
  <si>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</si>
  <si>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</si>
  <si>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</si>
  <si>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</si>
  <si>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</si>
  <si>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</si>
  <si>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</si>
  <si>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</si>
  <si>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</si>
  <si>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</si>
  <si>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</si>
  <si>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</si>
  <si>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</si>
  <si>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</si>
  <si>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</si>
  <si>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</si>
  <si>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</si>
  <si>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</si>
  <si>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</si>
  <si>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</si>
  <si>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</si>
  <si>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</si>
  <si>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</si>
  <si>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</si>
  <si>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</si>
  <si>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</si>
  <si>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</si>
  <si>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</si>
  <si>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</si>
  <si>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</si>
  <si>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</si>
  <si>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</si>
  <si>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</si>
  <si>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</si>
  <si>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</si>
  <si>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</si>
  <si>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</si>
  <si>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</si>
  <si>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</si>
  <si>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</si>
  <si>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</si>
  <si>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</si>
  <si>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</si>
  <si>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</si>
  <si>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</si>
  <si>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</si>
  <si>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</si>
  <si>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</si>
  <si>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</si>
  <si>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</si>
  <si>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</si>
  <si>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</si>
  <si>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</si>
  <si>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</si>
  <si>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</si>
  <si>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</si>
  <si>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</si>
  <si>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</si>
  <si>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</si>
  <si>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</si>
  <si>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</si>
  <si>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</si>
  <si>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</si>
  <si>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</si>
  <si>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</si>
  <si>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</si>
  <si>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</si>
  <si>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</si>
  <si>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</si>
  <si>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</si>
  <si>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</si>
  <si>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</si>
  <si>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</si>
  <si>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</si>
  <si>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</si>
  <si>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</si>
  <si>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</si>
  <si>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</si>
  <si>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</si>
  <si>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</si>
  <si>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</si>
  <si>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</si>
  <si>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</si>
  <si>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</si>
  <si>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</si>
  <si>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</si>
  <si>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</si>
  <si>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</si>
  <si>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</si>
  <si>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</si>
  <si>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</si>
  <si>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</si>
  <si>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</si>
  <si>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</si>
  <si>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</si>
  <si>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</si>
  <si>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</si>
  <si>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</si>
  <si>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</si>
  <si>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</si>
  <si>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</si>
  <si>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</si>
  <si>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</si>
  <si>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</si>
  <si>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</si>
  <si>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</si>
  <si>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</si>
  <si>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</si>
  <si>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</si>
  <si>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</si>
  <si>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</si>
  <si>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</si>
  <si>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</si>
  <si>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</si>
  <si>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</si>
  <si>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</si>
  <si>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</si>
  <si>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</si>
  <si>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</si>
  <si>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</si>
  <si>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</si>
  <si>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</si>
  <si>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</si>
  <si>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</si>
  <si>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</si>
  <si>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</si>
  <si>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</si>
  <si>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</si>
  <si>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</si>
  <si>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</si>
  <si>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</si>
  <si>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</si>
  <si>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</si>
  <si>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</si>
  <si>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</si>
  <si>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</si>
  <si>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</si>
  <si>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</si>
  <si>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</si>
  <si>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</si>
  <si>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</si>
  <si>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</si>
  <si>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</si>
  <si>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</si>
  <si>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</si>
  <si>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</si>
  <si>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</si>
  <si>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</si>
  <si>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</si>
  <si>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</si>
  <si>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</si>
  <si>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</si>
  <si>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</si>
  <si>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</si>
  <si>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</si>
  <si>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</si>
  <si>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</si>
  <si>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</si>
  <si>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</si>
  <si>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</si>
  <si>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</si>
  <si>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</si>
  <si>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</si>
  <si>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</si>
  <si>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</si>
  <si>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</si>
  <si>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</si>
  <si>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</si>
  <si>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</si>
  <si>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</si>
  <si>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</si>
  <si>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</si>
  <si>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</si>
  <si>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</si>
  <si>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</si>
  <si>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</si>
  <si>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</si>
  <si>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</si>
  <si>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</si>
  <si>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</si>
  <si>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</si>
  <si>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</si>
  <si>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</si>
  <si>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</si>
  <si>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</si>
  <si>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</si>
  <si>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</si>
  <si>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</si>
  <si>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</si>
  <si>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</si>
  <si>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</si>
  <si>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</si>
  <si>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</si>
  <si>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</si>
  <si>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</si>
  <si>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</si>
  <si>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</si>
  <si>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</si>
  <si>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</si>
  <si>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</si>
  <si>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</si>
  <si>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</si>
  <si>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</si>
  <si>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</si>
  <si>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</si>
  <si>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</si>
  <si>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</si>
  <si>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</si>
  <si>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</si>
  <si>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</si>
  <si>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</si>
  <si>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</si>
  <si>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</si>
  <si>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</si>
  <si>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</si>
  <si>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</si>
  <si>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</si>
  <si>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</si>
  <si>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</si>
  <si>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</si>
  <si>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</si>
  <si>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</si>
  <si>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</si>
  <si>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</si>
  <si>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</si>
  <si>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</si>
  <si>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</si>
  <si>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</si>
  <si>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</si>
  <si>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</si>
  <si>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</si>
  <si>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</si>
  <si>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</si>
  <si>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</si>
  <si>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</si>
  <si>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</si>
  <si>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</si>
  <si>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</si>
  <si>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</si>
  <si>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</si>
  <si>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</si>
  <si>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</si>
  <si>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</si>
  <si>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</si>
  <si>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</si>
  <si>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</si>
  <si>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</si>
  <si>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</si>
  <si>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</si>
  <si>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</si>
  <si>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</si>
  <si>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</si>
  <si>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</si>
  <si>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</si>
  <si>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</si>
  <si>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</si>
  <si>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</si>
  <si>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</si>
  <si>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</si>
  <si>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</si>
  <si>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</si>
  <si>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</si>
  <si>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</si>
  <si>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</si>
  <si>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</si>
  <si>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</si>
  <si>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</si>
  <si>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</si>
  <si>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</si>
  <si>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</si>
  <si>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</si>
  <si>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</si>
  <si>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</si>
  <si>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</si>
  <si>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</si>
  <si>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</si>
  <si>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</si>
  <si>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</si>
  <si>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</si>
  <si>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</si>
  <si>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</si>
  <si>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</si>
  <si>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</si>
  <si>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</si>
  <si>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</si>
  <si>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</si>
  <si>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</si>
  <si>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</si>
  <si>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</si>
  <si>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</si>
  <si>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</si>
  <si>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</si>
  <si>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</si>
  <si>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</si>
  <si>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</si>
  <si>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</si>
  <si>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</si>
  <si>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</si>
  <si>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</si>
  <si>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</si>
  <si>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</si>
  <si>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</si>
  <si>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</si>
  <si>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</si>
  <si>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</si>
  <si>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</si>
  <si>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</si>
  <si>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</si>
  <si>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</si>
  <si>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</si>
  <si>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</si>
  <si>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</si>
  <si>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</si>
  <si>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</si>
  <si>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</si>
  <si>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</si>
  <si>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</si>
  <si>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</si>
  <si>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</si>
  <si>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</si>
  <si>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</si>
  <si>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</si>
  <si>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</si>
  <si>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</si>
  <si>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</si>
  <si>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</si>
  <si>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</si>
  <si>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</si>
  <si>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</si>
  <si>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</si>
  <si>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</si>
  <si>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</si>
  <si>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</si>
  <si>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</si>
  <si>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</si>
  <si>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</si>
  <si>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</si>
  <si>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</si>
  <si>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</si>
  <si>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</si>
  <si>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</si>
  <si>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</si>
  <si>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</si>
  <si>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</si>
  <si>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</si>
  <si>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</si>
  <si>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</si>
  <si>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</si>
  <si>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</si>
  <si>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</si>
  <si>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</si>
  <si>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</si>
  <si>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</si>
  <si>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</si>
  <si>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</si>
  <si>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</si>
  <si>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</si>
  <si>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</si>
  <si>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</si>
  <si>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</si>
  <si>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</si>
  <si>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</si>
  <si>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</si>
  <si>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</si>
  <si>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</si>
  <si>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</si>
  <si>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</si>
  <si>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</si>
  <si>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</si>
  <si>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</si>
  <si>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</si>
  <si>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</si>
  <si>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</si>
  <si>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</si>
  <si>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</si>
  <si>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</si>
  <si>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</si>
  <si>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</si>
  <si>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</si>
  <si>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</si>
  <si>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</si>
  <si>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</si>
  <si>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</si>
  <si>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</si>
  <si>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</si>
  <si>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</si>
  <si>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</si>
  <si>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</si>
  <si>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</si>
  <si>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</si>
  <si>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</si>
  <si>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</si>
  <si>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</si>
  <si>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</si>
  <si>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</si>
  <si>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</si>
  <si>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</si>
  <si>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</si>
  <si>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</si>
  <si>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</si>
  <si>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</si>
  <si>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</si>
  <si>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</si>
  <si>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</si>
  <si>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</si>
  <si>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</si>
  <si>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</si>
  <si>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</si>
  <si>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</si>
  <si>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</si>
  <si>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</si>
  <si>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</si>
  <si>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</si>
  <si>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</si>
  <si>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</si>
  <si>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</si>
  <si>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</si>
  <si>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</si>
  <si>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</si>
  <si>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</si>
  <si>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</si>
  <si>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</si>
  <si>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</si>
  <si>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</si>
  <si>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</si>
  <si>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</si>
  <si>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</si>
  <si>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</si>
  <si>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</si>
  <si>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</si>
  <si>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</si>
  <si>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</si>
  <si>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</si>
  <si>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</si>
  <si>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</si>
  <si>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</si>
  <si>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</si>
  <si>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</si>
  <si>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</si>
  <si>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</si>
  <si>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</si>
  <si>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</si>
  <si>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</si>
  <si>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</si>
  <si>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</si>
  <si>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</si>
  <si>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</si>
  <si>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</si>
  <si>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</si>
  <si>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</si>
  <si>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</si>
  <si>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</si>
  <si>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</si>
  <si>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</si>
  <si>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</si>
  <si>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</si>
  <si>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</si>
  <si>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</si>
  <si>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</si>
  <si>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</si>
  <si>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</si>
  <si>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</si>
  <si>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</si>
  <si>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</si>
  <si>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</si>
  <si>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</si>
  <si>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</si>
  <si>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</si>
  <si>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</si>
  <si>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</si>
  <si>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</si>
  <si>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</si>
  <si>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</si>
  <si>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</si>
  <si>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</si>
  <si>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</si>
  <si>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</si>
  <si>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</si>
  <si>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</si>
  <si>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</si>
  <si>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</si>
  <si>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</si>
  <si>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</si>
  <si>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</si>
  <si>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</si>
  <si>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</si>
  <si>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</si>
  <si>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</si>
  <si>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</si>
  <si>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</si>
  <si>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</si>
  <si>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</si>
  <si>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</si>
  <si>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</si>
  <si>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</si>
  <si>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</si>
  <si>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</si>
  <si>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</si>
  <si>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</si>
  <si>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</si>
  <si>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</si>
  <si>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</si>
  <si>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</si>
  <si>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</si>
  <si>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</si>
  <si>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</si>
  <si>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</si>
  <si>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</si>
  <si>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</si>
  <si>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</si>
  <si>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</si>
  <si>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</si>
  <si>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</si>
  <si>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</si>
  <si>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</si>
  <si>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</si>
  <si>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</si>
  <si>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</si>
  <si>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</si>
  <si>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</si>
  <si>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</si>
  <si>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</si>
  <si>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</si>
  <si>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</si>
  <si>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</si>
  <si>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</si>
  <si>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</si>
  <si>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</si>
  <si>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</si>
  <si>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</si>
  <si>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</si>
  <si>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</si>
  <si>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</si>
  <si>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</si>
  <si>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</si>
  <si>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</si>
  <si>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</si>
  <si>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</si>
  <si>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</si>
  <si>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</si>
  <si>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</si>
  <si>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</si>
  <si>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</si>
  <si>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</si>
  <si>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</si>
  <si>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</si>
  <si>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</si>
  <si>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</si>
  <si>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</si>
  <si>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</si>
  <si>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</si>
  <si>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</si>
  <si>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</si>
  <si>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</si>
  <si>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</si>
  <si>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</si>
  <si>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</si>
  <si>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</si>
  <si>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</si>
  <si>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</si>
  <si>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</si>
  <si>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</si>
  <si>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</si>
  <si>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</si>
  <si>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</si>
  <si>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</si>
  <si>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</si>
  <si>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</si>
  <si>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</si>
  <si>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</si>
  <si>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</si>
  <si>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</si>
  <si>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</si>
  <si>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</si>
  <si>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</si>
  <si>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</si>
  <si>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</si>
  <si>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</si>
  <si>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</si>
  <si>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</si>
  <si>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</si>
  <si>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</si>
  <si>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</si>
  <si>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</si>
  <si>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</si>
  <si>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</si>
  <si>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</si>
  <si>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</si>
  <si>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</si>
  <si>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</si>
  <si>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</si>
  <si>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</si>
  <si>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</si>
  <si>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</si>
  <si>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</si>
  <si>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</si>
  <si>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</si>
  <si>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</si>
  <si>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</si>
  <si>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</si>
  <si>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</si>
  <si>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</si>
  <si>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</si>
  <si>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</si>
  <si>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</si>
  <si>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</si>
  <si>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</si>
  <si>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</si>
  <si>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</si>
  <si>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</si>
  <si>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</si>
  <si>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</si>
  <si>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</si>
  <si>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</si>
  <si>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</si>
  <si>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</si>
  <si>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</si>
  <si>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</si>
  <si>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</si>
  <si>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</si>
  <si>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</si>
  <si>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</si>
  <si>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</si>
  <si>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</si>
  <si>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</si>
  <si>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</si>
  <si>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</si>
  <si>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</si>
  <si>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</si>
  <si>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</si>
  <si>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</si>
  <si>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</si>
  <si>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</si>
  <si>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</si>
  <si>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</si>
  <si>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</si>
  <si>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</si>
  <si>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</si>
  <si>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</si>
  <si>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</si>
  <si>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</si>
  <si>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</si>
  <si>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</si>
  <si>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</si>
  <si>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</si>
  <si>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</si>
  <si>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</si>
  <si>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</si>
  <si>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</si>
  <si>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</si>
  <si>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</si>
  <si>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</si>
  <si>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</si>
  <si>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</si>
  <si>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</si>
  <si>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</si>
  <si>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</si>
  <si>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</si>
  <si>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</si>
  <si>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</si>
  <si>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</si>
  <si>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</si>
  <si>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</si>
  <si>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</si>
  <si>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</si>
  <si>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</si>
  <si>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</si>
  <si>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</si>
  <si>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</si>
  <si>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</si>
  <si>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</si>
  <si>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</si>
  <si>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</si>
  <si>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</si>
  <si>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</si>
  <si>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</si>
  <si>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</si>
  <si>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</si>
  <si>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</si>
  <si>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</si>
  <si>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</si>
  <si>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</si>
  <si>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</si>
  <si>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</si>
  <si>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</si>
  <si>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</si>
  <si>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</si>
  <si>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</si>
  <si>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</si>
  <si>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</si>
  <si>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</si>
  <si>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</si>
  <si>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</si>
  <si>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</si>
  <si>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</si>
  <si>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</si>
  <si>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</si>
  <si>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</si>
  <si>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</si>
  <si>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</si>
  <si>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</si>
  <si>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</si>
  <si>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</si>
  <si>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</si>
  <si>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</si>
  <si>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</si>
  <si>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</si>
  <si>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</si>
  <si>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</si>
  <si>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</si>
  <si>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</si>
  <si>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</si>
  <si>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</si>
  <si>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</si>
  <si>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</si>
  <si>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</si>
  <si>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</si>
  <si>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</si>
  <si>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</si>
  <si>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</si>
  <si>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</si>
  <si>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</si>
  <si>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</si>
  <si>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</si>
  <si>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</si>
  <si>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</si>
  <si>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</si>
  <si>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</si>
  <si>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</si>
  <si>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</si>
  <si>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</si>
  <si>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</si>
  <si>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</si>
  <si>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</si>
  <si>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</si>
  <si>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</si>
  <si>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</si>
  <si>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</si>
  <si>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</si>
  <si>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</si>
  <si>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</si>
  <si>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</si>
  <si>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</si>
  <si>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</si>
  <si>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</si>
  <si>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</si>
  <si>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</si>
  <si>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</si>
  <si>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</si>
  <si>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</si>
  <si>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</si>
  <si>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</si>
  <si>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</si>
  <si>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</si>
  <si>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</si>
  <si>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</si>
  <si>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</si>
  <si>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</si>
  <si>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</si>
  <si>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</si>
  <si>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</si>
  <si>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</si>
  <si>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</si>
  <si>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</si>
  <si>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</si>
  <si>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</si>
  <si>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</si>
  <si>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</si>
  <si>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</si>
  <si>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</si>
  <si>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</si>
  <si>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</si>
  <si>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</si>
  <si>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</si>
  <si>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</si>
  <si>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</si>
  <si>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</si>
  <si>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</si>
  <si>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</si>
  <si>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</si>
  <si>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</si>
  <si>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</si>
  <si>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</si>
  <si>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</si>
  <si>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</si>
  <si>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</si>
  <si>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</si>
  <si>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</si>
  <si>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</si>
  <si>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</si>
  <si>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</si>
  <si>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</si>
  <si>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</si>
  <si>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</si>
  <si>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</si>
  <si>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</si>
  <si>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</si>
  <si>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</si>
  <si>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</si>
  <si>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</si>
  <si>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</si>
  <si>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</si>
  <si>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</si>
  <si>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</si>
  <si>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</si>
  <si>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</si>
  <si>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</si>
  <si>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</si>
  <si>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</si>
  <si>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</si>
  <si>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</si>
  <si>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</si>
  <si>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</si>
  <si>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</si>
  <si>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</si>
  <si>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</si>
  <si>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</si>
  <si>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</si>
  <si>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</si>
  <si>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</si>
  <si>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</si>
  <si>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</si>
  <si>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</si>
  <si>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</si>
  <si>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</si>
  <si>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</si>
  <si>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</si>
  <si>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</si>
  <si>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</si>
  <si>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</si>
  <si>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</si>
  <si>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</si>
  <si>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</si>
  <si>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</si>
  <si>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</si>
  <si>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</si>
  <si>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</si>
  <si>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</si>
  <si>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</si>
  <si>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</si>
  <si>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</si>
  <si>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</si>
  <si>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</si>
  <si>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</si>
  <si>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</si>
  <si>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</si>
  <si>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</si>
  <si>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</si>
  <si>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</si>
  <si>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</si>
  <si>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</si>
  <si>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</si>
  <si>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</si>
  <si>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</si>
  <si>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</si>
  <si>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</si>
  <si>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</si>
  <si>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</si>
  <si>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</si>
  <si>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</si>
  <si>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</si>
  <si>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</si>
  <si>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</si>
  <si>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</si>
  <si>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</si>
  <si>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</si>
  <si>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</si>
  <si>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</si>
  <si>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</si>
  <si>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</si>
  <si>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</si>
  <si>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</si>
  <si>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</si>
  <si>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</si>
  <si>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</si>
  <si>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</si>
  <si>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</si>
  <si>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</si>
  <si>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</si>
  <si>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</si>
  <si>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</si>
  <si>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</si>
  <si>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</si>
  <si>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</si>
  <si>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</si>
  <si>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</si>
  <si>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</si>
  <si>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</si>
  <si>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</si>
  <si>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</si>
  <si>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</si>
  <si>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</si>
  <si>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</si>
  <si>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</si>
  <si>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</si>
  <si>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</si>
  <si>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</si>
  <si>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</si>
  <si>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</si>
  <si>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</si>
  <si>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</si>
  <si>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</si>
  <si>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</si>
  <si>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</si>
  <si>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</si>
  <si>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</si>
  <si>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</si>
  <si>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</si>
  <si>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</si>
  <si>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</si>
  <si>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</si>
  <si>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</si>
  <si>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</si>
  <si>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</si>
  <si>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</si>
  <si>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</si>
  <si>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</si>
  <si>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</si>
  <si>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</si>
  <si>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</si>
  <si>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</si>
  <si>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</si>
  <si>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</si>
  <si>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</si>
  <si>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</si>
  <si>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</si>
  <si>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</si>
  <si>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</si>
  <si>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</si>
  <si>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</si>
  <si>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</si>
  <si>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</si>
  <si>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</si>
  <si>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</si>
  <si>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</si>
  <si>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</si>
  <si>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</si>
  <si>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</si>
  <si>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</si>
  <si>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</si>
  <si>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</si>
  <si>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</si>
  <si>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</si>
  <si>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</si>
  <si>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</si>
  <si>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</si>
  <si>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</si>
  <si>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</si>
  <si>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</si>
  <si>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</si>
  <si>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</si>
  <si>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</si>
  <si>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</si>
  <si>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</si>
  <si>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</si>
  <si>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</si>
  <si>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</si>
  <si>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</si>
  <si>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</si>
  <si>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</si>
  <si>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</si>
  <si>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</si>
  <si>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</si>
  <si>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</si>
  <si>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</si>
  <si>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</si>
  <si>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</si>
  <si>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</si>
  <si>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</si>
  <si>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</si>
  <si>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</si>
  <si>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</si>
  <si>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</si>
  <si>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</si>
  <si>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</si>
  <si>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</si>
  <si>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</si>
  <si>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</si>
  <si>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</si>
  <si>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</si>
  <si>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</si>
  <si>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</si>
  <si>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</si>
  <si>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</si>
  <si>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</si>
  <si>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</si>
  <si>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</si>
  <si>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</si>
  <si>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</si>
  <si>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</si>
  <si>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</si>
  <si>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</si>
  <si>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</si>
  <si>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</si>
  <si>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</si>
  <si>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</si>
  <si>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</si>
  <si>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</si>
  <si>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</si>
  <si>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</si>
  <si>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</si>
  <si>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</si>
  <si>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</si>
  <si>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</si>
  <si>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</si>
  <si>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</si>
  <si>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</si>
  <si>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</si>
  <si>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</si>
  <si>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</si>
  <si>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</si>
  <si>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</si>
  <si>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</si>
  <si>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</si>
  <si>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</si>
  <si>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</si>
  <si>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</si>
  <si>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</si>
  <si>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</si>
  <si>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</si>
  <si>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</si>
  <si>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</si>
  <si>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</si>
  <si>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</si>
  <si>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</si>
  <si>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</si>
  <si>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</si>
  <si>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</si>
  <si>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</si>
  <si>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</si>
  <si>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</si>
  <si>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</si>
  <si>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</si>
  <si>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</si>
  <si>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</si>
  <si>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</si>
  <si>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</si>
  <si>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</si>
  <si>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</si>
  <si>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</si>
  <si>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</si>
  <si>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</si>
  <si>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</si>
  <si>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</si>
  <si>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</si>
  <si>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</si>
  <si>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</si>
  <si>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</si>
  <si>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</si>
  <si>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</si>
  <si>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</si>
  <si>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</si>
  <si>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</si>
  <si>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</si>
  <si>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</si>
  <si>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</si>
  <si>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</si>
  <si>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</si>
  <si>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</si>
  <si>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</si>
  <si>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</si>
  <si>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</si>
  <si>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</si>
  <si>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</si>
  <si>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</si>
  <si>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</si>
  <si>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</si>
  <si>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</si>
  <si>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</si>
  <si>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</si>
  <si>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</si>
  <si>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</si>
  <si>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</si>
  <si>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</si>
  <si>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</si>
  <si>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</si>
  <si>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</si>
  <si>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</si>
  <si>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</si>
  <si>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</si>
  <si>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</si>
  <si>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</si>
  <si>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</si>
  <si>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</si>
  <si>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</si>
  <si>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</si>
  <si>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</si>
  <si>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</si>
  <si>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</si>
  <si>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</si>
  <si>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</si>
  <si>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</si>
  <si>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</si>
  <si>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</si>
  <si>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</si>
  <si>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</si>
  <si>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</si>
  <si>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</si>
  <si>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</si>
  <si>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</si>
  <si>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</si>
  <si>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</si>
  <si>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</si>
  <si>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</si>
  <si>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</si>
  <si>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</si>
  <si>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</si>
  <si>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</si>
  <si>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</si>
  <si>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</si>
  <si>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</si>
  <si>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</si>
  <si>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</si>
  <si>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</si>
  <si>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</si>
  <si>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</si>
  <si>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</si>
  <si>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</si>
  <si>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</si>
  <si>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</si>
  <si>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</si>
  <si>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</si>
  <si>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</si>
  <si>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</si>
  <si>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</si>
  <si>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</si>
  <si>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</si>
  <si>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</si>
  <si>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</si>
  <si>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</si>
  <si>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</si>
  <si>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</si>
  <si>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</si>
  <si>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</si>
  <si>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</si>
  <si>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</si>
  <si>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</si>
  <si>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</si>
  <si>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</si>
  <si>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</si>
  <si>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</si>
  <si>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</si>
  <si>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</si>
  <si>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</si>
  <si>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</si>
  <si>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</si>
  <si>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</si>
  <si>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</si>
  <si>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</si>
  <si>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</si>
  <si>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</si>
  <si>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</si>
  <si>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</si>
  <si>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</si>
  <si>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</si>
  <si>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</si>
  <si>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</si>
  <si>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</si>
  <si>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</si>
  <si>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</si>
  <si>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</si>
  <si>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</si>
  <si>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</si>
  <si>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</si>
  <si>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</si>
  <si>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</si>
  <si>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</si>
  <si>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</si>
  <si>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</si>
  <si>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</si>
  <si>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</si>
  <si>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</si>
  <si>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</si>
  <si>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</si>
  <si>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</si>
  <si>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</si>
  <si>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</si>
  <si>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</si>
  <si>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</si>
  <si>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</si>
  <si>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</si>
  <si>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</si>
  <si>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</si>
  <si>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</si>
  <si>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</si>
  <si>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</si>
  <si>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</si>
  <si>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</si>
  <si>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</si>
  <si>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</si>
  <si>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</si>
  <si>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</si>
  <si>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</si>
  <si>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</si>
  <si>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</si>
  <si>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</si>
  <si>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</si>
  <si>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</si>
  <si>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</si>
  <si>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</si>
  <si>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</si>
  <si>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</si>
  <si>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</si>
  <si>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</si>
  <si>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</si>
  <si>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</si>
  <si>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</si>
  <si>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</si>
  <si>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</si>
  <si>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</si>
  <si>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</si>
  <si>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</si>
  <si>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</si>
  <si>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</si>
  <si>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</si>
  <si>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</si>
  <si>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</si>
  <si>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</si>
  <si>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</si>
  <si>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</si>
  <si>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</si>
  <si>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</si>
  <si>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</si>
  <si>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</si>
  <si>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</si>
  <si>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</si>
  <si>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</si>
  <si>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</si>
  <si>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</si>
  <si>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</si>
  <si>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</si>
  <si>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</si>
  <si>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</si>
  <si>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</si>
  <si>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</si>
  <si>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</si>
  <si>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</si>
  <si>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</si>
  <si>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</si>
  <si>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</si>
  <si>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</si>
  <si>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</si>
  <si>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</si>
  <si>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</si>
  <si>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</si>
  <si>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</si>
  <si>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</si>
  <si>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</si>
  <si>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</si>
  <si>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</si>
  <si>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</si>
  <si>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</si>
  <si>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</si>
  <si>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</si>
  <si>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</si>
  <si>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</si>
  <si>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</si>
  <si>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</si>
  <si>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</si>
  <si>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</si>
  <si>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</si>
  <si>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</si>
  <si>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</si>
  <si>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</si>
  <si>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</si>
  <si>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</si>
  <si>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</si>
  <si>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</si>
  <si>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</si>
  <si>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</si>
  <si>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</si>
  <si>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</si>
  <si>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</si>
  <si>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</si>
  <si>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</si>
  <si>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</si>
  <si>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</si>
  <si>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</si>
  <si>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</si>
  <si>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</si>
  <si>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</si>
  <si>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</si>
  <si>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</si>
  <si>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</si>
  <si>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</si>
  <si>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</si>
  <si>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</si>
  <si>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</si>
  <si>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</si>
  <si>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</si>
  <si>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</si>
  <si>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</si>
  <si>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</si>
  <si>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</si>
  <si>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</si>
  <si>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</si>
  <si>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</si>
  <si>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</si>
  <si>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</si>
  <si>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</si>
  <si>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</si>
  <si>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</si>
  <si>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</si>
  <si>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</si>
  <si>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</si>
  <si>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</si>
  <si>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</si>
  <si>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</si>
  <si>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</si>
  <si>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</si>
  <si>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</si>
  <si>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</si>
  <si>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</si>
  <si>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</si>
  <si>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</si>
  <si>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</si>
  <si>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</si>
  <si>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</si>
  <si>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</si>
  <si>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</si>
  <si>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</si>
  <si>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</si>
  <si>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</si>
  <si>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</si>
  <si>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</si>
  <si>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</si>
  <si>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</si>
  <si>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</si>
  <si>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</si>
  <si>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</si>
  <si>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</si>
  <si>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</si>
  <si>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</si>
  <si>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</si>
  <si>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</si>
  <si>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</si>
  <si>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</si>
  <si>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</si>
  <si>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</si>
  <si>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</si>
  <si>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</si>
  <si>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</si>
  <si>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</si>
  <si>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</si>
  <si>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</si>
  <si>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</si>
  <si>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</si>
  <si>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</si>
  <si>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</si>
  <si>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</si>
  <si>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</si>
  <si>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</si>
  <si>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</si>
  <si>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</si>
  <si>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</si>
  <si>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</si>
  <si>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</si>
  <si>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</si>
  <si>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</si>
  <si>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</si>
  <si>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</si>
  <si>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</si>
  <si>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</si>
  <si>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</si>
  <si>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</si>
  <si>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</si>
  <si>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</si>
  <si>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</si>
  <si>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</si>
  <si>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</si>
  <si>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</si>
  <si>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</si>
  <si>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</si>
  <si>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</si>
  <si>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</si>
  <si>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</si>
  <si>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</si>
  <si>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</si>
  <si>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</si>
  <si>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</si>
  <si>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</si>
  <si>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</si>
  <si>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</si>
  <si>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</si>
  <si>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</si>
  <si>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</si>
  <si>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</si>
  <si>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</si>
  <si>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</si>
  <si>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</si>
  <si>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</si>
  <si>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</si>
  <si>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</si>
  <si>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</si>
  <si>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</si>
  <si>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</si>
  <si>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</si>
  <si>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</si>
  <si>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</si>
  <si>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</si>
  <si>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</si>
  <si>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</si>
  <si>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</si>
  <si>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</si>
  <si>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</si>
  <si>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</si>
  <si>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</si>
  <si>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</si>
  <si>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</si>
  <si>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</si>
  <si>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</si>
  <si>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</si>
  <si>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</si>
  <si>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</si>
  <si>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</si>
  <si>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</si>
  <si>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</si>
  <si>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</si>
  <si>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</si>
  <si>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</si>
  <si>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</si>
  <si>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</si>
  <si>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</si>
  <si>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</si>
  <si>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</si>
  <si>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</si>
  <si>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</si>
  <si>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</si>
  <si>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</si>
  <si>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</si>
  <si>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</si>
  <si>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</si>
  <si>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</si>
  <si>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</si>
  <si>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</si>
  <si>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</si>
  <si>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</si>
  <si>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</si>
  <si>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</si>
  <si>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</si>
  <si>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</si>
  <si>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</si>
  <si>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</si>
  <si>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</si>
  <si>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</si>
  <si>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</si>
  <si>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</si>
  <si>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</si>
  <si>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</si>
  <si>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</si>
  <si>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</si>
  <si>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</si>
  <si>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</si>
  <si>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</si>
  <si>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</si>
  <si>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</si>
  <si>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</si>
  <si>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</si>
  <si>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</si>
  <si>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</si>
  <si>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</si>
  <si>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</si>
  <si>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</si>
  <si>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</si>
  <si>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</si>
  <si>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</si>
  <si>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</si>
  <si>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</si>
  <si>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</si>
  <si>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</si>
  <si>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</si>
  <si>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</si>
  <si>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</si>
  <si>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</si>
  <si>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</si>
  <si>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</si>
  <si>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</si>
  <si>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</si>
  <si>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</si>
  <si>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</si>
  <si>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</si>
  <si>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</si>
  <si>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</si>
  <si>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</si>
  <si>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</si>
  <si>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</si>
  <si>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</si>
  <si>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</si>
  <si>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</si>
  <si>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</si>
  <si>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</si>
  <si>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</si>
  <si>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</si>
  <si>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</si>
  <si>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</si>
  <si>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</si>
  <si>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</si>
  <si>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</si>
  <si>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</si>
  <si>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</si>
  <si>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</si>
  <si>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</si>
  <si>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</si>
  <si>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</si>
  <si>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</si>
  <si>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</si>
  <si>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</si>
  <si>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</si>
  <si>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</si>
  <si>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</si>
  <si>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</si>
  <si>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</si>
  <si>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</si>
  <si>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</si>
  <si>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</si>
  <si>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</si>
  <si>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</si>
  <si>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</si>
  <si>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</si>
  <si>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</si>
  <si>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</si>
  <si>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</si>
  <si>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</si>
  <si>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</si>
  <si>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</si>
  <si>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</si>
  <si>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</si>
  <si>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</si>
  <si>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</si>
  <si>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</si>
  <si>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</si>
  <si>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</si>
  <si>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</si>
  <si>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</si>
  <si>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</si>
  <si>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</si>
  <si>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</si>
  <si>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</si>
  <si>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</si>
  <si>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</si>
  <si>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</si>
  <si>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</si>
  <si>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</si>
  <si>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</si>
  <si>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</si>
  <si>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</si>
  <si>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</si>
  <si>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</si>
  <si>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</si>
  <si>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</si>
  <si>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</si>
  <si>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</si>
  <si>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</si>
  <si>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</si>
  <si>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</si>
  <si>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</si>
  <si>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</si>
  <si>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</si>
  <si>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</si>
  <si>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</si>
  <si>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</si>
  <si>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</si>
  <si>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</si>
  <si>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</si>
  <si>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</si>
  <si>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</si>
  <si>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</si>
  <si>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</si>
  <si>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</si>
  <si>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</si>
  <si>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</si>
  <si>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</si>
  <si>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</si>
  <si>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</si>
  <si>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</si>
  <si>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</si>
  <si>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</si>
  <si>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</si>
  <si>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</si>
  <si>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</si>
  <si>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</si>
  <si>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</si>
  <si>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</si>
  <si>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</si>
  <si>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</si>
  <si>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</si>
  <si>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</si>
  <si>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</si>
  <si>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</si>
  <si>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</si>
  <si>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</si>
  <si>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</si>
  <si>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</si>
  <si>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</si>
  <si>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</si>
  <si>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</si>
  <si>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</si>
  <si>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</si>
  <si>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</si>
  <si>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</si>
  <si>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</si>
  <si>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</si>
  <si>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</si>
  <si>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</si>
  <si>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</si>
  <si>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</si>
  <si>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</si>
  <si>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</si>
  <si>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</si>
  <si>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</si>
  <si>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</si>
  <si>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</si>
  <si>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</si>
  <si>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</si>
  <si>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</si>
  <si>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</si>
  <si>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</si>
  <si>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</si>
  <si>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</si>
  <si>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</si>
  <si>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</si>
  <si>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</si>
  <si>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</si>
  <si>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</si>
  <si>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</si>
  <si>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</si>
  <si>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</si>
  <si>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</si>
  <si>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</si>
  <si>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</si>
  <si>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</si>
  <si>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</si>
  <si>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</si>
  <si>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</si>
  <si>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</si>
  <si>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</si>
  <si>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</si>
  <si>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</si>
  <si>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</si>
  <si>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</si>
  <si>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</si>
  <si>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</si>
  <si>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</si>
  <si>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</si>
  <si>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</si>
  <si>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</si>
  <si>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</si>
  <si>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</si>
  <si>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</si>
  <si>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</si>
  <si>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</si>
  <si>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</si>
  <si>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</si>
  <si>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</si>
  <si>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</si>
  <si>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</si>
  <si>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</si>
  <si>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</si>
  <si>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</si>
  <si>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</si>
  <si>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</si>
  <si>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</si>
  <si>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</si>
  <si>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</si>
  <si>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</si>
  <si>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</si>
  <si>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</si>
  <si>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</si>
  <si>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</si>
  <si>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</si>
  <si>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</si>
  <si>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</si>
  <si>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</si>
  <si>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</si>
  <si>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</si>
  <si>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</si>
  <si>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</si>
  <si>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</si>
  <si>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</si>
  <si>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</si>
  <si>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</si>
  <si>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</si>
  <si>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</si>
  <si>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</si>
  <si>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</si>
  <si>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</si>
  <si>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</si>
  <si>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</si>
  <si>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</si>
  <si>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</si>
  <si>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</si>
  <si>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</si>
  <si>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</si>
  <si>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</si>
  <si>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</si>
  <si>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</si>
  <si>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</si>
  <si>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</si>
  <si>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</si>
  <si>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</si>
  <si>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</si>
  <si>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</si>
  <si>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</si>
  <si>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</si>
  <si>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</si>
  <si>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</si>
  <si>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</si>
  <si>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</si>
  <si>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</si>
  <si>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</si>
  <si>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</si>
  <si>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</si>
  <si>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</si>
  <si>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</si>
  <si>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</si>
  <si>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</si>
  <si>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</si>
  <si>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</si>
  <si>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</si>
  <si>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</si>
  <si>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</si>
  <si>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</si>
  <si>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</si>
  <si>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</si>
  <si>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</si>
  <si>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</si>
  <si>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</si>
  <si>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</si>
  <si>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</si>
  <si>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</si>
  <si>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</si>
  <si>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</si>
  <si>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</si>
  <si>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</si>
  <si>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</si>
  <si>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110m Vallas</t>
  </si>
  <si>
    <t>Salto de altura</t>
  </si>
  <si>
    <t>Salto con pértiga</t>
  </si>
  <si>
    <t>Salto de longitud</t>
  </si>
  <si>
    <t>Peso</t>
  </si>
  <si>
    <t>Disco</t>
  </si>
  <si>
    <t>Jabalina</t>
  </si>
  <si>
    <t>4x100m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</si>
  <si>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</si>
  <si>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</si>
  <si>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</si>
  <si>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</si>
  <si>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</si>
  <si>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</si>
  <si>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</si>
  <si>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</si>
  <si>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</si>
  <si>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</si>
  <si>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A*(M-B)'C</t>
  </si>
  <si>
    <t>A*(D-B)'C</t>
  </si>
  <si>
    <t>A</t>
  </si>
  <si>
    <t>C</t>
  </si>
  <si>
    <t>Carrera masculina</t>
  </si>
  <si>
    <t>Carrera femenina</t>
  </si>
  <si>
    <t>Descenso masculino</t>
  </si>
  <si>
    <t>Campo a través masculino</t>
  </si>
  <si>
    <t>Descenso femenino</t>
  </si>
  <si>
    <t>Campo a través femenino</t>
  </si>
  <si>
    <t>Ciclismo de Montaña</t>
  </si>
  <si>
    <t>Velocidad masculina</t>
  </si>
  <si>
    <t>Velocidad por equipos masculina</t>
  </si>
  <si>
    <t>Persecución por equipos masculina</t>
  </si>
  <si>
    <t>Keirin masculino</t>
  </si>
  <si>
    <t>Madison masculino</t>
  </si>
  <si>
    <t>Ómnium masculino</t>
  </si>
  <si>
    <t>Velocidad femenina</t>
  </si>
  <si>
    <t>Velocidad por equipos femenina</t>
  </si>
  <si>
    <t>Persecución por equipos femenina</t>
  </si>
  <si>
    <t>Keirin femenino</t>
  </si>
  <si>
    <t>Madison femenino</t>
  </si>
  <si>
    <t>Ómnium femenino</t>
  </si>
  <si>
    <t>Contrarreloj masculino</t>
  </si>
  <si>
    <t>Contrarreloj femenino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</si>
  <si>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</si>
  <si>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</si>
  <si>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</si>
  <si>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</si>
  <si>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</si>
  <si>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</si>
  <si>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</si>
  <si>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</si>
  <si>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</si>
  <si>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</si>
  <si>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</si>
  <si>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</si>
  <si>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</si>
  <si>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</si>
  <si>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</si>
  <si>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</si>
  <si>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</si>
  <si>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</si>
  <si>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</si>
  <si>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</si>
  <si>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</si>
  <si>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</si>
  <si>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</si>
  <si>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</si>
  <si>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</si>
  <si>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</si>
  <si>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</si>
  <si>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</si>
  <si>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</si>
  <si>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</si>
  <si>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</si>
  <si>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Acrobático femenino</t>
  </si>
  <si>
    <t>Acrobático por equipo femenino</t>
  </si>
  <si>
    <t>Aro</t>
  </si>
  <si>
    <t>Pelota</t>
  </si>
  <si>
    <t>Mazas</t>
  </si>
  <si>
    <t>Cinta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</si>
  <si>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</si>
  <si>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</si>
  <si>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</si>
  <si>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</si>
  <si>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</si>
  <si>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</si>
  <si>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</si>
  <si>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</si>
  <si>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</si>
  <si>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</si>
  <si>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</si>
  <si>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</si>
  <si>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</si>
  <si>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</si>
  <si>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</si>
  <si>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</si>
  <si>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</si>
  <si>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</si>
  <si>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</si>
  <si>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</si>
  <si>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</si>
  <si>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</si>
  <si>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</si>
  <si>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</si>
  <si>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</si>
  <si>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</si>
  <si>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</si>
  <si>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</si>
  <si>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</si>
  <si>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</si>
  <si>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</si>
  <si>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</si>
  <si>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</si>
  <si>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</si>
  <si>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</si>
  <si>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</si>
  <si>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</si>
  <si>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</si>
  <si>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</si>
  <si>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</si>
  <si>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</si>
  <si>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</si>
  <si>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</si>
  <si>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</si>
  <si>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</si>
  <si>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</si>
  <si>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</si>
  <si>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</si>
  <si>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</si>
  <si>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</si>
  <si>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</si>
  <si>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</si>
  <si>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</si>
  <si>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</si>
  <si>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</si>
  <si>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</si>
  <si>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</si>
  <si>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</si>
  <si>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</si>
  <si>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</si>
  <si>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</si>
  <si>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</si>
  <si>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</si>
  <si>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</si>
  <si>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</si>
  <si>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</si>
  <si>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</si>
  <si>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C1 200m masculino</t>
  </si>
  <si>
    <t>C1 500m masculino</t>
  </si>
  <si>
    <t>C2 1000m masculino</t>
  </si>
  <si>
    <t>K1 200m femenino</t>
  </si>
  <si>
    <t>K1 1000m femenino</t>
  </si>
  <si>
    <t>C2 200m femenino</t>
  </si>
  <si>
    <t>C1 500m femenino</t>
  </si>
  <si>
    <t>C1 1000m femenino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</si>
  <si>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</si>
  <si>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</si>
  <si>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</si>
  <si>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</si>
  <si>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</si>
  <si>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</si>
  <si>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</si>
  <si>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Doble scull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</si>
  <si>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</si>
  <si>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</si>
  <si>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</si>
  <si>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</si>
  <si>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</si>
  <si>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</si>
  <si>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Doble scull ligero femenino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</si>
  <si>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</si>
  <si>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</si>
  <si>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</si>
  <si>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</si>
  <si>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</si>
  <si>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</si>
  <si>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Skeet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</si>
  <si>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</si>
  <si>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</si>
  <si>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</si>
  <si>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</si>
  <si>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</si>
  <si>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</si>
  <si>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</si>
  <si>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</si>
  <si>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</si>
  <si>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</si>
  <si>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</si>
  <si>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</si>
  <si>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4x7,5km masculino</t>
  </si>
  <si>
    <t>7,5km velocidad femenino</t>
  </si>
  <si>
    <t>15km individual femenino</t>
  </si>
  <si>
    <t>Doble masculino</t>
  </si>
  <si>
    <t>Cuádruple masculino</t>
  </si>
  <si>
    <t>Individual femenino</t>
  </si>
  <si>
    <t>Doble femenino</t>
  </si>
  <si>
    <t>Baches masculino</t>
  </si>
  <si>
    <t>Halfpipe masculino</t>
  </si>
  <si>
    <t>Salto aéreo masculino</t>
  </si>
  <si>
    <t>Big air masculino</t>
  </si>
  <si>
    <t>Slopestyle masculino</t>
  </si>
  <si>
    <t>Baches femenino</t>
  </si>
  <si>
    <t>Halfpipe femenino</t>
  </si>
  <si>
    <t>Salto aéreo femenino</t>
  </si>
  <si>
    <t>Big air femenino</t>
  </si>
  <si>
    <t>Slopestyle femenino</t>
  </si>
  <si>
    <t>Salto aéreo por equipos mixto</t>
  </si>
  <si>
    <t>Eslalon masculino</t>
  </si>
  <si>
    <t>Eslalon gigante masculino</t>
  </si>
  <si>
    <t>Supergigante masculino</t>
  </si>
  <si>
    <t>Combinado masculino</t>
  </si>
  <si>
    <t>Eslalon femenino</t>
  </si>
  <si>
    <t>Eslalon gigante femenino</t>
  </si>
  <si>
    <t>Supergigante femenino</t>
  </si>
  <si>
    <t>Combinado femenino</t>
  </si>
  <si>
    <t>Esquí de fondo 15km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</si>
  <si>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</si>
  <si>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</si>
  <si>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</si>
  <si>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</si>
  <si>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</si>
  <si>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Esquí de fondo 10km femenino</t>
  </si>
  <si>
    <t>Esquí de fondo 4x5km femenino</t>
  </si>
  <si>
    <t>Trampolín individual femenino</t>
  </si>
  <si>
    <t>Individual masculino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</si>
  <si>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</si>
  <si>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</si>
  <si>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</si>
  <si>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</si>
  <si>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</si>
  <si>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</si>
  <si>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</si>
  <si>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</si>
  <si>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</si>
  <si>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</si>
  <si>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500m femenino</t>
  </si>
  <si>
    <t>1000m femenino</t>
  </si>
  <si>
    <t>1500m femenino</t>
  </si>
  <si>
    <t>3000m femenino</t>
  </si>
  <si>
    <t>5000m femenino</t>
  </si>
  <si>
    <t>Snowboard</t>
  </si>
  <si>
    <t>Park masculino</t>
  </si>
  <si>
    <t>Street masculino</t>
  </si>
  <si>
    <t>Park femenino</t>
  </si>
  <si>
    <t>Street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</si>
  <si>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</si>
  <si>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</si>
  <si>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</si>
  <si>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</si>
  <si>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</si>
  <si>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</si>
  <si>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</si>
  <si>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</si>
  <si>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</si>
  <si>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</si>
  <si>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</si>
  <si>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</si>
  <si>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</si>
  <si>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</si>
  <si>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</si>
  <si>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</si>
  <si>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</si>
  <si>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</si>
  <si>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</si>
  <si>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</si>
  <si>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</si>
  <si>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</si>
  <si>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</si>
  <si>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</si>
  <si>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</si>
  <si>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</si>
  <si>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</si>
  <si>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</si>
  <si>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</si>
  <si>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</si>
  <si>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</si>
  <si>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</si>
  <si>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</si>
  <si>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</si>
  <si>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</si>
  <si>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</si>
  <si>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</si>
  <si>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</si>
  <si>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</si>
  <si>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</si>
  <si>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</si>
  <si>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</si>
  <si>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</si>
  <si>
    <t>League 1 CIV</t>
  </si>
  <si>
    <t>League 1 CON</t>
  </si>
  <si>
    <t>Tiempo</t>
  </si>
  <si>
    <t>Reglas</t>
  </si>
  <si>
    <t>Carrera Por puntos</t>
  </si>
  <si>
    <t>16 Sprints (Puntua 4 primeros (5,3,2,1))</t>
  </si>
  <si>
    <t>Madison</t>
  </si>
  <si>
    <t>20 Sprints (Puntua 4 primeros (5,3,2,1))</t>
  </si>
  <si>
    <t>Omnium</t>
  </si>
  <si>
    <t>4 Pruebas - 40 Puntos ganador (puesto desc. 2)</t>
  </si>
  <si>
    <t>Eliminación</t>
  </si>
  <si>
    <t>Puntos</t>
  </si>
  <si>
    <t>Keirin</t>
  </si>
  <si>
    <t>Cada N-Vueltas, peor resultado - Eliminado</t>
  </si>
  <si>
    <t>Termina si queda uno solo</t>
  </si>
  <si>
    <t>Ultimo Sprint puntua doble</t>
  </si>
  <si>
    <t>Formula</t>
  </si>
  <si>
    <t>Run=(0.3D)+(0.25E)+(0.2A)+(0.15F)+(0.1C)+R−P</t>
  </si>
  <si>
    <t>D - Dificultad</t>
  </si>
  <si>
    <t>E - Ejecución</t>
  </si>
  <si>
    <t>A - Amplitud</t>
  </si>
  <si>
    <t>F - Flow</t>
  </si>
  <si>
    <t>C - Creatividad</t>
  </si>
  <si>
    <t>R - Random</t>
  </si>
  <si>
    <t>Gimnasia Artística</t>
  </si>
  <si>
    <t>Total - Suma de pruebas (5 - Hombres, 4 - Mujeres)</t>
  </si>
  <si>
    <t>E - Ejecución - 10 baja según penalizaciones</t>
  </si>
  <si>
    <t>D - Dificultad - 4.5 a 7.0</t>
  </si>
  <si>
    <t>Formula: D + (E - P)</t>
  </si>
  <si>
    <t>Concurso completo</t>
  </si>
  <si>
    <t>P - Penalización - 0,1 a 1.0</t>
  </si>
  <si>
    <t>Gimnasia Rítmica</t>
  </si>
  <si>
    <t>Total - Suma de pruebas (4)</t>
  </si>
  <si>
    <t>Formula: D + A (E - P)</t>
  </si>
  <si>
    <t>D - Dificultad - 12.0 a 18.0</t>
  </si>
  <si>
    <t>A - Componente Artístico - 6.5 a 10.0</t>
  </si>
  <si>
    <t>Gimnasia en trampolín</t>
  </si>
  <si>
    <t>Formula: D + (T + H + E + S* - P)</t>
  </si>
  <si>
    <t>D - Dificultad - 13.0 a 18.0</t>
  </si>
  <si>
    <t>T - Tiempo de Vuelo - 15.0 a 18.0</t>
  </si>
  <si>
    <t>H - Despl.Horizontal - 15.0 a 18.0</t>
  </si>
  <si>
    <t>S - Sincronización (si aplica) - 7.0 a 10.0</t>
  </si>
  <si>
    <t>D - Dificultad - 25.0 a 40.0</t>
  </si>
  <si>
    <t>A - Componente Artístico - 6.5 a 9.0</t>
  </si>
  <si>
    <t>S - Sincronización (si aplica) - 6.5 a 9.0</t>
  </si>
  <si>
    <t>Technical=(0.4D)+(0.35E)+(0.15A)+(0.1S)−P</t>
  </si>
  <si>
    <t>Formula técnica</t>
  </si>
  <si>
    <t>Fórmula libre</t>
  </si>
  <si>
    <t>Free=(0.35D)+(0.25E)+(0.3A)+(0.1S)−P</t>
  </si>
  <si>
    <t>Acro=(0.45D)+(0.2E)+(0.2A)+(0.15S)−P</t>
  </si>
  <si>
    <t>Fórmula acrobático</t>
  </si>
  <si>
    <t>K2 500m femenino</t>
  </si>
  <si>
    <t>50m Rifle en 3 posiciones masculino</t>
  </si>
  <si>
    <t>10m Rifle de aire masculina</t>
  </si>
  <si>
    <t>25m Pistola fuego rapido masculina</t>
  </si>
  <si>
    <t>10m Pistola de aire masculina</t>
  </si>
  <si>
    <t>Foso olímpico masculino</t>
  </si>
  <si>
    <t>50m Rifle en 3 posiciones femenino</t>
  </si>
  <si>
    <t>10m Rifle de aire femenina</t>
  </si>
  <si>
    <t>25m Pistola femenina</t>
  </si>
  <si>
    <t>10m Pistola de aire femenina</t>
  </si>
  <si>
    <t>Foso olímpico femenino</t>
  </si>
  <si>
    <t>Skeet femenino</t>
  </si>
  <si>
    <t>10m Rifle de aire mixto</t>
  </si>
  <si>
    <t>10m Pistola de aire mixto</t>
  </si>
  <si>
    <t>Foso olímpico mixto</t>
  </si>
  <si>
    <t>Evento</t>
  </si>
  <si>
    <t>Clasificación</t>
  </si>
  <si>
    <t>50m Rifle 3 posiciones</t>
  </si>
  <si>
    <t>60 disparos</t>
  </si>
  <si>
    <t>~45+ disparos</t>
  </si>
  <si>
    <t>10m Rifle aire</t>
  </si>
  <si>
    <t>24 disparos</t>
  </si>
  <si>
    <t>10m Pistola aire</t>
  </si>
  <si>
    <t>25m Pistola rápida</t>
  </si>
  <si>
    <t>Series de 5</t>
  </si>
  <si>
    <t>Trap</t>
  </si>
  <si>
    <t>125 platos</t>
  </si>
  <si>
    <t>50 platos</t>
  </si>
  <si>
    <t>Skeet</t>
  </si>
  <si>
    <t>60 platos</t>
  </si>
  <si>
    <t>Rifle mixto</t>
  </si>
  <si>
    <t>60 disparos equipo</t>
  </si>
  <si>
    <t>A 16 puntos</t>
  </si>
  <si>
    <t>Pistola mixta</t>
  </si>
  <si>
    <t>Trap mixto</t>
  </si>
  <si>
    <t>150 platos equipo</t>
  </si>
  <si>
    <t>8 Vueltas - Final: Suma de las vueltas</t>
  </si>
  <si>
    <t>Cuatro Heats - Final Suma Heats</t>
  </si>
  <si>
    <t>3 Rondas</t>
  </si>
  <si>
    <t>3 Rondas 0 a 100 puntos</t>
  </si>
  <si>
    <t>2 Runs + 5 Tricks (0 a 100 puntos)</t>
  </si>
  <si>
    <t>F: Suma de las tres rondas</t>
  </si>
  <si>
    <t>F: Elige el mejor Run + 2 Mejores Tricks</t>
  </si>
  <si>
    <t>V - Variedad</t>
  </si>
  <si>
    <t>O - Originalidad</t>
  </si>
  <si>
    <t>C - Consistencia</t>
  </si>
  <si>
    <t>P - Penalizacion</t>
  </si>
  <si>
    <t>Total = (D*0,25)+(E*0,25)+(A*0,15)+(F*0,15)+(V*0,1)+(O*0,05)+(C*0,05)-P</t>
  </si>
  <si>
    <t>U - Uso</t>
  </si>
  <si>
    <t>Total = (D*0,2)+(E*0,3)+(F*0,25)+(V*0,15)+(U*0,1)-P</t>
  </si>
  <si>
    <t>Elige el máximo</t>
  </si>
  <si>
    <t>Puede fallar - 0 o 1</t>
  </si>
  <si>
    <t>Doma por equipos - Suma 3 Par.</t>
  </si>
  <si>
    <t>Salto por equipos - Suma 3 Par.</t>
  </si>
  <si>
    <t>Concurso Compl. - Suma 4 Par.</t>
  </si>
  <si>
    <t>Doma Individual</t>
  </si>
  <si>
    <t>T - Técnica</t>
  </si>
  <si>
    <t>D - Doma</t>
  </si>
  <si>
    <t>P - Precision</t>
  </si>
  <si>
    <t>S - Sincronía</t>
  </si>
  <si>
    <t>R - Ritmo</t>
  </si>
  <si>
    <t>C - Concentración</t>
  </si>
  <si>
    <t>Score=(T×0.26)+(D×0.26)+(P×0.14)+(S×0.14)+(R×0.10)+(C×0.08)+Random</t>
  </si>
  <si>
    <t>Doma Libre</t>
  </si>
  <si>
    <t>B - Balance</t>
  </si>
  <si>
    <t>Score=(T×0.26)+(C×0.15)+(D×0.26)+(S×0.14)+(R×0.10)+(B×0.09)+Forma+Random</t>
  </si>
  <si>
    <t>Salto obstáculos</t>
  </si>
  <si>
    <t>4 Pen si no hay salto</t>
  </si>
  <si>
    <t>4 Pen si el caballo rechaza</t>
  </si>
  <si>
    <t>Ganador: Menos Pen</t>
  </si>
  <si>
    <t>Doma: 100 - Puntaje obtenido</t>
  </si>
  <si>
    <t>Saltos: Penalizaciones</t>
  </si>
  <si>
    <t>Cross Country: Penalizaciones</t>
  </si>
  <si>
    <t>Ganador: Menor puntaje</t>
  </si>
  <si>
    <t>12,5km persecucion masculino</t>
  </si>
  <si>
    <t>15km equipos masculino</t>
  </si>
  <si>
    <t>10km persecucion femenino</t>
  </si>
  <si>
    <t>12,5km equipos femenino</t>
  </si>
  <si>
    <t>4x6 km femenino</t>
  </si>
  <si>
    <t>4x6km mixto</t>
  </si>
  <si>
    <t>Esquí de fondo 30km masculino</t>
  </si>
  <si>
    <t>Esquí de fondo 15km femenino</t>
  </si>
  <si>
    <t>Esquí de fondo 30km femenino</t>
  </si>
  <si>
    <t>Trampolín grande por equipos mixto</t>
  </si>
  <si>
    <t>Combinada nórdica TN + 10km individual masculino</t>
  </si>
  <si>
    <t>Combinada nórdica TG + 10km individual masculino</t>
  </si>
  <si>
    <t>Combinada nórdica TN + 4x5km por equipos masculino</t>
  </si>
  <si>
    <t>Eslalon Gigante Paralelo Masculino</t>
  </si>
  <si>
    <t>Slopestyle Masculino</t>
  </si>
  <si>
    <t>Halfpipe Masculino</t>
  </si>
  <si>
    <t>Cross Masculino</t>
  </si>
  <si>
    <t>Big Air Masculino</t>
  </si>
  <si>
    <t>Eslalon Gigante Paralelo Femenino</t>
  </si>
  <si>
    <t>Slopestyle Femenino</t>
  </si>
  <si>
    <t>Halfpipe Femenino</t>
  </si>
  <si>
    <t>Cross Femenino</t>
  </si>
  <si>
    <t>Big Air Femenino</t>
  </si>
  <si>
    <t>Team Cross Mixto</t>
  </si>
  <si>
    <t>Slopestyle</t>
  </si>
  <si>
    <t>Eslalon Gigante</t>
  </si>
  <si>
    <t>Torneo - Gana el mejor</t>
  </si>
  <si>
    <t>3 Rondas - Elige el mejor puntaje</t>
  </si>
  <si>
    <t>F: (0,3*T)+(0,25*E)+(0,15*A)+(0,1*R)+(0,1*L)+(0,1*S) - P</t>
  </si>
  <si>
    <t>T - Tricks</t>
  </si>
  <si>
    <t>E - Ejecucion</t>
  </si>
  <si>
    <t>R - Rieles</t>
  </si>
  <si>
    <t>L - Landing/Caida</t>
  </si>
  <si>
    <t>S - Estilo</t>
  </si>
  <si>
    <t>P - Penalizaciones</t>
  </si>
  <si>
    <t>Todos 0 - 100 menos dif. 40-100</t>
  </si>
  <si>
    <t>Halfpipe</t>
  </si>
  <si>
    <t>F: (0,28*T)+(0,25*A)+(0,2*E)+(0,1*F)+(0,1*L)+(0,07*S) - P</t>
  </si>
  <si>
    <t>Cada penalización -2.5 a -12,5</t>
  </si>
  <si>
    <t>Big Air</t>
  </si>
  <si>
    <t>3 Rondas - Suma las dos mejores</t>
  </si>
  <si>
    <t>F: (0,35*T)+(0,15*A)+(0,25*E)+(0,05*G)+(0,15*L)+(0,05*S) - P</t>
  </si>
  <si>
    <t>G - Grab</t>
  </si>
  <si>
    <t>Suma de 4 Heats</t>
  </si>
  <si>
    <t>Skeleton/Bobsleigh/Luge</t>
  </si>
  <si>
    <t>Total: Tiempo + (Tiros fallidos * 25)</t>
  </si>
  <si>
    <t>Pen por disparos fallidos(5)</t>
  </si>
  <si>
    <t>Velocidad 20km</t>
  </si>
  <si>
    <t>Total: Tiempo + (Tiros fallidos * 60)</t>
  </si>
  <si>
    <t>Velocidad 10km/Pers.12,5km/15km Equipo</t>
  </si>
  <si>
    <t>4x7,5km</t>
  </si>
  <si>
    <t>Pen por disparos fallidos(8)</t>
  </si>
  <si>
    <t>Total: (Tiempo*4) + (Tiros fallidos * 25)</t>
  </si>
  <si>
    <t>Total: Suma de 2 Runs</t>
  </si>
  <si>
    <t>Eslalon/Eslalon Gigante</t>
  </si>
  <si>
    <t>Total: Suma (Descenso + Eslalon)</t>
  </si>
  <si>
    <t>Esquí Acrobático</t>
  </si>
  <si>
    <t>Baches</t>
  </si>
  <si>
    <t>G - Giros</t>
  </si>
  <si>
    <t>J - Saltos/Jumps</t>
  </si>
  <si>
    <t>T - Tiempo</t>
  </si>
  <si>
    <t>P - Penalizaciones (0 a 15)</t>
  </si>
  <si>
    <t>Puntaje: (G*0,6) + (J*0,2) + (T*0,2) -P</t>
  </si>
  <si>
    <t>Puntaje: (D*0,25)+(A*0,2)+(V*0,15)+(E*0,3)+(L*0,1)-P</t>
  </si>
  <si>
    <t>L - Landing/Aterrizaje</t>
  </si>
  <si>
    <t>P - Penalizaciones (0 a 20)</t>
  </si>
  <si>
    <t>Salto Aéreo</t>
  </si>
  <si>
    <t>Puntaje: ((F*0,2)+(EA*0,5)+(L*0,3))-P)*DD</t>
  </si>
  <si>
    <t>DD - Grado de dificultad</t>
  </si>
  <si>
    <t>F - Despegue</t>
  </si>
  <si>
    <t>EA - Ejecución Aérea</t>
  </si>
  <si>
    <t>P - Penalización (0 a 30)</t>
  </si>
  <si>
    <t>Puntaje: (D*0,3)+(A*0,15)+(E*0,3)+(L*0,2)+(S*0,05)-P</t>
  </si>
  <si>
    <t>P - Penalizaciones (0 a 25)</t>
  </si>
  <si>
    <t>F - Fluidez</t>
  </si>
  <si>
    <t>Puntaje: (D*0,25)+(V*0,2)+(F*0,15)+(E*0,25)+(L*0,15)-P</t>
  </si>
  <si>
    <t>Ski Cross</t>
  </si>
  <si>
    <t>Puntaje: BT-TB+P</t>
  </si>
  <si>
    <t>P - Penalizaciones (0 a 10)</t>
  </si>
  <si>
    <t>TB - Bonus Técnico (0 a 5)</t>
  </si>
  <si>
    <t>BT - Tiempo Base (60 a 70)</t>
  </si>
  <si>
    <t>Salto Aéreo por Equipos</t>
  </si>
  <si>
    <t>Puntaje = DD*(Ejecución(2 Masculino/1 Femenino))</t>
  </si>
  <si>
    <t>Patinaje Artístico</t>
  </si>
  <si>
    <t>Technical Element Score (TES)</t>
  </si>
  <si>
    <t>TES: BV + GOE</t>
  </si>
  <si>
    <t>BV - Valor Base (45-90)M (35-70)F (40-80)P</t>
  </si>
  <si>
    <t>GOE - Ejecución Técnica (-10 a 25)</t>
  </si>
  <si>
    <t>Program Component Score (PCS)</t>
  </si>
  <si>
    <t>PCS: SS + C + I + T + S</t>
  </si>
  <si>
    <t>SS - Skating Skills 0 a 20</t>
  </si>
  <si>
    <t>C - Coreografía 0 a 20</t>
  </si>
  <si>
    <t>I - Interpretación 0 a 20</t>
  </si>
  <si>
    <t>Final Score: PCS + TCS - P</t>
  </si>
  <si>
    <t>T - Transiciones 0 a 20</t>
  </si>
  <si>
    <t>S - Sincronización 0 a 20</t>
  </si>
  <si>
    <t>TES: BV + GOE + L</t>
  </si>
  <si>
    <t>L - Liftings/Elevaciones 0 a 20</t>
  </si>
  <si>
    <t>PCS: S + C + I</t>
  </si>
  <si>
    <t>S - Sincronización 0 a 25</t>
  </si>
  <si>
    <t>En Parejas/Danza sobre Hielo</t>
  </si>
  <si>
    <t>Esquí Nórdico - Trampolín</t>
  </si>
  <si>
    <t>Total: DP + SP + WC + GC - P</t>
  </si>
  <si>
    <t>Distancia: DP = BP + ((D-K) x MV))</t>
  </si>
  <si>
    <t>D - Distancia</t>
  </si>
  <si>
    <t>K - Valor K del salto (60 - N, 120 - G)</t>
  </si>
  <si>
    <t>SP - Puntos de Estilo (0 a 60)</t>
  </si>
  <si>
    <t>WC - Compensación Viento (-20 a 20)</t>
  </si>
  <si>
    <t>GC - Compensación Salida (-10 a 10)</t>
  </si>
  <si>
    <t>BP - Puntos Base (80-160)</t>
  </si>
  <si>
    <t>MV - Valor en metros (50-100)</t>
  </si>
  <si>
    <t>Trampolín Individual (Suma de dos rondas)</t>
  </si>
  <si>
    <t>Trampolín Mixto (Suma de integrantes, 2M, 4MX)</t>
  </si>
  <si>
    <t>Combinada Nórdica</t>
  </si>
  <si>
    <t>TN + 10km individual masculino</t>
  </si>
  <si>
    <t>TG + 10km individual masculino</t>
  </si>
  <si>
    <t>TN + 4x5km por equipos masculino</t>
  </si>
  <si>
    <t>Formula = (Puntaje Salto + Tiempo Carrera)</t>
  </si>
  <si>
    <t>Laser</t>
  </si>
  <si>
    <t>Pt = T+V+E+C</t>
  </si>
  <si>
    <t>C - Corriente/Oleaje (0-180s)</t>
  </si>
  <si>
    <t>E - Errores (0-240s)</t>
  </si>
  <si>
    <t>V - Variación viento (0-300s)</t>
  </si>
  <si>
    <t>iQFoil</t>
  </si>
  <si>
    <t>V - Variación viento (0-240s)</t>
  </si>
  <si>
    <t>E - Errores (0-90s)</t>
  </si>
  <si>
    <t>Pt = T+V+E+P</t>
  </si>
  <si>
    <t>P - Penalizaciones (0-30s)</t>
  </si>
  <si>
    <t>Kite</t>
  </si>
  <si>
    <t>Pt = T+V+M+P</t>
  </si>
  <si>
    <t>V - Variación viento (0-180s)</t>
  </si>
  <si>
    <t>P - Penalizaciones (0-20s)</t>
  </si>
  <si>
    <t>M - Maniobras (0-45s)</t>
  </si>
  <si>
    <t>Pt = T+V+B+M</t>
  </si>
  <si>
    <t>M - Maniobras (0-120s)</t>
  </si>
  <si>
    <t>B - Balance (0-90s)</t>
  </si>
  <si>
    <t>49er</t>
  </si>
  <si>
    <t>Pt = T+V+C+A</t>
  </si>
  <si>
    <t>V - Variación viento (0-360s)</t>
  </si>
  <si>
    <t>C - Coordinación (0-180s)</t>
  </si>
  <si>
    <t>A - Táctica (0-240s)</t>
  </si>
  <si>
    <t>P - Penalizaciones (0-180s)</t>
  </si>
  <si>
    <t>General: D * (J1+J2+J3)*0,6 - S*</t>
  </si>
  <si>
    <t>D - Dificultad (1.2-4.2)</t>
  </si>
  <si>
    <t>J - Jueces (1-10); elimina mayor y menor</t>
  </si>
  <si>
    <t>S - Penalización (si es sincronizado) (0-1)</t>
  </si>
  <si>
    <t>Masculino/Mixto 6 saltos, Femenino 5 saltos</t>
  </si>
  <si>
    <t>100m Masculino</t>
  </si>
  <si>
    <t>200m Masculino</t>
  </si>
  <si>
    <t>400m Masculino</t>
  </si>
  <si>
    <t>800m Masculino</t>
  </si>
  <si>
    <t>1500m Masculino</t>
  </si>
  <si>
    <t>5000m Masculino</t>
  </si>
  <si>
    <t>10000m Masculino</t>
  </si>
  <si>
    <t>110m Vallas Masculino</t>
  </si>
  <si>
    <t>400m Vallas Masculino</t>
  </si>
  <si>
    <t>3000m Obstáculos Masculino</t>
  </si>
  <si>
    <t>35km Marcha Masculino</t>
  </si>
  <si>
    <t>Maratón Masculino</t>
  </si>
  <si>
    <t>Salto de altura Masculino</t>
  </si>
  <si>
    <t>Salto con pértiga Masculino</t>
  </si>
  <si>
    <t>Salto de longitud Masculino</t>
  </si>
  <si>
    <t>Peso Masculino</t>
  </si>
  <si>
    <t>Disco Masculino</t>
  </si>
  <si>
    <t>Martillo Masculino</t>
  </si>
  <si>
    <t>Jabalina Masculino</t>
  </si>
  <si>
    <t>4x100m Masculino</t>
  </si>
  <si>
    <t>4x400m Masculino</t>
  </si>
  <si>
    <t>Decatlón Masculino</t>
  </si>
  <si>
    <t>100m Femenino</t>
  </si>
  <si>
    <t>200m Femenino</t>
  </si>
  <si>
    <t>400m Femenino</t>
  </si>
  <si>
    <t>800m Femenino</t>
  </si>
  <si>
    <t>1500m Femenino</t>
  </si>
  <si>
    <t>5000m Femenino</t>
  </si>
  <si>
    <t>10000m Femenino</t>
  </si>
  <si>
    <t>100m Vallas Femenino</t>
  </si>
  <si>
    <t>400m Vallas Femenino</t>
  </si>
  <si>
    <t>3000m Obstáculos Femenino</t>
  </si>
  <si>
    <t>35km Marcha Femenino</t>
  </si>
  <si>
    <t>Maratón Femenino</t>
  </si>
  <si>
    <t>Salto de altura Femenino</t>
  </si>
  <si>
    <t>Salto con pértiga Femenino</t>
  </si>
  <si>
    <t>Salto de longitud Femenino</t>
  </si>
  <si>
    <t>Peso Femenino</t>
  </si>
  <si>
    <t>Disco Femenino</t>
  </si>
  <si>
    <t>Martillo Femenino</t>
  </si>
  <si>
    <t>Jabalina Femenino</t>
  </si>
  <si>
    <t>4x100m Femenino</t>
  </si>
  <si>
    <t>4x400m Femenino</t>
  </si>
  <si>
    <t>Heptatlón Femenino</t>
  </si>
  <si>
    <t>4x400m Mixto</t>
  </si>
  <si>
    <t>T - Tiempo único</t>
  </si>
  <si>
    <t>H - Heats</t>
  </si>
  <si>
    <t>R - Ronda (elige el mejor)</t>
  </si>
  <si>
    <t>P - Puntaje calculado</t>
  </si>
  <si>
    <t>P</t>
  </si>
  <si>
    <t>E - Eliminación</t>
  </si>
  <si>
    <t>E</t>
  </si>
  <si>
    <t>BMX Carrera masculina</t>
  </si>
  <si>
    <t>BMX Carrera femenina</t>
  </si>
  <si>
    <t>Ruta Carrera masculina</t>
  </si>
  <si>
    <t>Ruta Carrera femenina</t>
  </si>
  <si>
    <t>Solo rutina técnica Masculina</t>
  </si>
  <si>
    <t>Solo prueba libre Masculina</t>
  </si>
  <si>
    <t>Solo rutina técnica Femenina</t>
  </si>
  <si>
    <t>Solo prueba libre Femenina</t>
  </si>
  <si>
    <t>Dúo rutina técnica Femenina</t>
  </si>
  <si>
    <t>Dúo prueba libre Femenina</t>
  </si>
  <si>
    <t>Dúo rutina técnica Mixta</t>
  </si>
  <si>
    <t>Dúo prueba libre Mixta</t>
  </si>
  <si>
    <t>Equipo rutina técnica Mixta</t>
  </si>
  <si>
    <t>Equipo prueba libre Mixta</t>
  </si>
  <si>
    <t>Equipo rutina acrobática Mixta</t>
  </si>
  <si>
    <t>Trampolin 3m Masculino</t>
  </si>
  <si>
    <t>Trampolin sincronizado 3m Masculino</t>
  </si>
  <si>
    <t>Plataforma 10m Masculina</t>
  </si>
  <si>
    <t>Plataforma sincronizada 10m Masculina</t>
  </si>
  <si>
    <t>Plataforma 27m Masculina</t>
  </si>
  <si>
    <t>Trampolin 3m Femenino</t>
  </si>
  <si>
    <t>Trampolin sincronizado 3m Femenino</t>
  </si>
  <si>
    <t>Plataforma 10m Femenina</t>
  </si>
  <si>
    <t>Plataforma sincronizada 10m Femenina</t>
  </si>
  <si>
    <t>Plataforma 18m Femenina</t>
  </si>
  <si>
    <t>Trampolin sincronizado 3m Mixto</t>
  </si>
  <si>
    <t>Plataforma sincronizada 10m Mixta</t>
  </si>
  <si>
    <t>50m Libre Masculino</t>
  </si>
  <si>
    <t>100m Libre Masculino</t>
  </si>
  <si>
    <t>200m Libre Masculino</t>
  </si>
  <si>
    <t>400m Libre Masculino</t>
  </si>
  <si>
    <t>800m Libre Masculino</t>
  </si>
  <si>
    <t>1500m Libre Masculino</t>
  </si>
  <si>
    <t>4x100m Libre Masculino</t>
  </si>
  <si>
    <t>4x200m Libre Masculino</t>
  </si>
  <si>
    <t>50m Espalda Masculino</t>
  </si>
  <si>
    <t>100m Espalda Masculino</t>
  </si>
  <si>
    <t>200m Espalda Masculino</t>
  </si>
  <si>
    <t>50m Braza Masculino</t>
  </si>
  <si>
    <t>100m Braza Masculino</t>
  </si>
  <si>
    <t>200m Braza Masculino</t>
  </si>
  <si>
    <t>50m Mariposa Masculino</t>
  </si>
  <si>
    <t>100m Mariposa Masculino</t>
  </si>
  <si>
    <t>200m Mariposa Masculino</t>
  </si>
  <si>
    <t>200m Combinado Masculino</t>
  </si>
  <si>
    <t>400m Combinado Masculino</t>
  </si>
  <si>
    <t>3km eliminacion AA Masculino</t>
  </si>
  <si>
    <t>5km AA Masculino</t>
  </si>
  <si>
    <t>10km AA Masculino</t>
  </si>
  <si>
    <t>50m Libre Femenino</t>
  </si>
  <si>
    <t>100m Libre Femenino</t>
  </si>
  <si>
    <t>200m Libre Femenino</t>
  </si>
  <si>
    <t>400m Libre Femenino</t>
  </si>
  <si>
    <t>800m Libre Femenino</t>
  </si>
  <si>
    <t>1500m Libre Femenino</t>
  </si>
  <si>
    <t>4x100m Libre Femenino</t>
  </si>
  <si>
    <t>4x200m Libre Femenino</t>
  </si>
  <si>
    <t>50m Espalda Femenino</t>
  </si>
  <si>
    <t>100m Espalda Femenino</t>
  </si>
  <si>
    <t>200m Espalda Femenino</t>
  </si>
  <si>
    <t>50m Braza Femenino</t>
  </si>
  <si>
    <t>100m Braza Femenino</t>
  </si>
  <si>
    <t>200m Braza Femenino</t>
  </si>
  <si>
    <t>50m Mariposa Femenino</t>
  </si>
  <si>
    <t>100m Mariposa Femenino</t>
  </si>
  <si>
    <t>200m Mariposa Femenino</t>
  </si>
  <si>
    <t>200m Combinado Femenino</t>
  </si>
  <si>
    <t>400m Combinado Femenino</t>
  </si>
  <si>
    <t>3km eliminacion AA Femenino</t>
  </si>
  <si>
    <t>5km AA Femenino</t>
  </si>
  <si>
    <t>10km AA Femenino</t>
  </si>
  <si>
    <t>4x100m Libre Mixto</t>
  </si>
  <si>
    <t>4x100m Combinado Mixto</t>
  </si>
  <si>
    <t>6km AA Mixto</t>
  </si>
  <si>
    <t>Bobsleigh Doble masculino</t>
  </si>
  <si>
    <t>Bobsleigh Cuádruple masculino</t>
  </si>
  <si>
    <t>Bobsleigh Individual femenino</t>
  </si>
  <si>
    <t>Bobsleigh Doble femenino</t>
  </si>
  <si>
    <t>Luge Individual masculino</t>
  </si>
  <si>
    <t>Luge Doble masculino</t>
  </si>
  <si>
    <t>Luge Individual femenino</t>
  </si>
  <si>
    <t>Luge Equipo mixto</t>
  </si>
  <si>
    <t>Skeleton Individual masculino</t>
  </si>
  <si>
    <t>Skeleton Individual femenino</t>
  </si>
  <si>
    <t>Patinaje Artistico Individual masculino</t>
  </si>
  <si>
    <t>Patinaje Artistico Individual femenino</t>
  </si>
  <si>
    <t>Patinaje Artistico en Parejas</t>
  </si>
  <si>
    <t>Patinaje Hielo 500m masculino</t>
  </si>
  <si>
    <t>Patinaje Hielo 1000m masculino</t>
  </si>
  <si>
    <t>Patinaje Hielo 1500m masculino</t>
  </si>
  <si>
    <t>Patinaje Hielo 5000m masculino</t>
  </si>
  <si>
    <t>Patinaje Hielo 10000m masculino</t>
  </si>
  <si>
    <t>Patinaje Hielo 500m femenino</t>
  </si>
  <si>
    <t>Patinaje Hielo 1000m femenino</t>
  </si>
  <si>
    <t>Patinaje Hielo 1500m femenino</t>
  </si>
  <si>
    <t>Patinaje Hielo 3000m femenino</t>
  </si>
  <si>
    <t>Patinaje Hielo 5000m femenino</t>
  </si>
  <si>
    <t>SP_437</t>
  </si>
  <si>
    <t>SP_438</t>
  </si>
  <si>
    <t>SP_439</t>
  </si>
  <si>
    <t>SP_440</t>
  </si>
  <si>
    <t>SP_441</t>
  </si>
  <si>
    <t>SP_442</t>
  </si>
  <si>
    <t>SP_443</t>
  </si>
  <si>
    <t>SP_444</t>
  </si>
  <si>
    <t>SP_445</t>
  </si>
  <si>
    <t>SP_446</t>
  </si>
  <si>
    <t>SP_447</t>
  </si>
  <si>
    <t>SP_448</t>
  </si>
  <si>
    <t>SP_449</t>
  </si>
  <si>
    <t>SP_450</t>
  </si>
  <si>
    <t>SP_451</t>
  </si>
  <si>
    <t>SP_452</t>
  </si>
  <si>
    <t>SP_453</t>
  </si>
  <si>
    <t>SP_454</t>
  </si>
  <si>
    <t>SP_455</t>
  </si>
  <si>
    <t>SP_456</t>
  </si>
  <si>
    <t>SP_457</t>
  </si>
  <si>
    <t>SP_458</t>
  </si>
  <si>
    <t>SP_459</t>
  </si>
  <si>
    <t>SP_460</t>
  </si>
  <si>
    <t>SP_461</t>
  </si>
  <si>
    <t>SP_462</t>
  </si>
  <si>
    <t>SP_463</t>
  </si>
  <si>
    <t>SP_464</t>
  </si>
  <si>
    <t>SP_465</t>
  </si>
  <si>
    <t>SP_466</t>
  </si>
  <si>
    <t>SP_467</t>
  </si>
  <si>
    <t>SP_468</t>
  </si>
  <si>
    <t>SP_469</t>
  </si>
  <si>
    <t>SP_470</t>
  </si>
  <si>
    <t>SP_471</t>
  </si>
  <si>
    <t>SP_472</t>
  </si>
  <si>
    <t>SP_473</t>
  </si>
  <si>
    <t>SP_474</t>
  </si>
  <si>
    <t>SP_475</t>
  </si>
  <si>
    <t>SP_476</t>
  </si>
  <si>
    <t>SP_477</t>
  </si>
  <si>
    <t>SP_478</t>
  </si>
  <si>
    <t>SP_479</t>
  </si>
  <si>
    <t>SP_480</t>
  </si>
  <si>
    <t>SP_481</t>
  </si>
  <si>
    <t>SP_482</t>
  </si>
  <si>
    <t>SP_483</t>
  </si>
  <si>
    <t>SP_484</t>
  </si>
  <si>
    <t>SP_485</t>
  </si>
  <si>
    <t>SP_486</t>
  </si>
  <si>
    <t>SP_487</t>
  </si>
  <si>
    <t>SP_488</t>
  </si>
  <si>
    <t>SP_489</t>
  </si>
  <si>
    <t>SP_490</t>
  </si>
  <si>
    <t>SP_491</t>
  </si>
  <si>
    <t>SP_492</t>
  </si>
  <si>
    <t>SP_493</t>
  </si>
  <si>
    <t>SP_494</t>
  </si>
  <si>
    <t>SP_495</t>
  </si>
  <si>
    <t>SP_496</t>
  </si>
  <si>
    <t>SP_497</t>
  </si>
  <si>
    <t>SP_498</t>
  </si>
  <si>
    <t>SP_499</t>
  </si>
  <si>
    <t>SP_500</t>
  </si>
  <si>
    <t>SP_501</t>
  </si>
  <si>
    <t>SP_502</t>
  </si>
  <si>
    <t>SP_503</t>
  </si>
  <si>
    <t>SP_504</t>
  </si>
  <si>
    <t>SP_505</t>
  </si>
  <si>
    <t>SP_506</t>
  </si>
  <si>
    <t>SP_507</t>
  </si>
  <si>
    <t>SP_508</t>
  </si>
  <si>
    <t>SP_509</t>
  </si>
  <si>
    <t>SP_510</t>
  </si>
  <si>
    <t>SP_511</t>
  </si>
  <si>
    <t>SP_512</t>
  </si>
  <si>
    <t>SP_513</t>
  </si>
  <si>
    <t>SP_514</t>
  </si>
  <si>
    <t>SP_515</t>
  </si>
  <si>
    <t>SP_516</t>
  </si>
  <si>
    <t>SP_517</t>
  </si>
  <si>
    <t>SP_518</t>
  </si>
  <si>
    <t>SP_519</t>
  </si>
  <si>
    <t>SP_520</t>
  </si>
  <si>
    <t>SP_521</t>
  </si>
  <si>
    <t>SP_522</t>
  </si>
  <si>
    <t>SP_523</t>
  </si>
  <si>
    <t>SP_524</t>
  </si>
  <si>
    <t>SP_525</t>
  </si>
  <si>
    <t>SP_526</t>
  </si>
  <si>
    <t>SP_527</t>
  </si>
  <si>
    <t>SP_528</t>
  </si>
  <si>
    <t>SP_529</t>
  </si>
  <si>
    <t>SP_530</t>
  </si>
  <si>
    <t>SP_531</t>
  </si>
  <si>
    <t>SP_532</t>
  </si>
  <si>
    <t>SP_533</t>
  </si>
  <si>
    <t>SP_534</t>
  </si>
  <si>
    <t>SP_535</t>
  </si>
  <si>
    <t>SP_536</t>
  </si>
  <si>
    <t>SP_537</t>
  </si>
  <si>
    <t>SP_538</t>
  </si>
  <si>
    <t>SP_539</t>
  </si>
  <si>
    <t>SP_540</t>
  </si>
  <si>
    <t>SP_541</t>
  </si>
  <si>
    <t>SP_542</t>
  </si>
  <si>
    <t>SP_543</t>
  </si>
  <si>
    <t>SP_544</t>
  </si>
  <si>
    <t>SP_545</t>
  </si>
  <si>
    <t>SP_546</t>
  </si>
  <si>
    <t>SP_547</t>
  </si>
  <si>
    <t>SP_548</t>
  </si>
  <si>
    <t>SP_549</t>
  </si>
  <si>
    <t>SP_550</t>
  </si>
  <si>
    <t>SP_551</t>
  </si>
  <si>
    <t>SP_552</t>
  </si>
  <si>
    <t>SP_553</t>
  </si>
  <si>
    <t>SP_554</t>
  </si>
  <si>
    <t>SP_555</t>
  </si>
  <si>
    <t>SP_556</t>
  </si>
  <si>
    <t>SP_557</t>
  </si>
  <si>
    <t>SP_558</t>
  </si>
  <si>
    <t>SP_559</t>
  </si>
  <si>
    <t>SP_560</t>
  </si>
  <si>
    <t>SP_561</t>
  </si>
  <si>
    <t>SP_562</t>
  </si>
  <si>
    <t>SP_563</t>
  </si>
  <si>
    <t>SP_564</t>
  </si>
  <si>
    <t>SP_565</t>
  </si>
  <si>
    <t>SP_566</t>
  </si>
  <si>
    <t>SP_567</t>
  </si>
  <si>
    <t>SP_568</t>
  </si>
  <si>
    <t>SP_569</t>
  </si>
  <si>
    <t>SP_570</t>
  </si>
  <si>
    <t>SP_571</t>
  </si>
  <si>
    <t>SP_572</t>
  </si>
  <si>
    <t>SP_573</t>
  </si>
  <si>
    <t>SP_574</t>
  </si>
  <si>
    <t>SP_575</t>
  </si>
  <si>
    <t>SP_576</t>
  </si>
  <si>
    <t>SP_577</t>
  </si>
  <si>
    <t>SP_578</t>
  </si>
  <si>
    <t>SP_579</t>
  </si>
  <si>
    <t>SP_580</t>
  </si>
  <si>
    <t>SP_581</t>
  </si>
  <si>
    <t>SP_582</t>
  </si>
  <si>
    <t>SP_583</t>
  </si>
  <si>
    <t>SP_584</t>
  </si>
  <si>
    <t>SP_585</t>
  </si>
  <si>
    <t>P - Penalización [-5,-10,-20,-40]</t>
  </si>
  <si>
    <t>Skateboarding Park</t>
  </si>
  <si>
    <t>Skateboarding Street</t>
  </si>
  <si>
    <t>Snowboarding Acrobático</t>
  </si>
  <si>
    <t>team_sport_rules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</si>
</sst>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quotePrefix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1" fontId="7" fillId="0" borderId="0" xfId="0" applyNumberFormat="1" applyFont="1"/>
    <xf numFmtId="0" fontId="0" fillId="4" borderId="0" xfId="0" applyFill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64" fontId="6" fillId="0" borderId="0" xfId="0" applyNumberFormat="1" applyFont="1"/>
    <xf numFmtId="164" fontId="7" fillId="0" borderId="0" xfId="0" applyNumberFormat="1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M1:BM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topLeftCell="A151" workbookViewId="0">
      <selection activeCell="C164" sqref="C164"/>
    </sheetView>
  </sheetViews>
  <sheetFormatPr baseColWidth="10" defaultRowHeight="15" x14ac:dyDescent="0.25"/>
  <cols>
    <col min="3" max="3" width="31.140625" bestFit="1" customWidth="1"/>
    <col min="4" max="4" width="31.140625" hidden="1" customWidth="1"/>
    <col min="6" max="6" width="11.42578125" style="2" hidden="1" customWidth="1"/>
    <col min="7" max="9" width="11.42578125" hidden="1" customWidth="1"/>
    <col min="10" max="10" width="14.28515625" hidden="1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hidden="1" customWidth="1"/>
    <col min="17" max="17" width="12.7109375" bestFit="1" customWidth="1"/>
    <col min="19" max="19" width="255.7109375" bestFit="1" customWidth="1"/>
  </cols>
  <sheetData>
    <row r="1" spans="2:26" x14ac:dyDescent="0.25">
      <c r="B1" s="38" t="s">
        <v>542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S1" t="s">
        <v>8024</v>
      </c>
      <c r="T1" t="s">
        <v>8025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312</v>
      </c>
      <c r="C2" t="s">
        <v>313</v>
      </c>
      <c r="E2" t="s">
        <v>314</v>
      </c>
      <c r="F2" s="2" t="s">
        <v>544</v>
      </c>
      <c r="I2" s="4" t="s">
        <v>547</v>
      </c>
      <c r="J2" t="s">
        <v>315</v>
      </c>
      <c r="K2" t="s">
        <v>20</v>
      </c>
      <c r="L2" t="s">
        <v>546</v>
      </c>
      <c r="M2" t="s">
        <v>316</v>
      </c>
      <c r="N2" t="s">
        <v>992</v>
      </c>
      <c r="O2" t="s">
        <v>317</v>
      </c>
      <c r="P2" t="s">
        <v>318</v>
      </c>
      <c r="Q2" t="s">
        <v>0</v>
      </c>
      <c r="S2" t="s">
        <v>8026</v>
      </c>
    </row>
    <row r="3" spans="2:26" x14ac:dyDescent="0.25">
      <c r="B3">
        <v>1</v>
      </c>
      <c r="C3" t="s">
        <v>440</v>
      </c>
      <c r="E3" t="s">
        <v>543</v>
      </c>
      <c r="F3" s="3"/>
      <c r="G3">
        <v>52</v>
      </c>
      <c r="H3">
        <v>56</v>
      </c>
      <c r="I3">
        <v>56</v>
      </c>
      <c r="J3" t="s">
        <v>8504</v>
      </c>
      <c r="K3">
        <f>INDEX(TeamRegion!B:B,MATCH(J3,TeamRegion!C:C,0))</f>
        <v>2</v>
      </c>
      <c r="L3" t="s">
        <v>548</v>
      </c>
      <c r="M3" t="str">
        <f t="shared" ref="M3:M66" si="0">_xlfn.CONCAT($I$2,L3)</f>
        <v>E:\imagenes\banderas\afganistan.jpg</v>
      </c>
      <c r="N3" t="s">
        <v>770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321</v>
      </c>
      <c r="E4" t="s">
        <v>543</v>
      </c>
      <c r="F4" s="3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549</v>
      </c>
      <c r="M4" t="str">
        <f t="shared" si="0"/>
        <v>E:\imagenes\banderas\africa stars.png</v>
      </c>
      <c r="N4" t="s">
        <v>771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520</v>
      </c>
      <c r="E5" t="s">
        <v>543</v>
      </c>
      <c r="F5" s="3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550</v>
      </c>
      <c r="M5" t="str">
        <f t="shared" si="0"/>
        <v>E:\imagenes\banderas\albania.jpg</v>
      </c>
      <c r="N5" t="s">
        <v>772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489</v>
      </c>
      <c r="E6" t="s">
        <v>543</v>
      </c>
      <c r="F6" s="3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551</v>
      </c>
      <c r="M6" t="str">
        <f t="shared" si="0"/>
        <v>E:\imagenes\banderas\alemania.jpg</v>
      </c>
      <c r="N6" t="s">
        <v>773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329</v>
      </c>
      <c r="E7" t="s">
        <v>543</v>
      </c>
      <c r="F7" s="3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552</v>
      </c>
      <c r="M7" t="str">
        <f t="shared" si="0"/>
        <v>E:\imagenes\banderas\america stars.png</v>
      </c>
      <c r="N7" t="s">
        <v>774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538</v>
      </c>
      <c r="E8" t="s">
        <v>543</v>
      </c>
      <c r="F8" s="3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553</v>
      </c>
      <c r="M8" t="str">
        <f t="shared" si="0"/>
        <v>E:\imagenes\banderas\andorra.jpg</v>
      </c>
      <c r="N8" t="s">
        <v>775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357</v>
      </c>
      <c r="E9" t="s">
        <v>543</v>
      </c>
      <c r="F9" s="3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554</v>
      </c>
      <c r="M9" t="str">
        <f t="shared" si="0"/>
        <v>E:\imagenes\banderas\angola.jpg</v>
      </c>
      <c r="N9" t="s">
        <v>776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420</v>
      </c>
      <c r="E10" t="s">
        <v>543</v>
      </c>
      <c r="F10" s="3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555</v>
      </c>
      <c r="M10" t="str">
        <f t="shared" si="0"/>
        <v>E:\imagenes\banderas\anguila.png</v>
      </c>
      <c r="N10" t="s">
        <v>777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400</v>
      </c>
      <c r="E11" t="s">
        <v>543</v>
      </c>
      <c r="F11" s="3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556</v>
      </c>
      <c r="M11" t="str">
        <f t="shared" si="0"/>
        <v>E:\imagenes\banderas\antigua.png</v>
      </c>
      <c r="N11" t="s">
        <v>778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428</v>
      </c>
      <c r="E12" t="s">
        <v>543</v>
      </c>
      <c r="F12" s="3"/>
      <c r="G12">
        <v>67</v>
      </c>
      <c r="H12">
        <v>68</v>
      </c>
      <c r="I12">
        <v>72</v>
      </c>
      <c r="J12" t="s">
        <v>8504</v>
      </c>
      <c r="K12">
        <f>INDEX(TeamRegion!B:B,MATCH(J12,TeamRegion!C:C,0))</f>
        <v>2</v>
      </c>
      <c r="L12" t="s">
        <v>557</v>
      </c>
      <c r="M12" t="str">
        <f t="shared" si="0"/>
        <v>E:\imagenes\banderas\arabia saudita.jpg</v>
      </c>
      <c r="N12" t="s">
        <v>779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324</v>
      </c>
      <c r="E13" t="s">
        <v>543</v>
      </c>
      <c r="F13" s="3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558</v>
      </c>
      <c r="M13" t="str">
        <f t="shared" si="0"/>
        <v>E:\imagenes\banderas\argelia.jpg</v>
      </c>
      <c r="N13" t="s">
        <v>780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376</v>
      </c>
      <c r="E14" t="s">
        <v>543</v>
      </c>
      <c r="F14" s="3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559</v>
      </c>
      <c r="M14" t="str">
        <f t="shared" si="0"/>
        <v>E:\imagenes\banderas\argentina.jpg</v>
      </c>
      <c r="N14" t="s">
        <v>781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529</v>
      </c>
      <c r="E15" t="s">
        <v>543</v>
      </c>
      <c r="F15" s="3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560</v>
      </c>
      <c r="M15" t="str">
        <f t="shared" si="0"/>
        <v>E:\imagenes\banderas\armenia.jpg</v>
      </c>
      <c r="N15" t="s">
        <v>782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415</v>
      </c>
      <c r="E16" t="s">
        <v>543</v>
      </c>
      <c r="F16" s="3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561</v>
      </c>
      <c r="M16" t="str">
        <f t="shared" si="0"/>
        <v>E:\imagenes\banderas\aruba.png</v>
      </c>
      <c r="N16" t="s">
        <v>783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424</v>
      </c>
      <c r="E17" t="s">
        <v>543</v>
      </c>
      <c r="F17" s="3"/>
      <c r="G17">
        <v>75</v>
      </c>
      <c r="H17">
        <v>76</v>
      </c>
      <c r="I17">
        <v>77</v>
      </c>
      <c r="J17" t="s">
        <v>8504</v>
      </c>
      <c r="K17">
        <f>INDEX(TeamRegion!B:B,MATCH(J17,TeamRegion!C:C,0))</f>
        <v>2</v>
      </c>
      <c r="L17" t="s">
        <v>562</v>
      </c>
      <c r="M17" t="str">
        <f t="shared" si="0"/>
        <v>E:\imagenes\banderas\asia stars.png</v>
      </c>
      <c r="N17" t="s">
        <v>784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426</v>
      </c>
      <c r="E18" t="s">
        <v>543</v>
      </c>
      <c r="F18" s="3"/>
      <c r="G18">
        <v>69</v>
      </c>
      <c r="H18">
        <v>72</v>
      </c>
      <c r="I18">
        <v>69</v>
      </c>
      <c r="J18" t="s">
        <v>8505</v>
      </c>
      <c r="K18">
        <f>INDEX(TeamRegion!B:B,MATCH(J18,TeamRegion!C:C,0))</f>
        <v>5</v>
      </c>
      <c r="L18" t="s">
        <v>563</v>
      </c>
      <c r="M18" t="str">
        <f t="shared" si="0"/>
        <v>E:\imagenes\banderas\australia.jpg</v>
      </c>
      <c r="N18" t="s">
        <v>785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514</v>
      </c>
      <c r="E19" t="s">
        <v>543</v>
      </c>
      <c r="F19" s="3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564</v>
      </c>
      <c r="M19" t="str">
        <f t="shared" si="0"/>
        <v>E:\imagenes\banderas\austria.jpg</v>
      </c>
      <c r="N19" t="s">
        <v>786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535</v>
      </c>
      <c r="E20" t="s">
        <v>543</v>
      </c>
      <c r="F20" s="3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565</v>
      </c>
      <c r="M20" t="str">
        <f t="shared" si="0"/>
        <v>E:\imagenes\banderas\azerbaijan.jpg</v>
      </c>
      <c r="N20" t="s">
        <v>787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419</v>
      </c>
      <c r="E21" t="s">
        <v>543</v>
      </c>
      <c r="F21" s="3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566</v>
      </c>
      <c r="M21" t="str">
        <f t="shared" si="0"/>
        <v>E:\imagenes\banderas\bahamas.jpg</v>
      </c>
      <c r="N21" t="s">
        <v>788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433</v>
      </c>
      <c r="E22" t="s">
        <v>543</v>
      </c>
      <c r="F22" s="3"/>
      <c r="G22">
        <v>58</v>
      </c>
      <c r="H22">
        <v>60</v>
      </c>
      <c r="I22">
        <v>60</v>
      </c>
      <c r="J22" t="s">
        <v>8504</v>
      </c>
      <c r="K22">
        <f>INDEX(TeamRegion!B:B,MATCH(J22,TeamRegion!C:C,0))</f>
        <v>2</v>
      </c>
      <c r="L22" t="s">
        <v>567</v>
      </c>
      <c r="M22" t="str">
        <f t="shared" si="0"/>
        <v>E:\imagenes\banderas\bahrein.jpg</v>
      </c>
      <c r="N22" t="s">
        <v>789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465</v>
      </c>
      <c r="E23" t="s">
        <v>543</v>
      </c>
      <c r="F23" s="3"/>
      <c r="G23">
        <v>54</v>
      </c>
      <c r="H23">
        <v>57</v>
      </c>
      <c r="I23">
        <v>53</v>
      </c>
      <c r="J23" t="s">
        <v>8504</v>
      </c>
      <c r="K23">
        <f>INDEX(TeamRegion!B:B,MATCH(J23,TeamRegion!C:C,0))</f>
        <v>2</v>
      </c>
      <c r="L23" t="s">
        <v>568</v>
      </c>
      <c r="M23" t="str">
        <f t="shared" si="0"/>
        <v>E:\imagenes\banderas\bangladesh.png</v>
      </c>
      <c r="N23" t="s">
        <v>790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408</v>
      </c>
      <c r="E24" t="s">
        <v>543</v>
      </c>
      <c r="F24" s="3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569</v>
      </c>
      <c r="M24" t="str">
        <f t="shared" si="0"/>
        <v>E:\imagenes\banderas\barbados.jpg</v>
      </c>
      <c r="N24" t="s">
        <v>791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505</v>
      </c>
      <c r="E25" t="s">
        <v>543</v>
      </c>
      <c r="F25" s="3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570</v>
      </c>
      <c r="M25" t="str">
        <f t="shared" si="0"/>
        <v>E:\imagenes\banderas\belgica.jpg</v>
      </c>
      <c r="N25" t="s">
        <v>792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334</v>
      </c>
      <c r="E26" t="s">
        <v>543</v>
      </c>
      <c r="F26" s="3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571</v>
      </c>
      <c r="M26" t="str">
        <f t="shared" si="0"/>
        <v>E:\imagenes\banderas\belice.png</v>
      </c>
      <c r="N26" t="s">
        <v>793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337</v>
      </c>
      <c r="E27" t="s">
        <v>543</v>
      </c>
      <c r="F27" s="3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572</v>
      </c>
      <c r="M27" t="str">
        <f t="shared" si="0"/>
        <v>E:\imagenes\banderas\benin.png</v>
      </c>
      <c r="N27" t="s">
        <v>794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403</v>
      </c>
      <c r="E28" t="s">
        <v>543</v>
      </c>
      <c r="F28" s="3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573</v>
      </c>
      <c r="M28" t="str">
        <f t="shared" si="0"/>
        <v>E:\imagenes\banderas\bermudas.png</v>
      </c>
      <c r="N28" t="s">
        <v>795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525</v>
      </c>
      <c r="E29" t="s">
        <v>543</v>
      </c>
      <c r="F29" s="3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574</v>
      </c>
      <c r="M29" t="str">
        <f t="shared" si="0"/>
        <v>E:\imagenes\banderas\belarus.jpg</v>
      </c>
      <c r="N29" t="s">
        <v>796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453</v>
      </c>
      <c r="E30" t="s">
        <v>543</v>
      </c>
      <c r="F30" s="3"/>
      <c r="G30">
        <v>51</v>
      </c>
      <c r="H30">
        <v>56</v>
      </c>
      <c r="I30">
        <v>56</v>
      </c>
      <c r="J30" t="s">
        <v>8504</v>
      </c>
      <c r="K30">
        <f>INDEX(TeamRegion!B:B,MATCH(J30,TeamRegion!C:C,0))</f>
        <v>2</v>
      </c>
      <c r="L30" t="s">
        <v>575</v>
      </c>
      <c r="M30" t="str">
        <f t="shared" si="0"/>
        <v>E:\imagenes\banderas\birmania.png</v>
      </c>
      <c r="N30" t="s">
        <v>797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353</v>
      </c>
      <c r="E31" t="s">
        <v>543</v>
      </c>
      <c r="F31" s="3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576</v>
      </c>
      <c r="M31" t="str">
        <f t="shared" si="0"/>
        <v>E:\imagenes\banderas\bolivia.jpg</v>
      </c>
      <c r="N31" t="s">
        <v>798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516</v>
      </c>
      <c r="E32" t="s">
        <v>543</v>
      </c>
      <c r="F32" s="3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577</v>
      </c>
      <c r="M32" t="str">
        <f t="shared" si="0"/>
        <v>E:\imagenes\banderas\bosnia.jpg</v>
      </c>
      <c r="N32" t="s">
        <v>799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340</v>
      </c>
      <c r="E33" t="s">
        <v>543</v>
      </c>
      <c r="F33" s="3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578</v>
      </c>
      <c r="M33" t="str">
        <f t="shared" si="0"/>
        <v>E:\imagenes\banderas\botswana.png</v>
      </c>
      <c r="N33" t="s">
        <v>800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327</v>
      </c>
      <c r="E34" t="s">
        <v>543</v>
      </c>
      <c r="F34" s="3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579</v>
      </c>
      <c r="M34" t="str">
        <f t="shared" si="0"/>
        <v>E:\imagenes\banderas\brasil.jpg</v>
      </c>
      <c r="N34" t="s">
        <v>801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478</v>
      </c>
      <c r="E35" t="s">
        <v>543</v>
      </c>
      <c r="F35" s="3"/>
      <c r="G35">
        <v>52</v>
      </c>
      <c r="H35">
        <v>50</v>
      </c>
      <c r="I35">
        <v>51</v>
      </c>
      <c r="J35" t="s">
        <v>8504</v>
      </c>
      <c r="K35">
        <f>INDEX(TeamRegion!B:B,MATCH(J35,TeamRegion!C:C,0))</f>
        <v>2</v>
      </c>
      <c r="L35" t="s">
        <v>580</v>
      </c>
      <c r="M35" t="str">
        <f t="shared" si="0"/>
        <v>E:\imagenes\banderas\brunei.png</v>
      </c>
      <c r="N35" t="s">
        <v>802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510</v>
      </c>
      <c r="E36" t="s">
        <v>543</v>
      </c>
      <c r="F36" s="3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581</v>
      </c>
      <c r="M36" t="str">
        <f t="shared" si="0"/>
        <v>E:\imagenes\banderas\bulgaria.jpg</v>
      </c>
      <c r="N36" t="s">
        <v>803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366</v>
      </c>
      <c r="E37" t="s">
        <v>543</v>
      </c>
      <c r="F37" s="3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582</v>
      </c>
      <c r="M37" t="str">
        <f t="shared" si="0"/>
        <v>E:\imagenes\banderas\burkina faso.jpg</v>
      </c>
      <c r="N37" t="s">
        <v>804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341</v>
      </c>
      <c r="E38" t="s">
        <v>543</v>
      </c>
      <c r="F38" s="3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583</v>
      </c>
      <c r="M38" t="str">
        <f t="shared" si="0"/>
        <v>E:\imagenes\banderas\burundi.png</v>
      </c>
      <c r="N38" t="s">
        <v>805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454</v>
      </c>
      <c r="E39" t="s">
        <v>543</v>
      </c>
      <c r="F39" s="3"/>
      <c r="G39">
        <v>56</v>
      </c>
      <c r="H39">
        <v>56</v>
      </c>
      <c r="I39">
        <v>54</v>
      </c>
      <c r="J39" t="s">
        <v>8504</v>
      </c>
      <c r="K39">
        <f>INDEX(TeamRegion!B:B,MATCH(J39,TeamRegion!C:C,0))</f>
        <v>2</v>
      </c>
      <c r="L39" t="s">
        <v>584</v>
      </c>
      <c r="M39" t="str">
        <f t="shared" si="0"/>
        <v>E:\imagenes\banderas\butan.png</v>
      </c>
      <c r="N39" t="s">
        <v>806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371</v>
      </c>
      <c r="E40" t="s">
        <v>543</v>
      </c>
      <c r="F40" s="3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585</v>
      </c>
      <c r="M40" t="str">
        <f t="shared" si="0"/>
        <v>E:\imagenes\banderas\cabo verde.png</v>
      </c>
      <c r="N40" t="s">
        <v>807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462</v>
      </c>
      <c r="E41" t="s">
        <v>543</v>
      </c>
      <c r="F41" s="3"/>
      <c r="G41">
        <v>56</v>
      </c>
      <c r="H41">
        <v>57</v>
      </c>
      <c r="I41">
        <v>58</v>
      </c>
      <c r="J41" t="s">
        <v>8504</v>
      </c>
      <c r="K41">
        <f>INDEX(TeamRegion!B:B,MATCH(J41,TeamRegion!C:C,0))</f>
        <v>2</v>
      </c>
      <c r="L41" t="s">
        <v>586</v>
      </c>
      <c r="M41" t="str">
        <f t="shared" si="0"/>
        <v>E:\imagenes\banderas\camboya.png</v>
      </c>
      <c r="N41" t="s">
        <v>808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322</v>
      </c>
      <c r="E42" t="s">
        <v>543</v>
      </c>
      <c r="F42" s="3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587</v>
      </c>
      <c r="M42" t="str">
        <f t="shared" si="0"/>
        <v>E:\imagenes\banderas\camerun.jpg</v>
      </c>
      <c r="N42" t="s">
        <v>809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355</v>
      </c>
      <c r="E43" t="s">
        <v>543</v>
      </c>
      <c r="F43" s="3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588</v>
      </c>
      <c r="M43" t="str">
        <f t="shared" si="0"/>
        <v>E:\imagenes\banderas\canada.jpg</v>
      </c>
      <c r="N43" t="s">
        <v>810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344</v>
      </c>
      <c r="E44" t="s">
        <v>543</v>
      </c>
      <c r="F44" s="3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589</v>
      </c>
      <c r="M44" t="str">
        <f t="shared" si="0"/>
        <v>E:\imagenes\banderas\chad.png</v>
      </c>
      <c r="N44" t="s">
        <v>811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330</v>
      </c>
      <c r="E45" t="s">
        <v>543</v>
      </c>
      <c r="F45" s="3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590</v>
      </c>
      <c r="M45" t="str">
        <f t="shared" si="0"/>
        <v>E:\imagenes\banderas\chile.jpg</v>
      </c>
      <c r="N45" t="s">
        <v>812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429</v>
      </c>
      <c r="E46" t="s">
        <v>543</v>
      </c>
      <c r="F46" s="3"/>
      <c r="G46">
        <v>64</v>
      </c>
      <c r="H46">
        <v>65</v>
      </c>
      <c r="I46">
        <v>72</v>
      </c>
      <c r="J46" t="s">
        <v>8504</v>
      </c>
      <c r="K46">
        <f>INDEX(TeamRegion!B:B,MATCH(J46,TeamRegion!C:C,0))</f>
        <v>2</v>
      </c>
      <c r="L46" t="s">
        <v>591</v>
      </c>
      <c r="M46" t="str">
        <f t="shared" si="0"/>
        <v>E:\imagenes\banderas\china.jpg</v>
      </c>
      <c r="N46" t="s">
        <v>813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534</v>
      </c>
      <c r="E47" t="s">
        <v>543</v>
      </c>
      <c r="F47" s="3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592</v>
      </c>
      <c r="M47" t="str">
        <f t="shared" si="0"/>
        <v>E:\imagenes\banderas\chipre.jpg</v>
      </c>
      <c r="N47" t="s">
        <v>814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328</v>
      </c>
      <c r="E48" t="s">
        <v>543</v>
      </c>
      <c r="F48" s="3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593</v>
      </c>
      <c r="M48" t="str">
        <f t="shared" si="0"/>
        <v>E:\imagenes\banderas\colombia.jpg</v>
      </c>
      <c r="N48" t="s">
        <v>815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368</v>
      </c>
      <c r="E49" t="s">
        <v>543</v>
      </c>
      <c r="F49" s="3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594</v>
      </c>
      <c r="M49" t="str">
        <f t="shared" si="0"/>
        <v>E:\imagenes\banderas\comoras.png</v>
      </c>
      <c r="N49" t="s">
        <v>816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369</v>
      </c>
      <c r="E50" t="s">
        <v>543</v>
      </c>
      <c r="F50" s="3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595</v>
      </c>
      <c r="M50" t="str">
        <f t="shared" si="0"/>
        <v>E:\imagenes\banderas\congo.jpg</v>
      </c>
      <c r="N50" t="s">
        <v>817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447</v>
      </c>
      <c r="E51" t="s">
        <v>543</v>
      </c>
      <c r="F51" s="3"/>
      <c r="G51">
        <v>55</v>
      </c>
      <c r="H51">
        <v>59</v>
      </c>
      <c r="I51">
        <v>65</v>
      </c>
      <c r="J51" t="s">
        <v>8504</v>
      </c>
      <c r="K51">
        <f>INDEX(TeamRegion!B:B,MATCH(J51,TeamRegion!C:C,0))</f>
        <v>2</v>
      </c>
      <c r="L51" t="s">
        <v>596</v>
      </c>
      <c r="M51" t="str">
        <f t="shared" si="0"/>
        <v>E:\imagenes\banderas\corea del norte.jpg</v>
      </c>
      <c r="N51" t="s">
        <v>818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425</v>
      </c>
      <c r="E52" t="s">
        <v>543</v>
      </c>
      <c r="F52" s="3"/>
      <c r="G52">
        <v>67</v>
      </c>
      <c r="H52">
        <v>79</v>
      </c>
      <c r="I52">
        <v>67</v>
      </c>
      <c r="J52" t="s">
        <v>8504</v>
      </c>
      <c r="K52">
        <f>INDEX(TeamRegion!B:B,MATCH(J52,TeamRegion!C:C,0))</f>
        <v>2</v>
      </c>
      <c r="L52" t="s">
        <v>597</v>
      </c>
      <c r="M52" t="str">
        <f t="shared" si="0"/>
        <v>E:\imagenes\banderas\corea del sur.jpg</v>
      </c>
      <c r="N52" t="s">
        <v>819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323</v>
      </c>
      <c r="E53" t="s">
        <v>543</v>
      </c>
      <c r="F53" s="3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598</v>
      </c>
      <c r="M53" t="str">
        <f t="shared" si="0"/>
        <v>E:\imagenes\banderas\costa de marfil.jpg</v>
      </c>
      <c r="N53" t="s">
        <v>820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354</v>
      </c>
      <c r="E54" t="s">
        <v>543</v>
      </c>
      <c r="F54" s="3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599</v>
      </c>
      <c r="M54" t="str">
        <f t="shared" si="0"/>
        <v>E:\imagenes\banderas\costa rica.jpg</v>
      </c>
      <c r="N54" t="s">
        <v>821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498</v>
      </c>
      <c r="E55" t="s">
        <v>543</v>
      </c>
      <c r="F55" s="3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600</v>
      </c>
      <c r="M55" t="str">
        <f t="shared" si="0"/>
        <v>E:\imagenes\banderas\croacia.jpg</v>
      </c>
      <c r="N55" t="s">
        <v>822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406</v>
      </c>
      <c r="E56" t="s">
        <v>543</v>
      </c>
      <c r="F56" s="3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601</v>
      </c>
      <c r="M56" t="str">
        <f t="shared" si="0"/>
        <v>E:\imagenes\banderas\cuba.jpg</v>
      </c>
      <c r="N56" t="s">
        <v>823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404</v>
      </c>
      <c r="E57" t="s">
        <v>543</v>
      </c>
      <c r="F57" s="3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602</v>
      </c>
      <c r="M57" t="str">
        <f t="shared" si="0"/>
        <v>E:\imagenes\banderas\curazao.png</v>
      </c>
      <c r="N57" t="s">
        <v>824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495</v>
      </c>
      <c r="E58" t="s">
        <v>543</v>
      </c>
      <c r="F58" s="3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603</v>
      </c>
      <c r="M58" t="str">
        <f t="shared" si="0"/>
        <v>E:\imagenes\banderas\dinamarca.jpg</v>
      </c>
      <c r="N58" t="s">
        <v>825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413</v>
      </c>
      <c r="E59" t="s">
        <v>543</v>
      </c>
      <c r="F59" s="3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604</v>
      </c>
      <c r="M59" t="str">
        <f t="shared" si="0"/>
        <v>E:\imagenes\banderas\dominica.png</v>
      </c>
      <c r="N59" t="s">
        <v>826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331</v>
      </c>
      <c r="E60" t="s">
        <v>543</v>
      </c>
      <c r="F60" s="3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605</v>
      </c>
      <c r="M60" t="str">
        <f t="shared" si="0"/>
        <v>E:\imagenes\banderas\ecuador.jpg</v>
      </c>
      <c r="N60" t="s">
        <v>827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365</v>
      </c>
      <c r="E61" t="s">
        <v>543</v>
      </c>
      <c r="F61" s="3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606</v>
      </c>
      <c r="M61" t="str">
        <f t="shared" si="0"/>
        <v>E:\imagenes\banderas\egipto.jpg</v>
      </c>
      <c r="N61" t="s">
        <v>828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332</v>
      </c>
      <c r="E62" t="s">
        <v>543</v>
      </c>
      <c r="F62" s="3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607</v>
      </c>
      <c r="M62" t="str">
        <f t="shared" si="0"/>
        <v>E:\imagenes\banderas\el salvador.jpg</v>
      </c>
      <c r="N62" t="s">
        <v>829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435</v>
      </c>
      <c r="E63" t="s">
        <v>543</v>
      </c>
      <c r="F63" s="3"/>
      <c r="G63">
        <v>61</v>
      </c>
      <c r="H63">
        <v>67</v>
      </c>
      <c r="I63">
        <v>69</v>
      </c>
      <c r="J63" t="s">
        <v>8504</v>
      </c>
      <c r="K63">
        <f>INDEX(TeamRegion!B:B,MATCH(J63,TeamRegion!C:C,0))</f>
        <v>2</v>
      </c>
      <c r="L63" t="s">
        <v>608</v>
      </c>
      <c r="M63" t="str">
        <f t="shared" si="0"/>
        <v>E:\imagenes\banderas\emiratos arabes unidos.jpg</v>
      </c>
      <c r="N63" t="s">
        <v>830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346</v>
      </c>
      <c r="E64" t="s">
        <v>543</v>
      </c>
      <c r="F64" s="3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609</v>
      </c>
      <c r="M64" t="str">
        <f t="shared" si="0"/>
        <v>E:\imagenes\banderas\eritrea.png</v>
      </c>
      <c r="N64" t="s">
        <v>831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515</v>
      </c>
      <c r="E65" t="s">
        <v>543</v>
      </c>
      <c r="F65" s="3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610</v>
      </c>
      <c r="M65" t="str">
        <f t="shared" si="0"/>
        <v>E:\imagenes\banderas\escocia.png</v>
      </c>
      <c r="N65" t="s">
        <v>832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509</v>
      </c>
      <c r="E66" t="s">
        <v>543</v>
      </c>
      <c r="F66" s="3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611</v>
      </c>
      <c r="M66" t="str">
        <f t="shared" si="0"/>
        <v>E:\imagenes\banderas\eslovaquia.jpg</v>
      </c>
      <c r="N66" t="s">
        <v>833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518</v>
      </c>
      <c r="E67" t="s">
        <v>543</v>
      </c>
      <c r="F67" s="3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612</v>
      </c>
      <c r="M67" t="str">
        <f t="shared" ref="M67:M130" si="3">_xlfn.CONCAT($I$2,L67)</f>
        <v>E:\imagenes\banderas\eslovenia.jpg</v>
      </c>
      <c r="N67" t="s">
        <v>834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490</v>
      </c>
      <c r="E68" t="s">
        <v>543</v>
      </c>
      <c r="F68" s="3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8468</v>
      </c>
      <c r="M68" t="str">
        <f t="shared" si="3"/>
        <v>E:\imagenes\banderas\espania.jpg</v>
      </c>
      <c r="N68" t="s">
        <v>8467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349</v>
      </c>
      <c r="E69" t="s">
        <v>543</v>
      </c>
      <c r="F69" s="3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613</v>
      </c>
      <c r="M69" t="str">
        <f t="shared" si="3"/>
        <v>E:\imagenes\banderas\estados unidos.jpg</v>
      </c>
      <c r="N69" t="s">
        <v>835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531</v>
      </c>
      <c r="E70" t="s">
        <v>543</v>
      </c>
      <c r="F70" s="3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614</v>
      </c>
      <c r="M70" t="str">
        <f t="shared" si="3"/>
        <v>E:\imagenes\banderas\estonia.jpg</v>
      </c>
      <c r="N70" t="s">
        <v>836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326</v>
      </c>
      <c r="E71" t="s">
        <v>543</v>
      </c>
      <c r="F71" s="3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615</v>
      </c>
      <c r="M71" t="str">
        <f t="shared" si="3"/>
        <v>E:\imagenes\banderas\etiopia.jpg</v>
      </c>
      <c r="N71" t="s">
        <v>837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320</v>
      </c>
      <c r="E72" t="s">
        <v>543</v>
      </c>
      <c r="F72" s="3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616</v>
      </c>
      <c r="M72" t="str">
        <f t="shared" si="3"/>
        <v>E:\imagenes\banderas\europe stars.png</v>
      </c>
      <c r="N72" t="s">
        <v>838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459</v>
      </c>
      <c r="E73" t="s">
        <v>543</v>
      </c>
      <c r="F73" s="3"/>
      <c r="G73">
        <v>58</v>
      </c>
      <c r="H73">
        <v>56</v>
      </c>
      <c r="I73">
        <v>56</v>
      </c>
      <c r="J73" t="s">
        <v>8505</v>
      </c>
      <c r="K73">
        <f>INDEX(TeamRegion!B:B,MATCH(J73,TeamRegion!C:C,0))</f>
        <v>5</v>
      </c>
      <c r="L73" t="s">
        <v>617</v>
      </c>
      <c r="M73" t="str">
        <f t="shared" si="3"/>
        <v>E:\imagenes\banderas\fiji.jpg</v>
      </c>
      <c r="N73" t="s">
        <v>839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445</v>
      </c>
      <c r="E74" t="s">
        <v>543</v>
      </c>
      <c r="F74" s="3"/>
      <c r="G74">
        <v>60</v>
      </c>
      <c r="H74">
        <v>49</v>
      </c>
      <c r="I74">
        <v>61</v>
      </c>
      <c r="J74" t="s">
        <v>8504</v>
      </c>
      <c r="K74">
        <f>INDEX(TeamRegion!B:B,MATCH(J74,TeamRegion!C:C,0))</f>
        <v>2</v>
      </c>
      <c r="L74" t="s">
        <v>618</v>
      </c>
      <c r="M74" t="str">
        <f t="shared" si="3"/>
        <v>E:\imagenes\banderas\filipinas.jpg</v>
      </c>
      <c r="N74" t="s">
        <v>840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511</v>
      </c>
      <c r="E75" t="s">
        <v>543</v>
      </c>
      <c r="F75" s="3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619</v>
      </c>
      <c r="M75" t="str">
        <f t="shared" si="3"/>
        <v>E:\imagenes\banderas\finlandia.jpg</v>
      </c>
      <c r="N75" t="s">
        <v>841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487</v>
      </c>
      <c r="E76" t="s">
        <v>543</v>
      </c>
      <c r="F76" s="3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620</v>
      </c>
      <c r="M76" t="str">
        <f t="shared" si="3"/>
        <v>E:\imagenes\banderas\francia.jpg</v>
      </c>
      <c r="N76" t="s">
        <v>842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383</v>
      </c>
      <c r="E77" t="s">
        <v>543</v>
      </c>
      <c r="F77" s="3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621</v>
      </c>
      <c r="M77" t="str">
        <f t="shared" si="3"/>
        <v>E:\imagenes\banderas\gabon.png</v>
      </c>
      <c r="N77" t="s">
        <v>843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517</v>
      </c>
      <c r="E78" t="s">
        <v>543</v>
      </c>
      <c r="F78" s="3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622</v>
      </c>
      <c r="M78" t="str">
        <f t="shared" si="3"/>
        <v>E:\imagenes\banderas\gales.png</v>
      </c>
      <c r="N78" t="s">
        <v>844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391</v>
      </c>
      <c r="E79" t="s">
        <v>543</v>
      </c>
      <c r="F79" s="3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623</v>
      </c>
      <c r="M79" t="str">
        <f t="shared" si="3"/>
        <v>E:\imagenes\banderas\gambia.png</v>
      </c>
      <c r="N79" t="s">
        <v>845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524</v>
      </c>
      <c r="E80" t="s">
        <v>543</v>
      </c>
      <c r="F80" s="3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624</v>
      </c>
      <c r="M80" t="str">
        <f t="shared" si="3"/>
        <v>E:\imagenes\banderas\georgia.jpg</v>
      </c>
      <c r="N80" t="s">
        <v>846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325</v>
      </c>
      <c r="E81" t="s">
        <v>543</v>
      </c>
      <c r="F81" s="3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625</v>
      </c>
      <c r="M81" t="str">
        <f t="shared" si="3"/>
        <v>E:\imagenes\banderas\ghana.jpg</v>
      </c>
      <c r="N81" t="s">
        <v>847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536</v>
      </c>
      <c r="E82" t="s">
        <v>543</v>
      </c>
      <c r="F82" s="3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626</v>
      </c>
      <c r="M82" t="str">
        <f t="shared" si="3"/>
        <v>E:\imagenes\banderas\gibraltar.png</v>
      </c>
      <c r="N82" t="s">
        <v>848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405</v>
      </c>
      <c r="E83" t="s">
        <v>543</v>
      </c>
      <c r="F83" s="3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627</v>
      </c>
      <c r="M83" t="str">
        <f t="shared" si="3"/>
        <v>E:\imagenes\banderas\granada.png</v>
      </c>
      <c r="N83" t="s">
        <v>849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508</v>
      </c>
      <c r="E84" t="s">
        <v>543</v>
      </c>
      <c r="F84" s="3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628</v>
      </c>
      <c r="M84" t="str">
        <f t="shared" si="3"/>
        <v>E:\imagenes\banderas\grecia.jpg</v>
      </c>
      <c r="N84" t="s">
        <v>850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477</v>
      </c>
      <c r="E85" t="s">
        <v>543</v>
      </c>
      <c r="F85" s="3"/>
      <c r="G85">
        <v>48</v>
      </c>
      <c r="H85">
        <v>49</v>
      </c>
      <c r="I85">
        <v>49</v>
      </c>
      <c r="J85" t="s">
        <v>8504</v>
      </c>
      <c r="K85">
        <f>INDEX(TeamRegion!B:B,MATCH(J85,TeamRegion!C:C,0))</f>
        <v>2</v>
      </c>
      <c r="L85" t="s">
        <v>629</v>
      </c>
      <c r="M85" t="str">
        <f t="shared" si="3"/>
        <v>E:\imagenes\banderas\guam.png</v>
      </c>
      <c r="N85" t="s">
        <v>851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396</v>
      </c>
      <c r="E86" t="s">
        <v>543</v>
      </c>
      <c r="F86" s="3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630</v>
      </c>
      <c r="M86" t="str">
        <f t="shared" si="3"/>
        <v>E:\imagenes\banderas\guatemala.png</v>
      </c>
      <c r="N86" t="s">
        <v>852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382</v>
      </c>
      <c r="E87" t="s">
        <v>543</v>
      </c>
      <c r="F87" s="3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631</v>
      </c>
      <c r="M87" t="str">
        <f t="shared" si="3"/>
        <v>E:\imagenes\banderas\guinea.jpg</v>
      </c>
      <c r="N87" t="s">
        <v>853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338</v>
      </c>
      <c r="E88" t="s">
        <v>543</v>
      </c>
      <c r="F88" s="3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632</v>
      </c>
      <c r="M88" t="str">
        <f t="shared" si="3"/>
        <v>E:\imagenes\banderas\guinea bissau.png</v>
      </c>
      <c r="N88" t="s">
        <v>854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392</v>
      </c>
      <c r="E89" t="s">
        <v>543</v>
      </c>
      <c r="F89" s="3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633</v>
      </c>
      <c r="M89" t="str">
        <f t="shared" si="3"/>
        <v>E:\imagenes\banderas\guinea ecuatorial.png</v>
      </c>
      <c r="N89" t="s">
        <v>855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335</v>
      </c>
      <c r="E90" t="s">
        <v>543</v>
      </c>
      <c r="F90" s="3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634</v>
      </c>
      <c r="M90" t="str">
        <f t="shared" si="3"/>
        <v>E:\imagenes\banderas\guyana.png</v>
      </c>
      <c r="N90" t="s">
        <v>856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333</v>
      </c>
      <c r="E91" t="s">
        <v>543</v>
      </c>
      <c r="F91" s="3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635</v>
      </c>
      <c r="M91" t="str">
        <f t="shared" si="3"/>
        <v>E:\imagenes\banderas\haiti.jpg</v>
      </c>
      <c r="N91" t="s">
        <v>857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397</v>
      </c>
      <c r="E92" t="s">
        <v>543</v>
      </c>
      <c r="F92" s="3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636</v>
      </c>
      <c r="M92" t="str">
        <f t="shared" si="3"/>
        <v>E:\imagenes\banderas\honduras.jpg</v>
      </c>
      <c r="N92" t="s">
        <v>858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469</v>
      </c>
      <c r="E93" t="s">
        <v>543</v>
      </c>
      <c r="F93" s="3"/>
      <c r="G93">
        <v>57</v>
      </c>
      <c r="H93">
        <v>58</v>
      </c>
      <c r="I93">
        <v>58</v>
      </c>
      <c r="J93" t="s">
        <v>8504</v>
      </c>
      <c r="K93">
        <f>INDEX(TeamRegion!B:B,MATCH(J93,TeamRegion!C:C,0))</f>
        <v>2</v>
      </c>
      <c r="L93" t="s">
        <v>637</v>
      </c>
      <c r="M93" t="str">
        <f t="shared" si="3"/>
        <v>E:\imagenes\banderas\hong kong.png</v>
      </c>
      <c r="N93" t="s">
        <v>859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512</v>
      </c>
      <c r="E94" t="s">
        <v>543</v>
      </c>
      <c r="F94" s="3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638</v>
      </c>
      <c r="M94" t="str">
        <f t="shared" si="3"/>
        <v>E:\imagenes\banderas\hungria.jpg</v>
      </c>
      <c r="N94" t="s">
        <v>860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458</v>
      </c>
      <c r="E95" t="s">
        <v>543</v>
      </c>
      <c r="F95" s="3"/>
      <c r="G95">
        <v>56</v>
      </c>
      <c r="H95">
        <v>58</v>
      </c>
      <c r="I95">
        <v>59</v>
      </c>
      <c r="J95" t="s">
        <v>8504</v>
      </c>
      <c r="K95">
        <f>INDEX(TeamRegion!B:B,MATCH(J95,TeamRegion!C:C,0))</f>
        <v>2</v>
      </c>
      <c r="L95" t="s">
        <v>639</v>
      </c>
      <c r="M95" t="str">
        <f t="shared" si="3"/>
        <v>E:\imagenes\banderas\india.jpg</v>
      </c>
      <c r="N95" t="s">
        <v>861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444</v>
      </c>
      <c r="E96" t="s">
        <v>543</v>
      </c>
      <c r="F96" s="3"/>
      <c r="G96">
        <v>57</v>
      </c>
      <c r="H96">
        <v>63</v>
      </c>
      <c r="I96">
        <v>62</v>
      </c>
      <c r="J96" t="s">
        <v>8504</v>
      </c>
      <c r="K96">
        <f>INDEX(TeamRegion!B:B,MATCH(J96,TeamRegion!C:C,0))</f>
        <v>2</v>
      </c>
      <c r="L96" t="s">
        <v>640</v>
      </c>
      <c r="M96" t="str">
        <f t="shared" si="3"/>
        <v>E:\imagenes\banderas\indonesia.jpg</v>
      </c>
      <c r="N96" t="s">
        <v>862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493</v>
      </c>
      <c r="E97" t="s">
        <v>543</v>
      </c>
      <c r="F97" s="3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641</v>
      </c>
      <c r="M97" t="str">
        <f t="shared" si="3"/>
        <v>E:\imagenes\banderas\inglaterra.png</v>
      </c>
      <c r="N97" t="s">
        <v>863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431</v>
      </c>
      <c r="E98" t="s">
        <v>543</v>
      </c>
      <c r="F98" s="3"/>
      <c r="G98">
        <v>64</v>
      </c>
      <c r="H98">
        <v>62</v>
      </c>
      <c r="I98">
        <v>64</v>
      </c>
      <c r="J98" t="s">
        <v>8504</v>
      </c>
      <c r="K98">
        <f>INDEX(TeamRegion!B:B,MATCH(J98,TeamRegion!C:C,0))</f>
        <v>2</v>
      </c>
      <c r="L98" t="s">
        <v>642</v>
      </c>
      <c r="M98" t="str">
        <f t="shared" si="3"/>
        <v>E:\imagenes\banderas\irak.jpg</v>
      </c>
      <c r="N98" t="s">
        <v>864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427</v>
      </c>
      <c r="E99" t="s">
        <v>543</v>
      </c>
      <c r="F99" s="3"/>
      <c r="G99">
        <v>70</v>
      </c>
      <c r="H99">
        <v>69</v>
      </c>
      <c r="I99">
        <v>77</v>
      </c>
      <c r="J99" t="s">
        <v>8504</v>
      </c>
      <c r="K99">
        <f>INDEX(TeamRegion!B:B,MATCH(J99,TeamRegion!C:C,0))</f>
        <v>2</v>
      </c>
      <c r="L99" t="s">
        <v>643</v>
      </c>
      <c r="M99" t="str">
        <f t="shared" si="3"/>
        <v>E:\imagenes\banderas\iran.jpg</v>
      </c>
      <c r="N99" t="s">
        <v>865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513</v>
      </c>
      <c r="E100" t="s">
        <v>543</v>
      </c>
      <c r="F100" s="3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644</v>
      </c>
      <c r="M100" t="str">
        <f t="shared" si="3"/>
        <v>E:\imagenes\banderas\irlanda.jpg</v>
      </c>
      <c r="N100" t="s">
        <v>866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503</v>
      </c>
      <c r="E101" t="s">
        <v>543</v>
      </c>
      <c r="F101" s="3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645</v>
      </c>
      <c r="M101" t="str">
        <f t="shared" si="3"/>
        <v>E:\imagenes\banderas\irlanda del norte.png</v>
      </c>
      <c r="N101" t="s">
        <v>867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519</v>
      </c>
      <c r="E102" t="s">
        <v>543</v>
      </c>
      <c r="F102" s="3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646</v>
      </c>
      <c r="M102" t="str">
        <f t="shared" si="3"/>
        <v>E:\imagenes\banderas\islandia.jpg</v>
      </c>
      <c r="N102" t="s">
        <v>868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410</v>
      </c>
      <c r="E103" t="s">
        <v>543</v>
      </c>
      <c r="F103" s="3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647</v>
      </c>
      <c r="M103" t="str">
        <f t="shared" si="3"/>
        <v>E:\imagenes\banderas\islas caiman.png</v>
      </c>
      <c r="N103" t="s">
        <v>869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486</v>
      </c>
      <c r="E104" t="s">
        <v>543</v>
      </c>
      <c r="F104" s="3"/>
      <c r="G104">
        <v>47</v>
      </c>
      <c r="H104">
        <v>47</v>
      </c>
      <c r="I104">
        <v>46</v>
      </c>
      <c r="J104" t="s">
        <v>8505</v>
      </c>
      <c r="K104">
        <f>INDEX(TeamRegion!B:B,MATCH(J104,TeamRegion!C:C,0))</f>
        <v>5</v>
      </c>
      <c r="L104" t="s">
        <v>648</v>
      </c>
      <c r="M104" t="str">
        <f t="shared" si="3"/>
        <v>E:\imagenes\banderas\cook.png</v>
      </c>
      <c r="N104" t="s">
        <v>870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526</v>
      </c>
      <c r="E105" t="s">
        <v>543</v>
      </c>
      <c r="F105" s="3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649</v>
      </c>
      <c r="M105" t="str">
        <f t="shared" si="3"/>
        <v>E:\imagenes\banderas\islas feroe.png</v>
      </c>
      <c r="N105" t="s">
        <v>871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470</v>
      </c>
      <c r="E106" t="s">
        <v>543</v>
      </c>
      <c r="F106" s="3"/>
      <c r="G106">
        <v>47</v>
      </c>
      <c r="H106">
        <v>47</v>
      </c>
      <c r="I106">
        <v>48</v>
      </c>
      <c r="J106" t="s">
        <v>8505</v>
      </c>
      <c r="K106">
        <f>INDEX(TeamRegion!B:B,MATCH(J106,TeamRegion!C:C,0))</f>
        <v>5</v>
      </c>
      <c r="L106" t="s">
        <v>650</v>
      </c>
      <c r="M106" t="str">
        <f t="shared" si="3"/>
        <v>E:\imagenes\banderas\islas marshall.png</v>
      </c>
      <c r="N106" t="s">
        <v>872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461</v>
      </c>
      <c r="E107" t="s">
        <v>543</v>
      </c>
      <c r="F107" s="3"/>
      <c r="G107">
        <v>52</v>
      </c>
      <c r="H107">
        <v>53</v>
      </c>
      <c r="I107">
        <v>52</v>
      </c>
      <c r="J107" t="s">
        <v>8505</v>
      </c>
      <c r="K107">
        <f>INDEX(TeamRegion!B:B,MATCH(J107,TeamRegion!C:C,0))</f>
        <v>5</v>
      </c>
      <c r="L107" t="s">
        <v>651</v>
      </c>
      <c r="M107" t="str">
        <f t="shared" si="3"/>
        <v>E:\imagenes\banderas\islas salomon.png</v>
      </c>
      <c r="N107" t="s">
        <v>873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418</v>
      </c>
      <c r="E108" t="s">
        <v>543</v>
      </c>
      <c r="F108" s="3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652</v>
      </c>
      <c r="M108" t="str">
        <f t="shared" si="3"/>
        <v>E:\imagenes\banderas\caicos.png</v>
      </c>
      <c r="N108" t="s">
        <v>874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417</v>
      </c>
      <c r="E109" t="s">
        <v>543</v>
      </c>
      <c r="F109" s="3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653</v>
      </c>
      <c r="M109" t="str">
        <f t="shared" si="3"/>
        <v>E:\imagenes\banderas\virgb.png</v>
      </c>
      <c r="N109" t="s">
        <v>875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421</v>
      </c>
      <c r="E110" t="s">
        <v>543</v>
      </c>
      <c r="F110" s="3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654</v>
      </c>
      <c r="M110" t="str">
        <f t="shared" si="3"/>
        <v>E:\imagenes\banderas\virusa.png</v>
      </c>
      <c r="N110" t="s">
        <v>876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530</v>
      </c>
      <c r="E111" t="s">
        <v>543</v>
      </c>
      <c r="F111" s="3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655</v>
      </c>
      <c r="M111" t="str">
        <f t="shared" si="3"/>
        <v>E:\imagenes\banderas\israel.jpg</v>
      </c>
      <c r="N111" t="s">
        <v>877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488</v>
      </c>
      <c r="E112" t="s">
        <v>543</v>
      </c>
      <c r="F112" s="3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656</v>
      </c>
      <c r="M112" t="str">
        <f t="shared" si="3"/>
        <v>E:\imagenes\banderas\italia.jpg</v>
      </c>
      <c r="N112" t="s">
        <v>878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352</v>
      </c>
      <c r="E113" t="s">
        <v>543</v>
      </c>
      <c r="F113" s="3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657</v>
      </c>
      <c r="M113" t="str">
        <f t="shared" si="3"/>
        <v>E:\imagenes\banderas\jamaica.jpg</v>
      </c>
      <c r="N113" t="s">
        <v>879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422</v>
      </c>
      <c r="E114" t="s">
        <v>543</v>
      </c>
      <c r="F114" s="3"/>
      <c r="G114">
        <v>70</v>
      </c>
      <c r="H114">
        <v>70</v>
      </c>
      <c r="I114">
        <v>75</v>
      </c>
      <c r="J114" t="s">
        <v>8504</v>
      </c>
      <c r="K114">
        <f>INDEX(TeamRegion!B:B,MATCH(J114,TeamRegion!C:C,0))</f>
        <v>2</v>
      </c>
      <c r="L114" t="s">
        <v>658</v>
      </c>
      <c r="M114" t="str">
        <f t="shared" si="3"/>
        <v>E:\imagenes\banderas\japon.jpg</v>
      </c>
      <c r="N114" t="s">
        <v>880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451</v>
      </c>
      <c r="E115" t="s">
        <v>543</v>
      </c>
      <c r="F115" s="3"/>
      <c r="G115">
        <v>57</v>
      </c>
      <c r="H115">
        <v>65</v>
      </c>
      <c r="I115">
        <v>69</v>
      </c>
      <c r="J115" t="s">
        <v>8504</v>
      </c>
      <c r="K115">
        <f>INDEX(TeamRegion!B:B,MATCH(J115,TeamRegion!C:C,0))</f>
        <v>2</v>
      </c>
      <c r="L115" t="s">
        <v>659</v>
      </c>
      <c r="M115" t="str">
        <f t="shared" si="3"/>
        <v>E:\imagenes\banderas\jordania.jpg</v>
      </c>
      <c r="N115" t="s">
        <v>881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430</v>
      </c>
      <c r="E116" t="s">
        <v>543</v>
      </c>
      <c r="F116" s="3"/>
      <c r="G116">
        <v>66</v>
      </c>
      <c r="H116">
        <v>67</v>
      </c>
      <c r="I116">
        <v>60</v>
      </c>
      <c r="J116" t="s">
        <v>8504</v>
      </c>
      <c r="K116">
        <f>INDEX(TeamRegion!B:B,MATCH(J116,TeamRegion!C:C,0))</f>
        <v>2</v>
      </c>
      <c r="L116" t="s">
        <v>660</v>
      </c>
      <c r="M116" t="str">
        <f t="shared" si="3"/>
        <v>E:\imagenes\banderas\kazajistan.jpg</v>
      </c>
      <c r="N116" t="s">
        <v>882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381</v>
      </c>
      <c r="E117" t="s">
        <v>543</v>
      </c>
      <c r="F117" s="3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661</v>
      </c>
      <c r="M117" t="str">
        <f t="shared" si="3"/>
        <v>E:\imagenes\banderas\kenia.jpg</v>
      </c>
      <c r="N117" t="s">
        <v>883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434</v>
      </c>
      <c r="E118" t="s">
        <v>543</v>
      </c>
      <c r="F118" s="3"/>
      <c r="G118">
        <v>68</v>
      </c>
      <c r="H118">
        <v>70</v>
      </c>
      <c r="I118">
        <v>69</v>
      </c>
      <c r="J118" t="s">
        <v>8504</v>
      </c>
      <c r="K118">
        <f>INDEX(TeamRegion!B:B,MATCH(J118,TeamRegion!C:C,0))</f>
        <v>2</v>
      </c>
      <c r="L118" t="s">
        <v>662</v>
      </c>
      <c r="M118" t="str">
        <f t="shared" si="3"/>
        <v>E:\imagenes\banderas\kirguistan.jpg</v>
      </c>
      <c r="N118" t="s">
        <v>884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475</v>
      </c>
      <c r="E119" t="s">
        <v>543</v>
      </c>
      <c r="F119" s="3"/>
      <c r="G119">
        <v>44</v>
      </c>
      <c r="H119">
        <v>50</v>
      </c>
      <c r="I119">
        <v>47</v>
      </c>
      <c r="J119" t="s">
        <v>8505</v>
      </c>
      <c r="K119">
        <f>INDEX(TeamRegion!B:B,MATCH(J119,TeamRegion!C:C,0))</f>
        <v>5</v>
      </c>
      <c r="L119" t="s">
        <v>663</v>
      </c>
      <c r="M119" t="str">
        <f t="shared" si="3"/>
        <v>E:\imagenes\banderas\kiribati.png</v>
      </c>
      <c r="N119" t="s">
        <v>885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528</v>
      </c>
      <c r="E120" t="s">
        <v>543</v>
      </c>
      <c r="F120" s="3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664</v>
      </c>
      <c r="M120" t="str">
        <f t="shared" si="3"/>
        <v>E:\imagenes\banderas\kosovo.png</v>
      </c>
      <c r="N120" t="s">
        <v>886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436</v>
      </c>
      <c r="E121" t="s">
        <v>543</v>
      </c>
      <c r="F121" s="3"/>
      <c r="G121">
        <v>53</v>
      </c>
      <c r="H121">
        <v>57</v>
      </c>
      <c r="I121">
        <v>55</v>
      </c>
      <c r="J121" t="s">
        <v>8504</v>
      </c>
      <c r="K121">
        <f>INDEX(TeamRegion!B:B,MATCH(J121,TeamRegion!C:C,0))</f>
        <v>2</v>
      </c>
      <c r="L121" t="s">
        <v>665</v>
      </c>
      <c r="M121" t="str">
        <f t="shared" si="3"/>
        <v>E:\imagenes\banderas\kuwait.jpg</v>
      </c>
      <c r="N121" t="s">
        <v>887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455</v>
      </c>
      <c r="E122" t="s">
        <v>543</v>
      </c>
      <c r="F122" s="3"/>
      <c r="G122">
        <v>55</v>
      </c>
      <c r="H122">
        <v>57</v>
      </c>
      <c r="I122">
        <v>55</v>
      </c>
      <c r="J122" t="s">
        <v>8504</v>
      </c>
      <c r="K122">
        <f>INDEX(TeamRegion!B:B,MATCH(J122,TeamRegion!C:C,0))</f>
        <v>2</v>
      </c>
      <c r="L122" t="s">
        <v>666</v>
      </c>
      <c r="M122" t="str">
        <f t="shared" si="3"/>
        <v>E:\imagenes\banderas\laos.png</v>
      </c>
      <c r="N122" t="s">
        <v>888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345</v>
      </c>
      <c r="E123" t="s">
        <v>543</v>
      </c>
      <c r="F123" s="3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667</v>
      </c>
      <c r="M123" t="str">
        <f t="shared" si="3"/>
        <v>E:\imagenes\banderas\lesotho.png</v>
      </c>
      <c r="N123" t="s">
        <v>889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532</v>
      </c>
      <c r="E124" t="s">
        <v>543</v>
      </c>
      <c r="F124" s="3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668</v>
      </c>
      <c r="M124" t="str">
        <f t="shared" si="3"/>
        <v>E:\imagenes\banderas\letonia.jpg</v>
      </c>
      <c r="N124" t="s">
        <v>890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468</v>
      </c>
      <c r="E125" t="s">
        <v>543</v>
      </c>
      <c r="F125" s="3"/>
      <c r="G125">
        <v>57</v>
      </c>
      <c r="H125">
        <v>62</v>
      </c>
      <c r="I125">
        <v>59</v>
      </c>
      <c r="J125" t="s">
        <v>8504</v>
      </c>
      <c r="K125">
        <f>INDEX(TeamRegion!B:B,MATCH(J125,TeamRegion!C:C,0))</f>
        <v>2</v>
      </c>
      <c r="L125" t="s">
        <v>669</v>
      </c>
      <c r="M125" t="str">
        <f t="shared" si="3"/>
        <v>E:\imagenes\banderas\libano.jpg</v>
      </c>
      <c r="N125" t="s">
        <v>891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347</v>
      </c>
      <c r="E126" t="s">
        <v>543</v>
      </c>
      <c r="F126" s="3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670</v>
      </c>
      <c r="M126" t="str">
        <f t="shared" si="3"/>
        <v>E:\imagenes\banderas\liberia.jpg</v>
      </c>
      <c r="N126" t="s">
        <v>892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390</v>
      </c>
      <c r="E127" t="s">
        <v>543</v>
      </c>
      <c r="F127" s="3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671</v>
      </c>
      <c r="M127" t="str">
        <f t="shared" si="3"/>
        <v>E:\imagenes\banderas\libia.png</v>
      </c>
      <c r="N127" t="s">
        <v>893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540</v>
      </c>
      <c r="E128" t="s">
        <v>543</v>
      </c>
      <c r="F128" s="3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672</v>
      </c>
      <c r="M128" t="str">
        <f t="shared" si="3"/>
        <v>E:\imagenes\banderas\liechtenstein.jpg</v>
      </c>
      <c r="N128" t="s">
        <v>894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527</v>
      </c>
      <c r="E129" t="s">
        <v>543</v>
      </c>
      <c r="F129" s="3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673</v>
      </c>
      <c r="M129" t="str">
        <f t="shared" si="3"/>
        <v>E:\imagenes\banderas\lituania.jpg</v>
      </c>
      <c r="N129" t="s">
        <v>895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523</v>
      </c>
      <c r="E130" t="s">
        <v>543</v>
      </c>
      <c r="F130" s="3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674</v>
      </c>
      <c r="M130" t="str">
        <f t="shared" si="3"/>
        <v>E:\imagenes\banderas\luxemburgo.jpg</v>
      </c>
      <c r="N130" t="s">
        <v>896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484</v>
      </c>
      <c r="E131" t="s">
        <v>543</v>
      </c>
      <c r="F131" s="3"/>
      <c r="G131">
        <v>52</v>
      </c>
      <c r="H131">
        <v>50</v>
      </c>
      <c r="I131">
        <v>51</v>
      </c>
      <c r="J131" t="s">
        <v>8504</v>
      </c>
      <c r="K131">
        <f>INDEX(TeamRegion!B:B,MATCH(J131,TeamRegion!C:C,0))</f>
        <v>2</v>
      </c>
      <c r="L131" t="s">
        <v>675</v>
      </c>
      <c r="M131" t="str">
        <f t="shared" ref="M131:M194" si="6">_xlfn.CONCAT($I$2,L131)</f>
        <v>E:\imagenes\banderas\macao.png</v>
      </c>
      <c r="N131" t="s">
        <v>897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522</v>
      </c>
      <c r="E132" t="s">
        <v>543</v>
      </c>
      <c r="F132" s="3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676</v>
      </c>
      <c r="M132" t="str">
        <f t="shared" si="6"/>
        <v>E:\imagenes\banderas\macedonia.jpg</v>
      </c>
      <c r="N132" t="s">
        <v>898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386</v>
      </c>
      <c r="E133" t="s">
        <v>543</v>
      </c>
      <c r="F133" s="3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677</v>
      </c>
      <c r="M133" t="str">
        <f t="shared" si="6"/>
        <v>E:\imagenes\banderas\madagascar.png</v>
      </c>
      <c r="N133" t="s">
        <v>899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463</v>
      </c>
      <c r="E134" t="s">
        <v>543</v>
      </c>
      <c r="F134" s="3"/>
      <c r="G134">
        <v>57</v>
      </c>
      <c r="H134">
        <v>58</v>
      </c>
      <c r="I134">
        <v>61</v>
      </c>
      <c r="J134" t="s">
        <v>8504</v>
      </c>
      <c r="K134">
        <f>INDEX(TeamRegion!B:B,MATCH(J134,TeamRegion!C:C,0))</f>
        <v>2</v>
      </c>
      <c r="L134" t="s">
        <v>678</v>
      </c>
      <c r="M134" t="str">
        <f t="shared" si="6"/>
        <v>E:\imagenes\banderas\malasia.jpg</v>
      </c>
      <c r="N134" t="s">
        <v>900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339</v>
      </c>
      <c r="E135" t="s">
        <v>543</v>
      </c>
      <c r="F135" s="3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679</v>
      </c>
      <c r="M135" t="str">
        <f t="shared" si="6"/>
        <v>E:\imagenes\banderas\malawi.png</v>
      </c>
      <c r="N135" t="s">
        <v>901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464</v>
      </c>
      <c r="E136" t="s">
        <v>543</v>
      </c>
      <c r="F136" s="3"/>
      <c r="G136">
        <v>51</v>
      </c>
      <c r="H136">
        <v>51</v>
      </c>
      <c r="I136">
        <v>52</v>
      </c>
      <c r="J136" t="s">
        <v>8504</v>
      </c>
      <c r="K136">
        <f>INDEX(TeamRegion!B:B,MATCH(J136,TeamRegion!C:C,0))</f>
        <v>2</v>
      </c>
      <c r="L136" t="s">
        <v>680</v>
      </c>
      <c r="M136" t="str">
        <f t="shared" si="6"/>
        <v>E:\imagenes\banderas\maldivas.png</v>
      </c>
      <c r="N136" t="s">
        <v>902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379</v>
      </c>
      <c r="E137" t="s">
        <v>543</v>
      </c>
      <c r="F137" s="3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681</v>
      </c>
      <c r="M137" t="str">
        <f t="shared" si="6"/>
        <v>E:\imagenes\banderas\mali.jpg</v>
      </c>
      <c r="N137" t="s">
        <v>903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539</v>
      </c>
      <c r="E138" t="s">
        <v>543</v>
      </c>
      <c r="F138" s="3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682</v>
      </c>
      <c r="M138" t="str">
        <f t="shared" si="6"/>
        <v>E:\imagenes\banderas\malta.jpg</v>
      </c>
      <c r="N138" t="s">
        <v>904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342</v>
      </c>
      <c r="E139" t="s">
        <v>543</v>
      </c>
      <c r="F139" s="3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683</v>
      </c>
      <c r="M139" t="str">
        <f t="shared" si="6"/>
        <v>E:\imagenes\banderas\marruecos.jpg</v>
      </c>
      <c r="N139" t="s">
        <v>905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343</v>
      </c>
      <c r="E140" t="s">
        <v>543</v>
      </c>
      <c r="F140" s="3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684</v>
      </c>
      <c r="M140" t="str">
        <f t="shared" si="6"/>
        <v>E:\imagenes\banderas\mauricio.png</v>
      </c>
      <c r="N140" t="s">
        <v>906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360</v>
      </c>
      <c r="E141" t="s">
        <v>543</v>
      </c>
      <c r="F141" s="3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685</v>
      </c>
      <c r="M141" t="str">
        <f t="shared" si="6"/>
        <v>E:\imagenes\banderas\mauritania.png</v>
      </c>
      <c r="N141" t="s">
        <v>907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378</v>
      </c>
      <c r="E142" t="s">
        <v>543</v>
      </c>
      <c r="F142" s="3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686</v>
      </c>
      <c r="M142" t="str">
        <f t="shared" si="6"/>
        <v>E:\imagenes\banderas\mexico.jpg</v>
      </c>
      <c r="N142" t="s">
        <v>908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456</v>
      </c>
      <c r="E143" t="s">
        <v>543</v>
      </c>
      <c r="F143" s="3"/>
      <c r="G143">
        <v>44</v>
      </c>
      <c r="H143">
        <v>50</v>
      </c>
      <c r="I143">
        <v>46</v>
      </c>
      <c r="J143" t="s">
        <v>8505</v>
      </c>
      <c r="K143">
        <f>INDEX(TeamRegion!B:B,MATCH(J143,TeamRegion!C:C,0))</f>
        <v>5</v>
      </c>
      <c r="L143" t="s">
        <v>687</v>
      </c>
      <c r="M143" t="str">
        <f t="shared" si="6"/>
        <v>E:\imagenes\banderas\micronesia.png</v>
      </c>
      <c r="N143" t="s">
        <v>909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537</v>
      </c>
      <c r="E144" t="s">
        <v>543</v>
      </c>
      <c r="F144" s="3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688</v>
      </c>
      <c r="M144" t="str">
        <f t="shared" si="6"/>
        <v>E:\imagenes\banderas\moldavia.jpg</v>
      </c>
      <c r="N144" t="s">
        <v>910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533</v>
      </c>
      <c r="E145" t="s">
        <v>543</v>
      </c>
      <c r="F145" s="3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689</v>
      </c>
      <c r="M145" t="str">
        <f t="shared" si="6"/>
        <v>E:\imagenes\banderas\monaco.jpg</v>
      </c>
      <c r="N145" t="s">
        <v>911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460</v>
      </c>
      <c r="E146" t="s">
        <v>543</v>
      </c>
      <c r="F146" s="3"/>
      <c r="G146">
        <v>53</v>
      </c>
      <c r="H146">
        <v>54</v>
      </c>
      <c r="I146">
        <v>55</v>
      </c>
      <c r="J146" t="s">
        <v>8504</v>
      </c>
      <c r="K146">
        <f>INDEX(TeamRegion!B:B,MATCH(J146,TeamRegion!C:C,0))</f>
        <v>2</v>
      </c>
      <c r="L146" t="s">
        <v>690</v>
      </c>
      <c r="M146" t="str">
        <f t="shared" si="6"/>
        <v>E:\imagenes\banderas\mongolia.jpg</v>
      </c>
      <c r="N146" t="s">
        <v>912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521</v>
      </c>
      <c r="E147" t="s">
        <v>543</v>
      </c>
      <c r="F147" s="3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691</v>
      </c>
      <c r="M147" t="str">
        <f t="shared" si="6"/>
        <v>E:\imagenes\banderas\montenegro.jpg</v>
      </c>
      <c r="N147" t="s">
        <v>913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416</v>
      </c>
      <c r="E148" t="s">
        <v>543</v>
      </c>
      <c r="F148" s="3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692</v>
      </c>
      <c r="M148" t="str">
        <f t="shared" si="6"/>
        <v>E:\imagenes\banderas\montserrat.png</v>
      </c>
      <c r="N148" t="s">
        <v>914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393</v>
      </c>
      <c r="E149" t="s">
        <v>543</v>
      </c>
      <c r="F149" s="3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693</v>
      </c>
      <c r="M149" t="str">
        <f t="shared" si="6"/>
        <v>E:\imagenes\banderas\mozambique.png</v>
      </c>
      <c r="N149" t="s">
        <v>915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372</v>
      </c>
      <c r="E150" t="s">
        <v>543</v>
      </c>
      <c r="F150" s="3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694</v>
      </c>
      <c r="M150" t="str">
        <f t="shared" si="6"/>
        <v>E:\imagenes\banderas\namibia.png</v>
      </c>
      <c r="N150" t="s">
        <v>916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480</v>
      </c>
      <c r="E151" t="s">
        <v>543</v>
      </c>
      <c r="F151" s="3"/>
      <c r="G151">
        <v>49</v>
      </c>
      <c r="H151">
        <v>47</v>
      </c>
      <c r="I151">
        <v>48</v>
      </c>
      <c r="J151" t="s">
        <v>8505</v>
      </c>
      <c r="K151">
        <f>INDEX(TeamRegion!B:B,MATCH(J151,TeamRegion!C:C,0))</f>
        <v>5</v>
      </c>
      <c r="L151" t="s">
        <v>695</v>
      </c>
      <c r="M151" t="str">
        <f t="shared" si="6"/>
        <v>E:\imagenes\banderas\nauru.png</v>
      </c>
      <c r="N151" t="s">
        <v>917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446</v>
      </c>
      <c r="E152" t="s">
        <v>543</v>
      </c>
      <c r="F152" s="3"/>
      <c r="G152">
        <v>54</v>
      </c>
      <c r="H152">
        <v>60</v>
      </c>
      <c r="I152">
        <v>54</v>
      </c>
      <c r="J152" t="s">
        <v>8504</v>
      </c>
      <c r="K152">
        <f>INDEX(TeamRegion!B:B,MATCH(J152,TeamRegion!C:C,0))</f>
        <v>2</v>
      </c>
      <c r="L152" t="s">
        <v>696</v>
      </c>
      <c r="M152" t="str">
        <f t="shared" si="6"/>
        <v>E:\imagenes\banderas\nepal.jpg</v>
      </c>
      <c r="N152" t="s">
        <v>918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356</v>
      </c>
      <c r="E153" t="s">
        <v>543</v>
      </c>
      <c r="F153" s="3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697</v>
      </c>
      <c r="M153" t="str">
        <f t="shared" si="6"/>
        <v>E:\imagenes\banderas\nicaragua.jpg</v>
      </c>
      <c r="N153" t="s">
        <v>919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387</v>
      </c>
      <c r="E154" t="s">
        <v>543</v>
      </c>
      <c r="F154" s="3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698</v>
      </c>
      <c r="M154" t="str">
        <f t="shared" si="6"/>
        <v>E:\imagenes\banderas\niger.png</v>
      </c>
      <c r="N154" t="s">
        <v>920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361</v>
      </c>
      <c r="E155" t="s">
        <v>543</v>
      </c>
      <c r="F155" s="3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699</v>
      </c>
      <c r="M155" t="str">
        <f t="shared" si="6"/>
        <v>E:\imagenes\banderas\nigeria.jpg</v>
      </c>
      <c r="N155" t="s">
        <v>921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492</v>
      </c>
      <c r="E156" t="s">
        <v>543</v>
      </c>
      <c r="F156" s="3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700</v>
      </c>
      <c r="M156" t="str">
        <f t="shared" si="6"/>
        <v>E:\imagenes\banderas\noruega.jpg</v>
      </c>
      <c r="N156" t="s">
        <v>922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485</v>
      </c>
      <c r="E157" t="s">
        <v>543</v>
      </c>
      <c r="F157" s="3"/>
      <c r="G157">
        <v>57</v>
      </c>
      <c r="H157">
        <v>58</v>
      </c>
      <c r="I157">
        <v>58</v>
      </c>
      <c r="J157" t="s">
        <v>8505</v>
      </c>
      <c r="K157">
        <f>INDEX(TeamRegion!B:B,MATCH(J157,TeamRegion!C:C,0))</f>
        <v>5</v>
      </c>
      <c r="L157" t="s">
        <v>701</v>
      </c>
      <c r="M157" t="str">
        <f t="shared" si="6"/>
        <v>E:\imagenes\banderas\caledonia.png</v>
      </c>
      <c r="N157" t="s">
        <v>923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423</v>
      </c>
      <c r="E158" t="s">
        <v>543</v>
      </c>
      <c r="F158" s="3"/>
      <c r="G158">
        <v>74</v>
      </c>
      <c r="H158">
        <v>76</v>
      </c>
      <c r="I158">
        <v>77</v>
      </c>
      <c r="J158" t="s">
        <v>8505</v>
      </c>
      <c r="K158">
        <f>INDEX(TeamRegion!B:B,MATCH(J158,TeamRegion!C:C,0))</f>
        <v>5</v>
      </c>
      <c r="L158" t="s">
        <v>702</v>
      </c>
      <c r="M158" t="str">
        <f t="shared" si="6"/>
        <v>E:\imagenes\banderas\nueva zelanda.jpg</v>
      </c>
      <c r="N158" t="s">
        <v>924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457</v>
      </c>
      <c r="E159" t="s">
        <v>543</v>
      </c>
      <c r="F159" s="3"/>
      <c r="G159">
        <v>57</v>
      </c>
      <c r="H159">
        <v>55</v>
      </c>
      <c r="I159">
        <v>55</v>
      </c>
      <c r="J159" t="s">
        <v>8504</v>
      </c>
      <c r="K159">
        <f>INDEX(TeamRegion!B:B,MATCH(J159,TeamRegion!C:C,0))</f>
        <v>2</v>
      </c>
      <c r="L159" t="s">
        <v>703</v>
      </c>
      <c r="M159" t="str">
        <f t="shared" si="6"/>
        <v>E:\imagenes\banderas\oman.jpg</v>
      </c>
      <c r="N159" t="s">
        <v>925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491</v>
      </c>
      <c r="E160" t="s">
        <v>543</v>
      </c>
      <c r="F160" s="3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704</v>
      </c>
      <c r="M160" t="str">
        <f t="shared" si="6"/>
        <v>E:\imagenes\banderas\holanda.jpg</v>
      </c>
      <c r="N160" t="s">
        <v>926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474</v>
      </c>
      <c r="E161" t="s">
        <v>543</v>
      </c>
      <c r="F161" s="3"/>
      <c r="G161">
        <v>49</v>
      </c>
      <c r="H161">
        <v>58</v>
      </c>
      <c r="I161">
        <v>54</v>
      </c>
      <c r="J161" t="s">
        <v>8504</v>
      </c>
      <c r="K161">
        <f>INDEX(TeamRegion!B:B,MATCH(J161,TeamRegion!C:C,0))</f>
        <v>2</v>
      </c>
      <c r="L161" t="s">
        <v>705</v>
      </c>
      <c r="M161" t="str">
        <f t="shared" si="6"/>
        <v>E:\imagenes\banderas\pakistan.jpg</v>
      </c>
      <c r="N161" t="s">
        <v>927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479</v>
      </c>
      <c r="E162" t="s">
        <v>543</v>
      </c>
      <c r="F162" s="3"/>
      <c r="G162">
        <v>46</v>
      </c>
      <c r="H162">
        <v>48</v>
      </c>
      <c r="I162">
        <v>48</v>
      </c>
      <c r="J162" t="s">
        <v>8505</v>
      </c>
      <c r="K162">
        <f>INDEX(TeamRegion!B:B,MATCH(J162,TeamRegion!C:C,0))</f>
        <v>5</v>
      </c>
      <c r="L162" t="s">
        <v>706</v>
      </c>
      <c r="M162" t="str">
        <f t="shared" si="6"/>
        <v>E:\imagenes\banderas\palaos.png</v>
      </c>
      <c r="N162" t="s">
        <v>928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449</v>
      </c>
      <c r="E163" t="s">
        <v>543</v>
      </c>
      <c r="F163" s="3"/>
      <c r="G163">
        <v>53</v>
      </c>
      <c r="H163">
        <v>61</v>
      </c>
      <c r="I163">
        <v>61</v>
      </c>
      <c r="J163" t="s">
        <v>8504</v>
      </c>
      <c r="K163">
        <f>INDEX(TeamRegion!B:B,MATCH(J163,TeamRegion!C:C,0))</f>
        <v>2</v>
      </c>
      <c r="L163" t="s">
        <v>707</v>
      </c>
      <c r="M163" t="str">
        <f t="shared" si="6"/>
        <v>E:\imagenes\banderas\palestina.png</v>
      </c>
      <c r="N163" t="s">
        <v>929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398</v>
      </c>
      <c r="E164" t="s">
        <v>543</v>
      </c>
      <c r="F164" s="3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708</v>
      </c>
      <c r="M164" t="str">
        <f t="shared" si="6"/>
        <v>E:\imagenes\banderas\panama.jpg</v>
      </c>
      <c r="N164" t="s">
        <v>930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441</v>
      </c>
      <c r="E165" t="s">
        <v>543</v>
      </c>
      <c r="F165" s="3"/>
      <c r="G165">
        <v>57</v>
      </c>
      <c r="H165">
        <v>59</v>
      </c>
      <c r="I165">
        <v>56</v>
      </c>
      <c r="J165" t="s">
        <v>8505</v>
      </c>
      <c r="K165">
        <f>INDEX(TeamRegion!B:B,MATCH(J165,TeamRegion!C:C,0))</f>
        <v>5</v>
      </c>
      <c r="L165" t="s">
        <v>709</v>
      </c>
      <c r="M165" t="str">
        <f t="shared" si="6"/>
        <v>E:\imagenes\banderas\papua nueva guinea.jpg</v>
      </c>
      <c r="N165" t="s">
        <v>931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348</v>
      </c>
      <c r="E166" t="s">
        <v>543</v>
      </c>
      <c r="F166" s="3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710</v>
      </c>
      <c r="M166" t="str">
        <f t="shared" si="6"/>
        <v>E:\imagenes\banderas\paraguay.jpg</v>
      </c>
      <c r="N166" t="s">
        <v>932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350</v>
      </c>
      <c r="E167" t="s">
        <v>543</v>
      </c>
      <c r="F167" s="3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711</v>
      </c>
      <c r="M167" t="str">
        <f t="shared" si="6"/>
        <v>E:\imagenes\banderas\peru.jpg</v>
      </c>
      <c r="N167" t="s">
        <v>933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494</v>
      </c>
      <c r="E168" t="s">
        <v>543</v>
      </c>
      <c r="F168" s="3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712</v>
      </c>
      <c r="M168" t="str">
        <f t="shared" si="6"/>
        <v>E:\imagenes\banderas\polonia.jpg</v>
      </c>
      <c r="N168" t="s">
        <v>934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504</v>
      </c>
      <c r="E169" t="s">
        <v>543</v>
      </c>
      <c r="F169" s="3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713</v>
      </c>
      <c r="M169" t="str">
        <f t="shared" si="6"/>
        <v>E:\imagenes\banderas\portugal.jpg</v>
      </c>
      <c r="N169" t="s">
        <v>935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401</v>
      </c>
      <c r="E170" t="s">
        <v>543</v>
      </c>
      <c r="F170" s="3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714</v>
      </c>
      <c r="M170" t="str">
        <f t="shared" si="6"/>
        <v>E:\imagenes\banderas\puerto rico.png</v>
      </c>
      <c r="N170" t="s">
        <v>936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432</v>
      </c>
      <c r="E171" t="s">
        <v>543</v>
      </c>
      <c r="F171" s="3"/>
      <c r="G171">
        <v>66</v>
      </c>
      <c r="H171">
        <v>65</v>
      </c>
      <c r="I171">
        <v>73</v>
      </c>
      <c r="J171" t="s">
        <v>8504</v>
      </c>
      <c r="K171">
        <f>INDEX(TeamRegion!B:B,MATCH(J171,TeamRegion!C:C,0))</f>
        <v>2</v>
      </c>
      <c r="L171" t="s">
        <v>715</v>
      </c>
      <c r="M171" t="str">
        <f t="shared" si="6"/>
        <v>E:\imagenes\banderas\qatar.jpg</v>
      </c>
      <c r="N171" t="s">
        <v>937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336</v>
      </c>
      <c r="E172" t="s">
        <v>543</v>
      </c>
      <c r="F172" s="3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716</v>
      </c>
      <c r="M172" t="str">
        <f t="shared" si="6"/>
        <v>E:\imagenes\banderas\republica centroafricana.jpg</v>
      </c>
      <c r="N172" t="s">
        <v>938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497</v>
      </c>
      <c r="E173" t="s">
        <v>543</v>
      </c>
      <c r="F173" s="3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717</v>
      </c>
      <c r="M173" t="str">
        <f t="shared" si="6"/>
        <v>E:\imagenes\banderas\republica checa.jpg</v>
      </c>
      <c r="N173" t="s">
        <v>939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380</v>
      </c>
      <c r="E174" t="s">
        <v>543</v>
      </c>
      <c r="F174" s="3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718</v>
      </c>
      <c r="M174" t="str">
        <f t="shared" si="6"/>
        <v>E:\imagenes\banderas\republica democratica del congo.jpg</v>
      </c>
      <c r="N174" t="s">
        <v>940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402</v>
      </c>
      <c r="E175" t="s">
        <v>543</v>
      </c>
      <c r="F175" s="3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719</v>
      </c>
      <c r="M175" t="str">
        <f t="shared" si="6"/>
        <v>E:\imagenes\banderas\republica dominicana.png</v>
      </c>
      <c r="N175" t="s">
        <v>941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370</v>
      </c>
      <c r="E176" t="s">
        <v>543</v>
      </c>
      <c r="F176" s="3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720</v>
      </c>
      <c r="M176" t="str">
        <f t="shared" si="6"/>
        <v>E:\imagenes\banderas\ruanda.png</v>
      </c>
      <c r="N176" t="s">
        <v>942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506</v>
      </c>
      <c r="E177" t="s">
        <v>543</v>
      </c>
      <c r="F177" s="3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721</v>
      </c>
      <c r="M177" t="str">
        <f t="shared" si="6"/>
        <v>E:\imagenes\banderas\rumania.jpg</v>
      </c>
      <c r="N177" t="s">
        <v>943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500</v>
      </c>
      <c r="E178" t="s">
        <v>543</v>
      </c>
      <c r="F178" s="3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722</v>
      </c>
      <c r="M178" t="str">
        <f t="shared" si="6"/>
        <v>E:\imagenes\banderas\rusia.jpg</v>
      </c>
      <c r="N178" t="s">
        <v>944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473</v>
      </c>
      <c r="E179" t="s">
        <v>543</v>
      </c>
      <c r="F179" s="3"/>
      <c r="G179">
        <v>43</v>
      </c>
      <c r="H179">
        <v>46</v>
      </c>
      <c r="I179">
        <v>45</v>
      </c>
      <c r="J179" t="s">
        <v>8505</v>
      </c>
      <c r="K179">
        <f>INDEX(TeamRegion!B:B,MATCH(J179,TeamRegion!C:C,0))</f>
        <v>5</v>
      </c>
      <c r="L179" t="s">
        <v>723</v>
      </c>
      <c r="M179" t="str">
        <f t="shared" si="6"/>
        <v>E:\imagenes\banderas\samoa.png</v>
      </c>
      <c r="N179" t="s">
        <v>945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482</v>
      </c>
      <c r="E180" t="s">
        <v>543</v>
      </c>
      <c r="F180" s="3"/>
      <c r="G180">
        <v>45</v>
      </c>
      <c r="H180">
        <v>47</v>
      </c>
      <c r="I180">
        <v>42</v>
      </c>
      <c r="J180" t="s">
        <v>8505</v>
      </c>
      <c r="K180">
        <f>INDEX(TeamRegion!B:B,MATCH(J180,TeamRegion!C:C,0))</f>
        <v>5</v>
      </c>
      <c r="L180" t="s">
        <v>724</v>
      </c>
      <c r="M180" t="str">
        <f t="shared" si="6"/>
        <v>E:\imagenes\banderas\samoa americana.png</v>
      </c>
      <c r="N180" t="s">
        <v>946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411</v>
      </c>
      <c r="E181" t="s">
        <v>543</v>
      </c>
      <c r="F181" s="3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725</v>
      </c>
      <c r="M181" t="str">
        <f t="shared" si="6"/>
        <v>E:\imagenes\banderas\san cristobal.png</v>
      </c>
      <c r="N181" t="s">
        <v>947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541</v>
      </c>
      <c r="E182" t="s">
        <v>543</v>
      </c>
      <c r="F182" s="3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726</v>
      </c>
      <c r="M182" t="str">
        <f t="shared" si="6"/>
        <v>E:\imagenes\banderas\san marino.jpg</v>
      </c>
      <c r="N182" t="s">
        <v>948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412</v>
      </c>
      <c r="E183" t="s">
        <v>543</v>
      </c>
      <c r="F183" s="3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727</v>
      </c>
      <c r="M183" t="str">
        <f t="shared" si="6"/>
        <v>E:\imagenes\banderas\san vicente.png</v>
      </c>
      <c r="N183" t="s">
        <v>949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409</v>
      </c>
      <c r="E184" t="s">
        <v>543</v>
      </c>
      <c r="F184" s="3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728</v>
      </c>
      <c r="M184" t="str">
        <f t="shared" si="6"/>
        <v>E:\imagenes\banderas\santa lucia.png</v>
      </c>
      <c r="N184" t="s">
        <v>950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414</v>
      </c>
      <c r="E185" t="s">
        <v>543</v>
      </c>
      <c r="F185" s="3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729</v>
      </c>
      <c r="M185" t="str">
        <f t="shared" si="6"/>
        <v>E:\imagenes\banderas\santo tome.png</v>
      </c>
      <c r="N185" t="s">
        <v>951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362</v>
      </c>
      <c r="E186" t="s">
        <v>543</v>
      </c>
      <c r="F186" s="3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730</v>
      </c>
      <c r="M186" t="str">
        <f t="shared" si="6"/>
        <v>E:\imagenes\banderas\senegal.jpg</v>
      </c>
      <c r="N186" t="s">
        <v>952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499</v>
      </c>
      <c r="E187" t="s">
        <v>543</v>
      </c>
      <c r="F187" s="3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731</v>
      </c>
      <c r="M187" t="str">
        <f t="shared" si="6"/>
        <v>E:\imagenes\banderas\serbia.jpg</v>
      </c>
      <c r="N187" t="s">
        <v>953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374</v>
      </c>
      <c r="E188" t="s">
        <v>543</v>
      </c>
      <c r="F188" s="3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732</v>
      </c>
      <c r="M188" t="str">
        <f t="shared" si="6"/>
        <v>E:\imagenes\banderas\seychelles.png</v>
      </c>
      <c r="N188" t="s">
        <v>954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385</v>
      </c>
      <c r="E189" t="s">
        <v>543</v>
      </c>
      <c r="F189" s="3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733</v>
      </c>
      <c r="M189" t="str">
        <f t="shared" si="6"/>
        <v>E:\imagenes\banderas\sierra leona.png</v>
      </c>
      <c r="N189" t="s">
        <v>955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450</v>
      </c>
      <c r="E190" t="s">
        <v>543</v>
      </c>
      <c r="F190" s="3"/>
      <c r="G190">
        <v>57</v>
      </c>
      <c r="H190">
        <v>58</v>
      </c>
      <c r="I190">
        <v>59</v>
      </c>
      <c r="J190" t="s">
        <v>8504</v>
      </c>
      <c r="K190">
        <f>INDEX(TeamRegion!B:B,MATCH(J190,TeamRegion!C:C,0))</f>
        <v>2</v>
      </c>
      <c r="L190" t="s">
        <v>734</v>
      </c>
      <c r="M190" t="str">
        <f t="shared" si="6"/>
        <v>E:\imagenes\banderas\singapur.jpg</v>
      </c>
      <c r="N190" t="s">
        <v>956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448</v>
      </c>
      <c r="E191" t="s">
        <v>543</v>
      </c>
      <c r="F191" s="3"/>
      <c r="G191">
        <v>55</v>
      </c>
      <c r="H191">
        <v>65</v>
      </c>
      <c r="I191">
        <v>72</v>
      </c>
      <c r="J191" t="s">
        <v>8504</v>
      </c>
      <c r="K191">
        <f>INDEX(TeamRegion!B:B,MATCH(J191,TeamRegion!C:C,0))</f>
        <v>2</v>
      </c>
      <c r="L191" t="s">
        <v>735</v>
      </c>
      <c r="M191" t="str">
        <f t="shared" si="6"/>
        <v>E:\imagenes\banderas\siria.png</v>
      </c>
      <c r="N191" t="s">
        <v>957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375</v>
      </c>
      <c r="E192" t="s">
        <v>543</v>
      </c>
      <c r="F192" s="3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736</v>
      </c>
      <c r="M192" t="str">
        <f t="shared" si="6"/>
        <v>E:\imagenes\banderas\somalia.png</v>
      </c>
      <c r="N192" t="s">
        <v>958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483</v>
      </c>
      <c r="E193" t="s">
        <v>543</v>
      </c>
      <c r="F193" s="3"/>
      <c r="G193">
        <v>50</v>
      </c>
      <c r="H193">
        <v>47</v>
      </c>
      <c r="I193">
        <v>50</v>
      </c>
      <c r="J193" t="s">
        <v>8504</v>
      </c>
      <c r="K193">
        <f>INDEX(TeamRegion!B:B,MATCH(J193,TeamRegion!C:C,0))</f>
        <v>2</v>
      </c>
      <c r="L193" t="s">
        <v>737</v>
      </c>
      <c r="M193" t="str">
        <f t="shared" si="6"/>
        <v>E:\imagenes\banderas\sri lanka.png</v>
      </c>
      <c r="N193" t="s">
        <v>959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395</v>
      </c>
      <c r="E194" t="s">
        <v>543</v>
      </c>
      <c r="F194" s="3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738</v>
      </c>
      <c r="M194" t="str">
        <f t="shared" si="6"/>
        <v>E:\imagenes\banderas\suazilandia.png</v>
      </c>
      <c r="N194" t="s">
        <v>960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363</v>
      </c>
      <c r="E195" t="s">
        <v>543</v>
      </c>
      <c r="F195" s="3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739</v>
      </c>
      <c r="M195" t="str">
        <f t="shared" ref="M195:M258" si="9">_xlfn.CONCAT($I$2,L195)</f>
        <v>E:\imagenes\banderas\sudafrica.jpg</v>
      </c>
      <c r="N195" t="s">
        <v>961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394</v>
      </c>
      <c r="E196" t="s">
        <v>543</v>
      </c>
      <c r="F196" s="3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740</v>
      </c>
      <c r="M196" t="str">
        <f t="shared" si="9"/>
        <v>E:\imagenes\banderas\sudan.jpg</v>
      </c>
      <c r="N196" t="s">
        <v>962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389</v>
      </c>
      <c r="E197" t="s">
        <v>543</v>
      </c>
      <c r="F197" s="3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741</v>
      </c>
      <c r="M197" t="str">
        <f t="shared" si="9"/>
        <v>E:\imagenes\banderas\sudan del sur.png</v>
      </c>
      <c r="N197" t="s">
        <v>963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496</v>
      </c>
      <c r="E198" t="s">
        <v>543</v>
      </c>
      <c r="F198" s="3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742</v>
      </c>
      <c r="M198" t="str">
        <f t="shared" si="9"/>
        <v>E:\imagenes\banderas\suecia.png</v>
      </c>
      <c r="N198" t="s">
        <v>964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507</v>
      </c>
      <c r="E199" t="s">
        <v>543</v>
      </c>
      <c r="F199" s="3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743</v>
      </c>
      <c r="M199" t="str">
        <f t="shared" si="9"/>
        <v>E:\imagenes\banderas\suiza.jpg</v>
      </c>
      <c r="N199" t="s">
        <v>965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399</v>
      </c>
      <c r="E200" t="s">
        <v>543</v>
      </c>
      <c r="F200" s="3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744</v>
      </c>
      <c r="M200" t="str">
        <f t="shared" si="9"/>
        <v>E:\imagenes\banderas\surinam.png</v>
      </c>
      <c r="N200" t="s">
        <v>966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467</v>
      </c>
      <c r="E201" t="s">
        <v>543</v>
      </c>
      <c r="F201" s="3"/>
      <c r="G201">
        <v>52</v>
      </c>
      <c r="H201">
        <v>52</v>
      </c>
      <c r="I201">
        <v>53</v>
      </c>
      <c r="J201" t="s">
        <v>8505</v>
      </c>
      <c r="K201">
        <f>INDEX(TeamRegion!B:B,MATCH(J201,TeamRegion!C:C,0))</f>
        <v>5</v>
      </c>
      <c r="L201" t="s">
        <v>745</v>
      </c>
      <c r="M201" t="str">
        <f t="shared" si="9"/>
        <v>E:\imagenes\banderas\polinesia francesa.png</v>
      </c>
      <c r="N201" t="s">
        <v>967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437</v>
      </c>
      <c r="E202" t="s">
        <v>543</v>
      </c>
      <c r="F202" s="3"/>
      <c r="G202">
        <v>62</v>
      </c>
      <c r="H202">
        <v>63</v>
      </c>
      <c r="I202">
        <v>56</v>
      </c>
      <c r="J202" t="s">
        <v>8504</v>
      </c>
      <c r="K202">
        <f>INDEX(TeamRegion!B:B,MATCH(J202,TeamRegion!C:C,0))</f>
        <v>2</v>
      </c>
      <c r="L202" t="s">
        <v>746</v>
      </c>
      <c r="M202" t="str">
        <f t="shared" si="9"/>
        <v>E:\imagenes\banderas\tailandia.jpg</v>
      </c>
      <c r="N202" t="s">
        <v>968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452</v>
      </c>
      <c r="E203" t="s">
        <v>543</v>
      </c>
      <c r="F203" s="3"/>
      <c r="G203">
        <v>57</v>
      </c>
      <c r="H203">
        <v>57</v>
      </c>
      <c r="I203">
        <v>58</v>
      </c>
      <c r="J203" t="s">
        <v>8504</v>
      </c>
      <c r="K203">
        <f>INDEX(TeamRegion!B:B,MATCH(J203,TeamRegion!C:C,0))</f>
        <v>2</v>
      </c>
      <c r="L203" t="s">
        <v>747</v>
      </c>
      <c r="M203" t="str">
        <f t="shared" si="9"/>
        <v>E:\imagenes\banderas\taiwan.png</v>
      </c>
      <c r="N203" t="s">
        <v>969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384</v>
      </c>
      <c r="E204" t="s">
        <v>543</v>
      </c>
      <c r="F204" s="3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748</v>
      </c>
      <c r="M204" t="str">
        <f t="shared" si="9"/>
        <v>E:\imagenes\banderas\tanzania.jpg</v>
      </c>
      <c r="N204" t="s">
        <v>970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442</v>
      </c>
      <c r="E205" t="s">
        <v>543</v>
      </c>
      <c r="F205" s="3"/>
      <c r="G205">
        <v>56</v>
      </c>
      <c r="H205">
        <v>57</v>
      </c>
      <c r="I205">
        <v>61</v>
      </c>
      <c r="J205" t="s">
        <v>8504</v>
      </c>
      <c r="K205">
        <f>INDEX(TeamRegion!B:B,MATCH(J205,TeamRegion!C:C,0))</f>
        <v>2</v>
      </c>
      <c r="L205" t="s">
        <v>749</v>
      </c>
      <c r="M205" t="str">
        <f t="shared" si="9"/>
        <v>E:\imagenes\banderas\tayikistan.jpg</v>
      </c>
      <c r="N205" t="s">
        <v>971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472</v>
      </c>
      <c r="E206" t="s">
        <v>543</v>
      </c>
      <c r="F206" s="3"/>
      <c r="G206">
        <v>49</v>
      </c>
      <c r="H206">
        <v>50</v>
      </c>
      <c r="I206">
        <v>49</v>
      </c>
      <c r="J206" t="s">
        <v>8505</v>
      </c>
      <c r="K206">
        <f>INDEX(TeamRegion!B:B,MATCH(J206,TeamRegion!C:C,0))</f>
        <v>5</v>
      </c>
      <c r="L206" t="s">
        <v>750</v>
      </c>
      <c r="M206" t="str">
        <f t="shared" si="9"/>
        <v>E:\imagenes\banderas\timor oriental.png</v>
      </c>
      <c r="N206" t="s">
        <v>972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388</v>
      </c>
      <c r="E207" t="s">
        <v>543</v>
      </c>
      <c r="F207" s="3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751</v>
      </c>
      <c r="M207" t="str">
        <f t="shared" si="9"/>
        <v>E:\imagenes\banderas\togo.png</v>
      </c>
      <c r="N207" t="s">
        <v>973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476</v>
      </c>
      <c r="E208" t="s">
        <v>543</v>
      </c>
      <c r="F208" s="3"/>
      <c r="G208">
        <v>50</v>
      </c>
      <c r="H208">
        <v>49</v>
      </c>
      <c r="I208">
        <v>48</v>
      </c>
      <c r="J208" t="s">
        <v>8505</v>
      </c>
      <c r="K208">
        <f>INDEX(TeamRegion!B:B,MATCH(J208,TeamRegion!C:C,0))</f>
        <v>5</v>
      </c>
      <c r="L208" t="s">
        <v>752</v>
      </c>
      <c r="M208" t="str">
        <f t="shared" si="9"/>
        <v>E:\imagenes\banderas\tonga.png</v>
      </c>
      <c r="N208" t="s">
        <v>974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407</v>
      </c>
      <c r="E209" t="s">
        <v>543</v>
      </c>
      <c r="F209" s="3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753</v>
      </c>
      <c r="M209" t="str">
        <f t="shared" si="9"/>
        <v>E:\imagenes\banderas\trinidad y tobago.jpg</v>
      </c>
      <c r="N209" t="s">
        <v>975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364</v>
      </c>
      <c r="E210" t="s">
        <v>543</v>
      </c>
      <c r="F210" s="3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754</v>
      </c>
      <c r="M210" t="str">
        <f t="shared" si="9"/>
        <v>E:\imagenes\banderas\tunez.jpg</v>
      </c>
      <c r="N210" t="s">
        <v>976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439</v>
      </c>
      <c r="E211" t="s">
        <v>543</v>
      </c>
      <c r="F211" s="3"/>
      <c r="G211">
        <v>59</v>
      </c>
      <c r="H211">
        <v>60</v>
      </c>
      <c r="I211">
        <v>60</v>
      </c>
      <c r="J211" t="s">
        <v>8504</v>
      </c>
      <c r="K211">
        <f>INDEX(TeamRegion!B:B,MATCH(J211,TeamRegion!C:C,0))</f>
        <v>2</v>
      </c>
      <c r="L211" t="s">
        <v>755</v>
      </c>
      <c r="M211" t="str">
        <f t="shared" si="9"/>
        <v>E:\imagenes\banderas\turkmenistan.jpg</v>
      </c>
      <c r="N211" t="s">
        <v>977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501</v>
      </c>
      <c r="E212" t="s">
        <v>543</v>
      </c>
      <c r="F212" s="3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756</v>
      </c>
      <c r="M212" t="str">
        <f t="shared" si="9"/>
        <v>E:\imagenes\banderas\turquia.jpg</v>
      </c>
      <c r="N212" t="s">
        <v>978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466</v>
      </c>
      <c r="E213" t="s">
        <v>543</v>
      </c>
      <c r="F213" s="3"/>
      <c r="G213">
        <v>51</v>
      </c>
      <c r="H213">
        <v>50</v>
      </c>
      <c r="I213">
        <v>51</v>
      </c>
      <c r="J213" t="s">
        <v>8505</v>
      </c>
      <c r="K213">
        <f>INDEX(TeamRegion!B:B,MATCH(J213,TeamRegion!C:C,0))</f>
        <v>5</v>
      </c>
      <c r="L213" t="s">
        <v>757</v>
      </c>
      <c r="M213" t="str">
        <f t="shared" si="9"/>
        <v>E:\imagenes\banderas\tuvalu.png</v>
      </c>
      <c r="N213" t="s">
        <v>979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502</v>
      </c>
      <c r="E214" t="s">
        <v>543</v>
      </c>
      <c r="F214" s="3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758</v>
      </c>
      <c r="M214" t="str">
        <f t="shared" si="9"/>
        <v>E:\imagenes\banderas\ucrania.jpg</v>
      </c>
      <c r="N214" t="s">
        <v>980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359</v>
      </c>
      <c r="E215" t="s">
        <v>543</v>
      </c>
      <c r="F215" s="3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759</v>
      </c>
      <c r="M215" t="str">
        <f t="shared" si="9"/>
        <v>E:\imagenes\banderas\uganda.png</v>
      </c>
      <c r="N215" t="s">
        <v>981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377</v>
      </c>
      <c r="E216" t="s">
        <v>543</v>
      </c>
      <c r="F216" s="3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760</v>
      </c>
      <c r="M216" t="str">
        <f t="shared" si="9"/>
        <v>E:\imagenes\banderas\uruguay.jpg</v>
      </c>
      <c r="N216" t="s">
        <v>982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443</v>
      </c>
      <c r="E217" t="s">
        <v>543</v>
      </c>
      <c r="F217" s="3"/>
      <c r="G217">
        <v>62</v>
      </c>
      <c r="H217">
        <v>68</v>
      </c>
      <c r="I217">
        <v>71</v>
      </c>
      <c r="J217" t="s">
        <v>8504</v>
      </c>
      <c r="K217">
        <f>INDEX(TeamRegion!B:B,MATCH(J217,TeamRegion!C:C,0))</f>
        <v>2</v>
      </c>
      <c r="L217" t="s">
        <v>761</v>
      </c>
      <c r="M217" t="str">
        <f t="shared" si="9"/>
        <v>E:\imagenes\banderas\uzbekistan.jpg</v>
      </c>
      <c r="N217" t="s">
        <v>983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481</v>
      </c>
      <c r="E218" t="s">
        <v>543</v>
      </c>
      <c r="F218" s="3"/>
      <c r="G218">
        <v>45</v>
      </c>
      <c r="H218">
        <v>48</v>
      </c>
      <c r="I218">
        <v>45</v>
      </c>
      <c r="J218" t="s">
        <v>8505</v>
      </c>
      <c r="K218">
        <f>INDEX(TeamRegion!B:B,MATCH(J218,TeamRegion!C:C,0))</f>
        <v>5</v>
      </c>
      <c r="L218" t="s">
        <v>762</v>
      </c>
      <c r="M218" t="str">
        <f t="shared" si="9"/>
        <v>E:\imagenes\banderas\vanuatu.png</v>
      </c>
      <c r="N218" t="s">
        <v>984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351</v>
      </c>
      <c r="E219" t="s">
        <v>543</v>
      </c>
      <c r="F219" s="3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763</v>
      </c>
      <c r="M219" t="str">
        <f t="shared" si="9"/>
        <v>E:\imagenes\banderas\venezuela.jpg</v>
      </c>
      <c r="N219" t="s">
        <v>985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438</v>
      </c>
      <c r="E220" t="s">
        <v>543</v>
      </c>
      <c r="F220" s="3"/>
      <c r="G220">
        <v>56</v>
      </c>
      <c r="H220">
        <v>61</v>
      </c>
      <c r="I220">
        <v>59</v>
      </c>
      <c r="J220" t="s">
        <v>8504</v>
      </c>
      <c r="K220">
        <f>INDEX(TeamRegion!B:B,MATCH(J220,TeamRegion!C:C,0))</f>
        <v>2</v>
      </c>
      <c r="L220" t="s">
        <v>764</v>
      </c>
      <c r="M220" t="str">
        <f t="shared" si="9"/>
        <v>E:\imagenes\banderas\vietnam.jpg</v>
      </c>
      <c r="N220" t="s">
        <v>986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319</v>
      </c>
      <c r="E221" t="s">
        <v>543</v>
      </c>
      <c r="F221" s="3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765</v>
      </c>
      <c r="M221" t="str">
        <f t="shared" si="9"/>
        <v>E:\imagenes\banderas\world stars.png</v>
      </c>
      <c r="N221" t="s">
        <v>987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471</v>
      </c>
      <c r="E222" t="s">
        <v>543</v>
      </c>
      <c r="F222" s="3"/>
      <c r="G222">
        <v>56</v>
      </c>
      <c r="H222">
        <v>57</v>
      </c>
      <c r="I222">
        <v>58</v>
      </c>
      <c r="J222" t="s">
        <v>8504</v>
      </c>
      <c r="K222">
        <f>INDEX(TeamRegion!B:B,MATCH(J222,TeamRegion!C:C,0))</f>
        <v>2</v>
      </c>
      <c r="L222" t="s">
        <v>766</v>
      </c>
      <c r="M222" t="str">
        <f t="shared" si="9"/>
        <v>E:\imagenes\banderas\yemen.png</v>
      </c>
      <c r="N222" t="s">
        <v>988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373</v>
      </c>
      <c r="E223" t="s">
        <v>543</v>
      </c>
      <c r="F223" s="3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767</v>
      </c>
      <c r="M223" t="str">
        <f t="shared" si="9"/>
        <v>E:\imagenes\banderas\yibuti.png</v>
      </c>
      <c r="N223" t="s">
        <v>989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367</v>
      </c>
      <c r="E224" t="s">
        <v>543</v>
      </c>
      <c r="F224" s="3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768</v>
      </c>
      <c r="M224" t="str">
        <f t="shared" si="9"/>
        <v>E:\imagenes\banderas\zambia.jpg</v>
      </c>
      <c r="N224" t="s">
        <v>990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358</v>
      </c>
      <c r="E225" t="s">
        <v>543</v>
      </c>
      <c r="F225" s="3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769</v>
      </c>
      <c r="M225" t="str">
        <f t="shared" si="9"/>
        <v>E:\imagenes\banderas\zimbaue.jpg</v>
      </c>
      <c r="N225" t="s">
        <v>991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993</v>
      </c>
      <c r="E226" t="s">
        <v>545</v>
      </c>
      <c r="F226" s="3"/>
      <c r="G226">
        <v>40</v>
      </c>
      <c r="H226" s="2">
        <v>40</v>
      </c>
      <c r="I226">
        <v>40</v>
      </c>
      <c r="J226" t="s">
        <v>8504</v>
      </c>
      <c r="K226">
        <f>INDEX(TeamRegion!B:B,MATCH(J226,TeamRegion!C:C,0))</f>
        <v>2</v>
      </c>
      <c r="L226" t="s">
        <v>548</v>
      </c>
      <c r="M226" t="str">
        <f t="shared" si="9"/>
        <v>E:\imagenes\banderas\afganistan.jpg</v>
      </c>
      <c r="N226" t="s">
        <v>770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994</v>
      </c>
      <c r="E227" t="s">
        <v>545</v>
      </c>
      <c r="F227" s="3"/>
      <c r="G227">
        <v>76</v>
      </c>
      <c r="H227" s="2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549</v>
      </c>
      <c r="M227" t="str">
        <f t="shared" si="9"/>
        <v>E:\imagenes\banderas\africa stars.png</v>
      </c>
      <c r="N227" t="s">
        <v>771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995</v>
      </c>
      <c r="E228" t="s">
        <v>545</v>
      </c>
      <c r="F228" s="3"/>
      <c r="G228">
        <v>59</v>
      </c>
      <c r="H228" s="2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550</v>
      </c>
      <c r="M228" t="str">
        <f t="shared" si="9"/>
        <v>E:\imagenes\banderas\albania.jpg</v>
      </c>
      <c r="N228" t="s">
        <v>772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996</v>
      </c>
      <c r="E229" t="s">
        <v>545</v>
      </c>
      <c r="F229" s="3"/>
      <c r="G229">
        <v>93</v>
      </c>
      <c r="H229" s="2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551</v>
      </c>
      <c r="M229" t="str">
        <f t="shared" si="9"/>
        <v>E:\imagenes\banderas\alemania.jpg</v>
      </c>
      <c r="N229" t="s">
        <v>773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997</v>
      </c>
      <c r="E230" t="s">
        <v>545</v>
      </c>
      <c r="F230" s="3"/>
      <c r="G230">
        <v>86</v>
      </c>
      <c r="H230" s="2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552</v>
      </c>
      <c r="M230" t="str">
        <f t="shared" si="9"/>
        <v>E:\imagenes\banderas\america stars.png</v>
      </c>
      <c r="N230" t="s">
        <v>774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998</v>
      </c>
      <c r="E231" t="s">
        <v>545</v>
      </c>
      <c r="F231" s="3"/>
      <c r="G231">
        <v>41</v>
      </c>
      <c r="H231" s="2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553</v>
      </c>
      <c r="M231" t="str">
        <f t="shared" si="9"/>
        <v>E:\imagenes\banderas\andorra.jpg</v>
      </c>
      <c r="N231" t="s">
        <v>775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999</v>
      </c>
      <c r="E232" t="s">
        <v>545</v>
      </c>
      <c r="F232" s="3"/>
      <c r="G232">
        <v>47</v>
      </c>
      <c r="H232" s="2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554</v>
      </c>
      <c r="M232" t="str">
        <f t="shared" si="9"/>
        <v>E:\imagenes\banderas\angola.jpg</v>
      </c>
      <c r="N232" t="s">
        <v>776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1000</v>
      </c>
      <c r="E233" t="s">
        <v>545</v>
      </c>
      <c r="F233" s="3"/>
      <c r="G233">
        <v>41</v>
      </c>
      <c r="H233" s="2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555</v>
      </c>
      <c r="M233" t="str">
        <f t="shared" si="9"/>
        <v>E:\imagenes\banderas\anguila.png</v>
      </c>
      <c r="N233" t="s">
        <v>777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1001</v>
      </c>
      <c r="E234" t="s">
        <v>545</v>
      </c>
      <c r="F234" s="3"/>
      <c r="G234">
        <v>42</v>
      </c>
      <c r="H234" s="2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556</v>
      </c>
      <c r="M234" t="str">
        <f t="shared" si="9"/>
        <v>E:\imagenes\banderas\antigua.png</v>
      </c>
      <c r="N234" t="s">
        <v>778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1002</v>
      </c>
      <c r="E235" t="s">
        <v>545</v>
      </c>
      <c r="F235" s="3"/>
      <c r="G235">
        <v>43</v>
      </c>
      <c r="H235" s="2">
        <v>45</v>
      </c>
      <c r="I235">
        <v>44</v>
      </c>
      <c r="J235" t="s">
        <v>8504</v>
      </c>
      <c r="K235">
        <f>INDEX(TeamRegion!B:B,MATCH(J235,TeamRegion!C:C,0))</f>
        <v>2</v>
      </c>
      <c r="L235" t="s">
        <v>557</v>
      </c>
      <c r="M235" t="str">
        <f t="shared" si="9"/>
        <v>E:\imagenes\banderas\arabia saudita.jpg</v>
      </c>
      <c r="N235" t="s">
        <v>779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1003</v>
      </c>
      <c r="E236" t="s">
        <v>545</v>
      </c>
      <c r="F236" s="3"/>
      <c r="G236">
        <v>58</v>
      </c>
      <c r="H236" s="2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558</v>
      </c>
      <c r="M236" t="str">
        <f t="shared" si="9"/>
        <v>E:\imagenes\banderas\argelia.jpg</v>
      </c>
      <c r="N236" t="s">
        <v>780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1004</v>
      </c>
      <c r="E237" t="s">
        <v>545</v>
      </c>
      <c r="F237" s="3"/>
      <c r="G237">
        <v>77</v>
      </c>
      <c r="H237" s="2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559</v>
      </c>
      <c r="M237" t="str">
        <f t="shared" si="9"/>
        <v>E:\imagenes\banderas\argentina.jpg</v>
      </c>
      <c r="N237" t="s">
        <v>781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1005</v>
      </c>
      <c r="E238" t="s">
        <v>545</v>
      </c>
      <c r="F238" s="3"/>
      <c r="G238">
        <v>48</v>
      </c>
      <c r="H238" s="2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560</v>
      </c>
      <c r="M238" t="str">
        <f t="shared" si="9"/>
        <v>E:\imagenes\banderas\armenia.jpg</v>
      </c>
      <c r="N238" t="s">
        <v>782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1006</v>
      </c>
      <c r="E239" t="s">
        <v>545</v>
      </c>
      <c r="F239" s="3"/>
      <c r="G239">
        <v>41</v>
      </c>
      <c r="H239" s="2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561</v>
      </c>
      <c r="M239" t="str">
        <f t="shared" si="9"/>
        <v>E:\imagenes\banderas\aruba.png</v>
      </c>
      <c r="N239" t="s">
        <v>783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1007</v>
      </c>
      <c r="E240" t="s">
        <v>545</v>
      </c>
      <c r="F240" s="3"/>
      <c r="G240">
        <v>88</v>
      </c>
      <c r="H240" s="2">
        <v>88</v>
      </c>
      <c r="I240">
        <v>88</v>
      </c>
      <c r="J240" t="s">
        <v>8504</v>
      </c>
      <c r="K240">
        <f>INDEX(TeamRegion!B:B,MATCH(J240,TeamRegion!C:C,0))</f>
        <v>2</v>
      </c>
      <c r="L240" t="s">
        <v>562</v>
      </c>
      <c r="M240" t="str">
        <f t="shared" si="9"/>
        <v>E:\imagenes\banderas\asia stars.png</v>
      </c>
      <c r="N240" t="s">
        <v>784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1008</v>
      </c>
      <c r="E241" t="s">
        <v>545</v>
      </c>
      <c r="F241" s="3"/>
      <c r="G241">
        <v>88</v>
      </c>
      <c r="H241" s="2">
        <v>87</v>
      </c>
      <c r="I241">
        <v>89</v>
      </c>
      <c r="J241" t="s">
        <v>8505</v>
      </c>
      <c r="K241">
        <f>INDEX(TeamRegion!B:B,MATCH(J241,TeamRegion!C:C,0))</f>
        <v>5</v>
      </c>
      <c r="L241" t="s">
        <v>563</v>
      </c>
      <c r="M241" t="str">
        <f t="shared" si="9"/>
        <v>E:\imagenes\banderas\australia.jpg</v>
      </c>
      <c r="N241" t="s">
        <v>785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1009</v>
      </c>
      <c r="E242" t="s">
        <v>545</v>
      </c>
      <c r="F242" s="3"/>
      <c r="G242">
        <v>84</v>
      </c>
      <c r="H242" s="2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564</v>
      </c>
      <c r="M242" t="str">
        <f t="shared" si="9"/>
        <v>E:\imagenes\banderas\austria.jpg</v>
      </c>
      <c r="N242" t="s">
        <v>786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1010</v>
      </c>
      <c r="E243" t="s">
        <v>545</v>
      </c>
      <c r="F243" s="3"/>
      <c r="G243">
        <v>58</v>
      </c>
      <c r="H243" s="2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565</v>
      </c>
      <c r="M243" t="str">
        <f t="shared" si="9"/>
        <v>E:\imagenes\banderas\azerbaijan.jpg</v>
      </c>
      <c r="N243" t="s">
        <v>787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1011</v>
      </c>
      <c r="E244" t="s">
        <v>545</v>
      </c>
      <c r="F244" s="3"/>
      <c r="G244">
        <v>40</v>
      </c>
      <c r="H244" s="2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566</v>
      </c>
      <c r="M244" t="str">
        <f t="shared" si="9"/>
        <v>E:\imagenes\banderas\bahamas.jpg</v>
      </c>
      <c r="N244" t="s">
        <v>788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1012</v>
      </c>
      <c r="E245" t="s">
        <v>545</v>
      </c>
      <c r="F245" s="3"/>
      <c r="G245">
        <v>57</v>
      </c>
      <c r="H245" s="2">
        <v>56</v>
      </c>
      <c r="I245">
        <v>59</v>
      </c>
      <c r="J245" t="s">
        <v>8504</v>
      </c>
      <c r="K245">
        <f>INDEX(TeamRegion!B:B,MATCH(J245,TeamRegion!C:C,0))</f>
        <v>2</v>
      </c>
      <c r="L245" t="s">
        <v>567</v>
      </c>
      <c r="M245" t="str">
        <f t="shared" si="9"/>
        <v>E:\imagenes\banderas\bahrein.jpg</v>
      </c>
      <c r="N245" t="s">
        <v>789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1013</v>
      </c>
      <c r="E246" t="s">
        <v>545</v>
      </c>
      <c r="F246" s="3"/>
      <c r="G246">
        <v>47</v>
      </c>
      <c r="H246" s="2">
        <v>47</v>
      </c>
      <c r="I246">
        <v>48</v>
      </c>
      <c r="J246" t="s">
        <v>8504</v>
      </c>
      <c r="K246">
        <f>INDEX(TeamRegion!B:B,MATCH(J246,TeamRegion!C:C,0))</f>
        <v>2</v>
      </c>
      <c r="L246" t="s">
        <v>568</v>
      </c>
      <c r="M246" t="str">
        <f t="shared" si="9"/>
        <v>E:\imagenes\banderas\bangladesh.png</v>
      </c>
      <c r="N246" t="s">
        <v>790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1014</v>
      </c>
      <c r="E247" t="s">
        <v>545</v>
      </c>
      <c r="F247" s="3"/>
      <c r="G247">
        <v>46</v>
      </c>
      <c r="H247" s="2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569</v>
      </c>
      <c r="M247" t="str">
        <f t="shared" si="9"/>
        <v>E:\imagenes\banderas\barbados.jpg</v>
      </c>
      <c r="N247" t="s">
        <v>791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1015</v>
      </c>
      <c r="E248" t="s">
        <v>545</v>
      </c>
      <c r="F248" s="3"/>
      <c r="G248">
        <v>84</v>
      </c>
      <c r="H248" s="2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570</v>
      </c>
      <c r="M248" t="str">
        <f t="shared" si="9"/>
        <v>E:\imagenes\banderas\belgica.jpg</v>
      </c>
      <c r="N248" t="s">
        <v>792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1016</v>
      </c>
      <c r="E249" t="s">
        <v>545</v>
      </c>
      <c r="F249" s="3"/>
      <c r="G249">
        <v>41</v>
      </c>
      <c r="H249" s="2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571</v>
      </c>
      <c r="M249" t="str">
        <f t="shared" si="9"/>
        <v>E:\imagenes\banderas\belice.png</v>
      </c>
      <c r="N249" t="s">
        <v>793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1017</v>
      </c>
      <c r="E250" t="s">
        <v>545</v>
      </c>
      <c r="F250" s="3"/>
      <c r="G250">
        <v>47</v>
      </c>
      <c r="H250" s="2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572</v>
      </c>
      <c r="M250" t="str">
        <f t="shared" si="9"/>
        <v>E:\imagenes\banderas\benin.png</v>
      </c>
      <c r="N250" t="s">
        <v>794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1018</v>
      </c>
      <c r="E251" t="s">
        <v>545</v>
      </c>
      <c r="F251" s="3"/>
      <c r="G251">
        <v>48</v>
      </c>
      <c r="H251" s="2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573</v>
      </c>
      <c r="M251" t="str">
        <f t="shared" si="9"/>
        <v>E:\imagenes\banderas\bermudas.png</v>
      </c>
      <c r="N251" t="s">
        <v>795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1019</v>
      </c>
      <c r="E252" t="s">
        <v>545</v>
      </c>
      <c r="F252" s="3"/>
      <c r="G252">
        <v>65</v>
      </c>
      <c r="H252" s="2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574</v>
      </c>
      <c r="M252" t="str">
        <f t="shared" si="9"/>
        <v>E:\imagenes\banderas\belarus.jpg</v>
      </c>
      <c r="N252" t="s">
        <v>796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1020</v>
      </c>
      <c r="E253" t="s">
        <v>545</v>
      </c>
      <c r="F253" s="3"/>
      <c r="G253">
        <v>67</v>
      </c>
      <c r="H253" s="2">
        <v>68</v>
      </c>
      <c r="I253">
        <v>66</v>
      </c>
      <c r="J253" t="s">
        <v>8504</v>
      </c>
      <c r="K253">
        <f>INDEX(TeamRegion!B:B,MATCH(J253,TeamRegion!C:C,0))</f>
        <v>2</v>
      </c>
      <c r="L253" t="s">
        <v>575</v>
      </c>
      <c r="M253" t="str">
        <f t="shared" si="9"/>
        <v>E:\imagenes\banderas\birmania.png</v>
      </c>
      <c r="N253" t="s">
        <v>797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1021</v>
      </c>
      <c r="E254" t="s">
        <v>545</v>
      </c>
      <c r="F254" s="3"/>
      <c r="G254">
        <v>54</v>
      </c>
      <c r="H254" s="2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576</v>
      </c>
      <c r="M254" t="str">
        <f t="shared" si="9"/>
        <v>E:\imagenes\banderas\bolivia.jpg</v>
      </c>
      <c r="N254" t="s">
        <v>798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1022</v>
      </c>
      <c r="E255" t="s">
        <v>545</v>
      </c>
      <c r="F255" s="3"/>
      <c r="G255">
        <v>61</v>
      </c>
      <c r="H255" s="2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577</v>
      </c>
      <c r="M255" t="str">
        <f t="shared" si="9"/>
        <v>E:\imagenes\banderas\bosnia.jpg</v>
      </c>
      <c r="N255" t="s">
        <v>799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1023</v>
      </c>
      <c r="E256" t="s">
        <v>545</v>
      </c>
      <c r="F256" s="3"/>
      <c r="G256">
        <v>47</v>
      </c>
      <c r="H256" s="2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578</v>
      </c>
      <c r="M256" t="str">
        <f t="shared" si="9"/>
        <v>E:\imagenes\banderas\botswana.png</v>
      </c>
      <c r="N256" t="s">
        <v>800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1024</v>
      </c>
      <c r="E257" t="s">
        <v>545</v>
      </c>
      <c r="F257" s="3"/>
      <c r="G257">
        <v>90</v>
      </c>
      <c r="H257" s="2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579</v>
      </c>
      <c r="M257" t="str">
        <f t="shared" si="9"/>
        <v>E:\imagenes\banderas\brasil.jpg</v>
      </c>
      <c r="N257" t="s">
        <v>801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1025</v>
      </c>
      <c r="E258" t="s">
        <v>545</v>
      </c>
      <c r="F258" s="3"/>
      <c r="G258">
        <v>40</v>
      </c>
      <c r="H258" s="2">
        <v>40</v>
      </c>
      <c r="I258">
        <v>40</v>
      </c>
      <c r="J258" t="s">
        <v>8504</v>
      </c>
      <c r="K258">
        <f>INDEX(TeamRegion!B:B,MATCH(J258,TeamRegion!C:C,0))</f>
        <v>2</v>
      </c>
      <c r="L258" t="s">
        <v>580</v>
      </c>
      <c r="M258" t="str">
        <f t="shared" si="9"/>
        <v>E:\imagenes\banderas\brunei.png</v>
      </c>
      <c r="N258" t="s">
        <v>802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1026</v>
      </c>
      <c r="E259" t="s">
        <v>545</v>
      </c>
      <c r="F259" s="3"/>
      <c r="G259">
        <v>58</v>
      </c>
      <c r="H259" s="2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581</v>
      </c>
      <c r="M259" t="str">
        <f t="shared" ref="M259:M322" si="12">_xlfn.CONCAT($I$2,L259)</f>
        <v>E:\imagenes\banderas\bulgaria.jpg</v>
      </c>
      <c r="N259" t="s">
        <v>803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1027</v>
      </c>
      <c r="E260" t="s">
        <v>545</v>
      </c>
      <c r="F260" s="3"/>
      <c r="G260">
        <v>48</v>
      </c>
      <c r="H260" s="2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582</v>
      </c>
      <c r="M260" t="str">
        <f t="shared" si="12"/>
        <v>E:\imagenes\banderas\burkina faso.jpg</v>
      </c>
      <c r="N260" t="s">
        <v>804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1028</v>
      </c>
      <c r="E261" t="s">
        <v>545</v>
      </c>
      <c r="F261" s="3"/>
      <c r="G261">
        <v>42</v>
      </c>
      <c r="H261" s="2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583</v>
      </c>
      <c r="M261" t="str">
        <f t="shared" si="12"/>
        <v>E:\imagenes\banderas\burundi.png</v>
      </c>
      <c r="N261" t="s">
        <v>805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1029</v>
      </c>
      <c r="E262" t="s">
        <v>545</v>
      </c>
      <c r="F262" s="3"/>
      <c r="G262">
        <v>43</v>
      </c>
      <c r="H262" s="2">
        <v>43</v>
      </c>
      <c r="I262">
        <v>44</v>
      </c>
      <c r="J262" t="s">
        <v>8504</v>
      </c>
      <c r="K262">
        <f>INDEX(TeamRegion!B:B,MATCH(J262,TeamRegion!C:C,0))</f>
        <v>2</v>
      </c>
      <c r="L262" t="s">
        <v>584</v>
      </c>
      <c r="M262" t="str">
        <f t="shared" si="12"/>
        <v>E:\imagenes\banderas\butan.png</v>
      </c>
      <c r="N262" t="s">
        <v>806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1030</v>
      </c>
      <c r="E263" t="s">
        <v>545</v>
      </c>
      <c r="F263" s="3"/>
      <c r="G263">
        <v>50</v>
      </c>
      <c r="H263" s="2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585</v>
      </c>
      <c r="M263" t="str">
        <f t="shared" si="12"/>
        <v>E:\imagenes\banderas\cabo verde.png</v>
      </c>
      <c r="N263" t="s">
        <v>807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1031</v>
      </c>
      <c r="E264" t="s">
        <v>545</v>
      </c>
      <c r="F264" s="3"/>
      <c r="G264">
        <v>57</v>
      </c>
      <c r="H264" s="2">
        <v>51</v>
      </c>
      <c r="I264">
        <v>50</v>
      </c>
      <c r="J264" t="s">
        <v>8504</v>
      </c>
      <c r="K264">
        <f>INDEX(TeamRegion!B:B,MATCH(J264,TeamRegion!C:C,0))</f>
        <v>2</v>
      </c>
      <c r="L264" t="s">
        <v>586</v>
      </c>
      <c r="M264" t="str">
        <f t="shared" si="12"/>
        <v>E:\imagenes\banderas\camboya.png</v>
      </c>
      <c r="N264" t="s">
        <v>808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1032</v>
      </c>
      <c r="E265" t="s">
        <v>545</v>
      </c>
      <c r="F265" s="3"/>
      <c r="G265">
        <v>67</v>
      </c>
      <c r="H265" s="2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587</v>
      </c>
      <c r="M265" t="str">
        <f t="shared" si="12"/>
        <v>E:\imagenes\banderas\camerun.jpg</v>
      </c>
      <c r="N265" t="s">
        <v>809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1033</v>
      </c>
      <c r="E266" t="s">
        <v>545</v>
      </c>
      <c r="F266" s="3"/>
      <c r="G266">
        <v>89</v>
      </c>
      <c r="H266" s="2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588</v>
      </c>
      <c r="M266" t="str">
        <f t="shared" si="12"/>
        <v>E:\imagenes\banderas\canada.jpg</v>
      </c>
      <c r="N266" t="s">
        <v>810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1034</v>
      </c>
      <c r="E267" t="s">
        <v>545</v>
      </c>
      <c r="F267" s="3"/>
      <c r="G267">
        <v>40</v>
      </c>
      <c r="H267" s="2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589</v>
      </c>
      <c r="M267" t="str">
        <f t="shared" si="12"/>
        <v>E:\imagenes\banderas\chad.png</v>
      </c>
      <c r="N267" t="s">
        <v>811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1035</v>
      </c>
      <c r="E268" t="s">
        <v>545</v>
      </c>
      <c r="F268" s="3"/>
      <c r="G268">
        <v>71</v>
      </c>
      <c r="H268" s="2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590</v>
      </c>
      <c r="M268" t="str">
        <f t="shared" si="12"/>
        <v>E:\imagenes\banderas\chile.jpg</v>
      </c>
      <c r="N268" t="s">
        <v>812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1036</v>
      </c>
      <c r="E269" t="s">
        <v>545</v>
      </c>
      <c r="F269" s="3"/>
      <c r="G269">
        <v>85</v>
      </c>
      <c r="H269" s="2">
        <v>87</v>
      </c>
      <c r="I269">
        <v>86</v>
      </c>
      <c r="J269" t="s">
        <v>8504</v>
      </c>
      <c r="K269">
        <f>INDEX(TeamRegion!B:B,MATCH(J269,TeamRegion!C:C,0))</f>
        <v>2</v>
      </c>
      <c r="L269" t="s">
        <v>591</v>
      </c>
      <c r="M269" t="str">
        <f t="shared" si="12"/>
        <v>E:\imagenes\banderas\china.jpg</v>
      </c>
      <c r="N269" t="s">
        <v>813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1037</v>
      </c>
      <c r="E270" t="s">
        <v>545</v>
      </c>
      <c r="F270" s="3"/>
      <c r="G270">
        <v>50</v>
      </c>
      <c r="H270" s="2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592</v>
      </c>
      <c r="M270" t="str">
        <f t="shared" si="12"/>
        <v>E:\imagenes\banderas\chipre.jpg</v>
      </c>
      <c r="N270" t="s">
        <v>814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1038</v>
      </c>
      <c r="E271" t="s">
        <v>545</v>
      </c>
      <c r="F271" s="3"/>
      <c r="G271">
        <v>82</v>
      </c>
      <c r="H271" s="2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593</v>
      </c>
      <c r="M271" t="str">
        <f t="shared" si="12"/>
        <v>E:\imagenes\banderas\colombia.jpg</v>
      </c>
      <c r="N271" t="s">
        <v>815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1039</v>
      </c>
      <c r="E272" t="s">
        <v>545</v>
      </c>
      <c r="F272" s="3"/>
      <c r="G272">
        <v>45</v>
      </c>
      <c r="H272" s="2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594</v>
      </c>
      <c r="M272" t="str">
        <f t="shared" si="12"/>
        <v>E:\imagenes\banderas\comoras.png</v>
      </c>
      <c r="N272" t="s">
        <v>816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1040</v>
      </c>
      <c r="E273" t="s">
        <v>545</v>
      </c>
      <c r="F273" s="3"/>
      <c r="G273">
        <v>51</v>
      </c>
      <c r="H273" s="2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595</v>
      </c>
      <c r="M273" t="str">
        <f t="shared" si="12"/>
        <v>E:\imagenes\banderas\congo.jpg</v>
      </c>
      <c r="N273" t="s">
        <v>817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1041</v>
      </c>
      <c r="E274" t="s">
        <v>545</v>
      </c>
      <c r="F274" s="3"/>
      <c r="G274">
        <v>65</v>
      </c>
      <c r="H274" s="2">
        <v>65</v>
      </c>
      <c r="I274">
        <v>65</v>
      </c>
      <c r="J274" t="s">
        <v>8504</v>
      </c>
      <c r="K274">
        <f>INDEX(TeamRegion!B:B,MATCH(J274,TeamRegion!C:C,0))</f>
        <v>2</v>
      </c>
      <c r="L274" t="s">
        <v>596</v>
      </c>
      <c r="M274" t="str">
        <f t="shared" si="12"/>
        <v>E:\imagenes\banderas\corea del norte.jpg</v>
      </c>
      <c r="N274" t="s">
        <v>818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1042</v>
      </c>
      <c r="E275" t="s">
        <v>545</v>
      </c>
      <c r="F275" s="3"/>
      <c r="G275">
        <v>87</v>
      </c>
      <c r="H275" s="2">
        <v>81</v>
      </c>
      <c r="I275">
        <v>83</v>
      </c>
      <c r="J275" t="s">
        <v>8504</v>
      </c>
      <c r="K275">
        <f>INDEX(TeamRegion!B:B,MATCH(J275,TeamRegion!C:C,0))</f>
        <v>2</v>
      </c>
      <c r="L275" t="s">
        <v>597</v>
      </c>
      <c r="M275" t="str">
        <f t="shared" si="12"/>
        <v>E:\imagenes\banderas\corea del sur.jpg</v>
      </c>
      <c r="N275" t="s">
        <v>819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1043</v>
      </c>
      <c r="E276" t="s">
        <v>545</v>
      </c>
      <c r="F276" s="3"/>
      <c r="G276">
        <v>60</v>
      </c>
      <c r="H276" s="2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598</v>
      </c>
      <c r="M276" t="str">
        <f t="shared" si="12"/>
        <v>E:\imagenes\banderas\costa de marfil.jpg</v>
      </c>
      <c r="N276" t="s">
        <v>820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1044</v>
      </c>
      <c r="E277" t="s">
        <v>545</v>
      </c>
      <c r="F277" s="3"/>
      <c r="G277">
        <v>70</v>
      </c>
      <c r="H277" s="2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599</v>
      </c>
      <c r="M277" t="str">
        <f t="shared" si="12"/>
        <v>E:\imagenes\banderas\costa rica.jpg</v>
      </c>
      <c r="N277" t="s">
        <v>821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1045</v>
      </c>
      <c r="E278" t="s">
        <v>545</v>
      </c>
      <c r="F278" s="3"/>
      <c r="G278">
        <v>64</v>
      </c>
      <c r="H278" s="2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600</v>
      </c>
      <c r="M278" t="str">
        <f t="shared" si="12"/>
        <v>E:\imagenes\banderas\croacia.jpg</v>
      </c>
      <c r="N278" t="s">
        <v>822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1046</v>
      </c>
      <c r="E279" t="s">
        <v>545</v>
      </c>
      <c r="F279" s="3"/>
      <c r="G279">
        <v>54</v>
      </c>
      <c r="H279" s="2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601</v>
      </c>
      <c r="M279" t="str">
        <f t="shared" si="12"/>
        <v>E:\imagenes\banderas\cuba.jpg</v>
      </c>
      <c r="N279" t="s">
        <v>823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1047</v>
      </c>
      <c r="E280" t="s">
        <v>545</v>
      </c>
      <c r="F280" s="3"/>
      <c r="G280">
        <v>43</v>
      </c>
      <c r="H280" s="2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602</v>
      </c>
      <c r="M280" t="str">
        <f t="shared" si="12"/>
        <v>E:\imagenes\banderas\curazao.png</v>
      </c>
      <c r="N280" t="s">
        <v>824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1048</v>
      </c>
      <c r="E281" t="s">
        <v>545</v>
      </c>
      <c r="F281" s="3"/>
      <c r="G281">
        <v>87</v>
      </c>
      <c r="H281" s="2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603</v>
      </c>
      <c r="M281" t="str">
        <f t="shared" si="12"/>
        <v>E:\imagenes\banderas\dinamarca.jpg</v>
      </c>
      <c r="N281" t="s">
        <v>825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1049</v>
      </c>
      <c r="E282" t="s">
        <v>545</v>
      </c>
      <c r="F282" s="3"/>
      <c r="G282">
        <v>46</v>
      </c>
      <c r="H282" s="2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604</v>
      </c>
      <c r="M282" t="str">
        <f t="shared" si="12"/>
        <v>E:\imagenes\banderas\dominica.png</v>
      </c>
      <c r="N282" t="s">
        <v>826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1050</v>
      </c>
      <c r="E283" t="s">
        <v>545</v>
      </c>
      <c r="F283" s="3"/>
      <c r="G283">
        <v>62</v>
      </c>
      <c r="H283" s="2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605</v>
      </c>
      <c r="M283" t="str">
        <f t="shared" si="12"/>
        <v>E:\imagenes\banderas\ecuador.jpg</v>
      </c>
      <c r="N283" t="s">
        <v>827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1051</v>
      </c>
      <c r="E284" t="s">
        <v>545</v>
      </c>
      <c r="F284" s="3"/>
      <c r="G284">
        <v>58</v>
      </c>
      <c r="H284" s="2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606</v>
      </c>
      <c r="M284" t="str">
        <f t="shared" si="12"/>
        <v>E:\imagenes\banderas\egipto.jpg</v>
      </c>
      <c r="N284" t="s">
        <v>828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1052</v>
      </c>
      <c r="E285" t="s">
        <v>545</v>
      </c>
      <c r="F285" s="3"/>
      <c r="G285">
        <v>51</v>
      </c>
      <c r="H285" s="2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607</v>
      </c>
      <c r="M285" t="str">
        <f t="shared" si="12"/>
        <v>E:\imagenes\banderas\el salvador.jpg</v>
      </c>
      <c r="N285" t="s">
        <v>829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1053</v>
      </c>
      <c r="E286" t="s">
        <v>545</v>
      </c>
      <c r="F286" s="3"/>
      <c r="G286">
        <v>50</v>
      </c>
      <c r="H286" s="2">
        <v>51</v>
      </c>
      <c r="I286">
        <v>50</v>
      </c>
      <c r="J286" t="s">
        <v>8504</v>
      </c>
      <c r="K286">
        <f>INDEX(TeamRegion!B:B,MATCH(J286,TeamRegion!C:C,0))</f>
        <v>2</v>
      </c>
      <c r="L286" t="s">
        <v>608</v>
      </c>
      <c r="M286" t="str">
        <f t="shared" si="12"/>
        <v>E:\imagenes\banderas\emiratos arabes unidos.jpg</v>
      </c>
      <c r="N286" t="s">
        <v>830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1054</v>
      </c>
      <c r="E287" t="s">
        <v>545</v>
      </c>
      <c r="F287" s="3"/>
      <c r="G287">
        <v>40</v>
      </c>
      <c r="H287" s="2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609</v>
      </c>
      <c r="M287" t="str">
        <f t="shared" si="12"/>
        <v>E:\imagenes\banderas\eritrea.png</v>
      </c>
      <c r="N287" t="s">
        <v>831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1055</v>
      </c>
      <c r="E288" t="s">
        <v>545</v>
      </c>
      <c r="F288" s="3"/>
      <c r="G288">
        <v>81</v>
      </c>
      <c r="H288" s="2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610</v>
      </c>
      <c r="M288" t="str">
        <f t="shared" si="12"/>
        <v>E:\imagenes\banderas\escocia.png</v>
      </c>
      <c r="N288" t="s">
        <v>832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1056</v>
      </c>
      <c r="E289" t="s">
        <v>545</v>
      </c>
      <c r="F289" s="3"/>
      <c r="G289">
        <v>69</v>
      </c>
      <c r="H289" s="2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611</v>
      </c>
      <c r="M289" t="str">
        <f t="shared" si="12"/>
        <v>E:\imagenes\banderas\eslovaquia.jpg</v>
      </c>
      <c r="N289" t="s">
        <v>833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1057</v>
      </c>
      <c r="E290" t="s">
        <v>545</v>
      </c>
      <c r="F290" s="3"/>
      <c r="G290">
        <v>73</v>
      </c>
      <c r="H290" s="2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612</v>
      </c>
      <c r="M290" t="str">
        <f t="shared" si="12"/>
        <v>E:\imagenes\banderas\eslovenia.jpg</v>
      </c>
      <c r="N290" t="s">
        <v>834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1058</v>
      </c>
      <c r="E291" t="s">
        <v>545</v>
      </c>
      <c r="F291" s="3"/>
      <c r="G291">
        <v>94</v>
      </c>
      <c r="H291" s="2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8468</v>
      </c>
      <c r="M291" t="str">
        <f t="shared" si="12"/>
        <v>E:\imagenes\banderas\espania.jpg</v>
      </c>
      <c r="N291" t="s">
        <v>8467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1059</v>
      </c>
      <c r="E292" t="s">
        <v>545</v>
      </c>
      <c r="F292" s="3"/>
      <c r="G292">
        <v>93</v>
      </c>
      <c r="H292" s="2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613</v>
      </c>
      <c r="M292" t="str">
        <f t="shared" si="12"/>
        <v>E:\imagenes\banderas\estados unidos.jpg</v>
      </c>
      <c r="N292" t="s">
        <v>835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1060</v>
      </c>
      <c r="E293" t="s">
        <v>545</v>
      </c>
      <c r="F293" s="3"/>
      <c r="G293">
        <v>55</v>
      </c>
      <c r="H293" s="2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614</v>
      </c>
      <c r="M293" t="str">
        <f t="shared" si="12"/>
        <v>E:\imagenes\banderas\estonia.jpg</v>
      </c>
      <c r="N293" t="s">
        <v>836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1061</v>
      </c>
      <c r="E294" t="s">
        <v>545</v>
      </c>
      <c r="F294" s="3"/>
      <c r="G294">
        <v>49</v>
      </c>
      <c r="H294" s="2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615</v>
      </c>
      <c r="M294" t="str">
        <f t="shared" si="12"/>
        <v>E:\imagenes\banderas\etiopia.jpg</v>
      </c>
      <c r="N294" t="s">
        <v>837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1062</v>
      </c>
      <c r="E295" t="s">
        <v>545</v>
      </c>
      <c r="F295" s="3"/>
      <c r="G295">
        <v>90</v>
      </c>
      <c r="H295" s="2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616</v>
      </c>
      <c r="M295" t="str">
        <f t="shared" si="12"/>
        <v>E:\imagenes\banderas\europe stars.png</v>
      </c>
      <c r="N295" t="s">
        <v>838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1063</v>
      </c>
      <c r="E296" t="s">
        <v>545</v>
      </c>
      <c r="F296" s="3"/>
      <c r="G296">
        <v>58</v>
      </c>
      <c r="H296" s="2">
        <v>62</v>
      </c>
      <c r="I296">
        <v>61</v>
      </c>
      <c r="J296" t="s">
        <v>8505</v>
      </c>
      <c r="K296">
        <f>INDEX(TeamRegion!B:B,MATCH(J296,TeamRegion!C:C,0))</f>
        <v>5</v>
      </c>
      <c r="L296" t="s">
        <v>617</v>
      </c>
      <c r="M296" t="str">
        <f t="shared" si="12"/>
        <v>E:\imagenes\banderas\fiji.jpg</v>
      </c>
      <c r="N296" t="s">
        <v>839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1064</v>
      </c>
      <c r="E297" t="s">
        <v>545</v>
      </c>
      <c r="F297" s="3"/>
      <c r="G297">
        <v>70</v>
      </c>
      <c r="H297" s="2">
        <v>70</v>
      </c>
      <c r="I297">
        <v>65</v>
      </c>
      <c r="J297" t="s">
        <v>8504</v>
      </c>
      <c r="K297">
        <f>INDEX(TeamRegion!B:B,MATCH(J297,TeamRegion!C:C,0))</f>
        <v>2</v>
      </c>
      <c r="L297" t="s">
        <v>618</v>
      </c>
      <c r="M297" t="str">
        <f t="shared" si="12"/>
        <v>E:\imagenes\banderas\filipinas.jpg</v>
      </c>
      <c r="N297" t="s">
        <v>840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1065</v>
      </c>
      <c r="E298" t="s">
        <v>545</v>
      </c>
      <c r="F298" s="3"/>
      <c r="G298">
        <v>79</v>
      </c>
      <c r="H298" s="2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619</v>
      </c>
      <c r="M298" t="str">
        <f t="shared" si="12"/>
        <v>E:\imagenes\banderas\finlandia.jpg</v>
      </c>
      <c r="N298" t="s">
        <v>841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1066</v>
      </c>
      <c r="E299" t="s">
        <v>545</v>
      </c>
      <c r="F299" s="3"/>
      <c r="G299">
        <v>93</v>
      </c>
      <c r="H299" s="2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620</v>
      </c>
      <c r="M299" t="str">
        <f t="shared" si="12"/>
        <v>E:\imagenes\banderas\francia.jpg</v>
      </c>
      <c r="N299" t="s">
        <v>842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1067</v>
      </c>
      <c r="E300" t="s">
        <v>545</v>
      </c>
      <c r="F300" s="3"/>
      <c r="G300">
        <v>49</v>
      </c>
      <c r="H300" s="2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621</v>
      </c>
      <c r="M300" t="str">
        <f t="shared" si="12"/>
        <v>E:\imagenes\banderas\gabon.png</v>
      </c>
      <c r="N300" t="s">
        <v>843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1068</v>
      </c>
      <c r="E301" t="s">
        <v>545</v>
      </c>
      <c r="F301" s="3"/>
      <c r="G301">
        <v>78</v>
      </c>
      <c r="H301" s="2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622</v>
      </c>
      <c r="M301" t="str">
        <f t="shared" si="12"/>
        <v>E:\imagenes\banderas\gales.png</v>
      </c>
      <c r="N301" t="s">
        <v>844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1069</v>
      </c>
      <c r="E302" t="s">
        <v>545</v>
      </c>
      <c r="F302" s="3"/>
      <c r="G302">
        <v>50</v>
      </c>
      <c r="H302" s="2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623</v>
      </c>
      <c r="M302" t="str">
        <f t="shared" si="12"/>
        <v>E:\imagenes\banderas\gambia.png</v>
      </c>
      <c r="N302" t="s">
        <v>845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1070</v>
      </c>
      <c r="E303" t="s">
        <v>545</v>
      </c>
      <c r="F303" s="3"/>
      <c r="G303">
        <v>59</v>
      </c>
      <c r="H303" s="2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624</v>
      </c>
      <c r="M303" t="str">
        <f t="shared" si="12"/>
        <v>E:\imagenes\banderas\georgia.jpg</v>
      </c>
      <c r="N303" t="s">
        <v>846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1071</v>
      </c>
      <c r="E304" t="s">
        <v>545</v>
      </c>
      <c r="F304" s="3"/>
      <c r="G304">
        <v>63</v>
      </c>
      <c r="H304" s="2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625</v>
      </c>
      <c r="M304" t="str">
        <f t="shared" si="12"/>
        <v>E:\imagenes\banderas\ghana.jpg</v>
      </c>
      <c r="N304" t="s">
        <v>847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1072</v>
      </c>
      <c r="E305" t="s">
        <v>545</v>
      </c>
      <c r="F305" s="3"/>
      <c r="G305">
        <v>40</v>
      </c>
      <c r="H305" s="2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626</v>
      </c>
      <c r="M305" t="str">
        <f t="shared" si="12"/>
        <v>E:\imagenes\banderas\gibraltar.png</v>
      </c>
      <c r="N305" t="s">
        <v>848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1073</v>
      </c>
      <c r="E306" t="s">
        <v>545</v>
      </c>
      <c r="F306" s="3"/>
      <c r="G306">
        <v>45</v>
      </c>
      <c r="H306" s="2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627</v>
      </c>
      <c r="M306" t="str">
        <f t="shared" si="12"/>
        <v>E:\imagenes\banderas\granada.png</v>
      </c>
      <c r="N306" t="s">
        <v>849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1074</v>
      </c>
      <c r="E307" t="s">
        <v>545</v>
      </c>
      <c r="F307" s="3"/>
      <c r="G307">
        <v>61</v>
      </c>
      <c r="H307" s="2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628</v>
      </c>
      <c r="M307" t="str">
        <f t="shared" si="12"/>
        <v>E:\imagenes\banderas\grecia.jpg</v>
      </c>
      <c r="N307" t="s">
        <v>850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1075</v>
      </c>
      <c r="E308" t="s">
        <v>545</v>
      </c>
      <c r="F308" s="3"/>
      <c r="G308">
        <v>55</v>
      </c>
      <c r="H308" s="2">
        <v>56</v>
      </c>
      <c r="I308">
        <v>55</v>
      </c>
      <c r="J308" t="s">
        <v>8504</v>
      </c>
      <c r="K308">
        <f>INDEX(TeamRegion!B:B,MATCH(J308,TeamRegion!C:C,0))</f>
        <v>2</v>
      </c>
      <c r="L308" t="s">
        <v>629</v>
      </c>
      <c r="M308" t="str">
        <f t="shared" si="12"/>
        <v>E:\imagenes\banderas\guam.png</v>
      </c>
      <c r="N308" t="s">
        <v>851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1076</v>
      </c>
      <c r="E309" t="s">
        <v>545</v>
      </c>
      <c r="F309" s="3"/>
      <c r="G309">
        <v>58</v>
      </c>
      <c r="H309" s="2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630</v>
      </c>
      <c r="M309" t="str">
        <f t="shared" si="12"/>
        <v>E:\imagenes\banderas\guatemala.png</v>
      </c>
      <c r="N309" t="s">
        <v>852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1077</v>
      </c>
      <c r="E310" t="s">
        <v>545</v>
      </c>
      <c r="F310" s="3"/>
      <c r="G310">
        <v>49</v>
      </c>
      <c r="H310" s="2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631</v>
      </c>
      <c r="M310" t="str">
        <f t="shared" si="12"/>
        <v>E:\imagenes\banderas\guinea.jpg</v>
      </c>
      <c r="N310" t="s">
        <v>853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1078</v>
      </c>
      <c r="E311" t="s">
        <v>545</v>
      </c>
      <c r="F311" s="3"/>
      <c r="G311">
        <v>42</v>
      </c>
      <c r="H311" s="2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632</v>
      </c>
      <c r="M311" t="str">
        <f t="shared" si="12"/>
        <v>E:\imagenes\banderas\guinea bissau.png</v>
      </c>
      <c r="N311" t="s">
        <v>854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1079</v>
      </c>
      <c r="E312" t="s">
        <v>545</v>
      </c>
      <c r="F312" s="3"/>
      <c r="G312">
        <v>58</v>
      </c>
      <c r="H312" s="2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633</v>
      </c>
      <c r="M312" t="str">
        <f t="shared" si="12"/>
        <v>E:\imagenes\banderas\guinea ecuatorial.png</v>
      </c>
      <c r="N312" t="s">
        <v>855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1080</v>
      </c>
      <c r="E313" t="s">
        <v>545</v>
      </c>
      <c r="F313" s="3"/>
      <c r="G313">
        <v>56</v>
      </c>
      <c r="H313" s="2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634</v>
      </c>
      <c r="M313" t="str">
        <f t="shared" si="12"/>
        <v>E:\imagenes\banderas\guyana.png</v>
      </c>
      <c r="N313" t="s">
        <v>856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1081</v>
      </c>
      <c r="E314" t="s">
        <v>545</v>
      </c>
      <c r="F314" s="3"/>
      <c r="G314">
        <v>67</v>
      </c>
      <c r="H314" s="2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635</v>
      </c>
      <c r="M314" t="str">
        <f t="shared" si="12"/>
        <v>E:\imagenes\banderas\haiti.jpg</v>
      </c>
      <c r="N314" t="s">
        <v>857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1082</v>
      </c>
      <c r="E315" t="s">
        <v>545</v>
      </c>
      <c r="F315" s="3"/>
      <c r="G315">
        <v>49</v>
      </c>
      <c r="H315" s="2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636</v>
      </c>
      <c r="M315" t="str">
        <f t="shared" si="12"/>
        <v>E:\imagenes\banderas\honduras.jpg</v>
      </c>
      <c r="N315" t="s">
        <v>858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1083</v>
      </c>
      <c r="E316" t="s">
        <v>545</v>
      </c>
      <c r="F316" s="3"/>
      <c r="G316">
        <v>59</v>
      </c>
      <c r="H316" s="2">
        <v>60</v>
      </c>
      <c r="I316">
        <v>59</v>
      </c>
      <c r="J316" t="s">
        <v>8504</v>
      </c>
      <c r="K316">
        <f>INDEX(TeamRegion!B:B,MATCH(J316,TeamRegion!C:C,0))</f>
        <v>2</v>
      </c>
      <c r="L316" t="s">
        <v>637</v>
      </c>
      <c r="M316" t="str">
        <f t="shared" si="12"/>
        <v>E:\imagenes\banderas\hong kong.png</v>
      </c>
      <c r="N316" t="s">
        <v>859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1084</v>
      </c>
      <c r="E317" t="s">
        <v>545</v>
      </c>
      <c r="F317" s="3"/>
      <c r="G317">
        <v>70</v>
      </c>
      <c r="H317" s="2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638</v>
      </c>
      <c r="M317" t="str">
        <f t="shared" si="12"/>
        <v>E:\imagenes\banderas\hungria.jpg</v>
      </c>
      <c r="N317" t="s">
        <v>860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1085</v>
      </c>
      <c r="E318" t="s">
        <v>545</v>
      </c>
      <c r="F318" s="3"/>
      <c r="G318">
        <v>62</v>
      </c>
      <c r="H318" s="2">
        <v>62</v>
      </c>
      <c r="I318">
        <v>62</v>
      </c>
      <c r="J318" t="s">
        <v>8504</v>
      </c>
      <c r="K318">
        <f>INDEX(TeamRegion!B:B,MATCH(J318,TeamRegion!C:C,0))</f>
        <v>2</v>
      </c>
      <c r="L318" t="s">
        <v>639</v>
      </c>
      <c r="M318" t="str">
        <f t="shared" si="12"/>
        <v>E:\imagenes\banderas\india.jpg</v>
      </c>
      <c r="N318" t="s">
        <v>861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1086</v>
      </c>
      <c r="E319" t="s">
        <v>545</v>
      </c>
      <c r="F319" s="3"/>
      <c r="G319">
        <v>51</v>
      </c>
      <c r="H319" s="2">
        <v>51</v>
      </c>
      <c r="I319">
        <v>50</v>
      </c>
      <c r="J319" t="s">
        <v>8504</v>
      </c>
      <c r="K319">
        <f>INDEX(TeamRegion!B:B,MATCH(J319,TeamRegion!C:C,0))</f>
        <v>2</v>
      </c>
      <c r="L319" t="s">
        <v>640</v>
      </c>
      <c r="M319" t="str">
        <f t="shared" si="12"/>
        <v>E:\imagenes\banderas\indonesia.jpg</v>
      </c>
      <c r="N319" t="s">
        <v>862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1087</v>
      </c>
      <c r="E320" t="s">
        <v>545</v>
      </c>
      <c r="F320" s="3"/>
      <c r="G320">
        <v>94</v>
      </c>
      <c r="H320" s="2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641</v>
      </c>
      <c r="M320" t="str">
        <f t="shared" si="12"/>
        <v>E:\imagenes\banderas\inglaterra.png</v>
      </c>
      <c r="N320" t="s">
        <v>863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1088</v>
      </c>
      <c r="E321" t="s">
        <v>545</v>
      </c>
      <c r="F321" s="3"/>
      <c r="G321">
        <v>40</v>
      </c>
      <c r="H321" s="2">
        <v>40</v>
      </c>
      <c r="I321">
        <v>40</v>
      </c>
      <c r="J321" t="s">
        <v>8504</v>
      </c>
      <c r="K321">
        <f>INDEX(TeamRegion!B:B,MATCH(J321,TeamRegion!C:C,0))</f>
        <v>2</v>
      </c>
      <c r="L321" t="s">
        <v>642</v>
      </c>
      <c r="M321" t="str">
        <f t="shared" si="12"/>
        <v>E:\imagenes\banderas\irak.jpg</v>
      </c>
      <c r="N321" t="s">
        <v>864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1089</v>
      </c>
      <c r="E322" t="s">
        <v>545</v>
      </c>
      <c r="F322" s="3"/>
      <c r="G322">
        <v>62</v>
      </c>
      <c r="H322" s="2">
        <v>60</v>
      </c>
      <c r="I322">
        <v>61</v>
      </c>
      <c r="J322" t="s">
        <v>8504</v>
      </c>
      <c r="K322">
        <f>INDEX(TeamRegion!B:B,MATCH(J322,TeamRegion!C:C,0))</f>
        <v>2</v>
      </c>
      <c r="L322" t="s">
        <v>643</v>
      </c>
      <c r="M322" t="str">
        <f t="shared" si="12"/>
        <v>E:\imagenes\banderas\iran.jpg</v>
      </c>
      <c r="N322" t="s">
        <v>865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1090</v>
      </c>
      <c r="E323" t="s">
        <v>545</v>
      </c>
      <c r="F323" s="3"/>
      <c r="G323">
        <v>80</v>
      </c>
      <c r="H323" s="2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644</v>
      </c>
      <c r="M323" t="str">
        <f t="shared" ref="M323:M386" si="15">_xlfn.CONCAT($I$2,L323)</f>
        <v>E:\imagenes\banderas\irlanda.jpg</v>
      </c>
      <c r="N323" t="s">
        <v>866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1091</v>
      </c>
      <c r="E324" t="s">
        <v>545</v>
      </c>
      <c r="F324" s="3"/>
      <c r="G324">
        <v>69</v>
      </c>
      <c r="H324" s="2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645</v>
      </c>
      <c r="M324" t="str">
        <f t="shared" si="15"/>
        <v>E:\imagenes\banderas\irlanda del norte.png</v>
      </c>
      <c r="N324" t="s">
        <v>867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1092</v>
      </c>
      <c r="E325" t="s">
        <v>545</v>
      </c>
      <c r="F325" s="3"/>
      <c r="G325">
        <v>86</v>
      </c>
      <c r="H325" s="2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646</v>
      </c>
      <c r="M325" t="str">
        <f t="shared" si="15"/>
        <v>E:\imagenes\banderas\islandia.jpg</v>
      </c>
      <c r="N325" t="s">
        <v>868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1093</v>
      </c>
      <c r="E326" t="s">
        <v>545</v>
      </c>
      <c r="F326" s="3"/>
      <c r="G326">
        <v>44</v>
      </c>
      <c r="H326" s="2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647</v>
      </c>
      <c r="M326" t="str">
        <f t="shared" si="15"/>
        <v>E:\imagenes\banderas\islas caiman.png</v>
      </c>
      <c r="N326" t="s">
        <v>869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1094</v>
      </c>
      <c r="E327" t="s">
        <v>545</v>
      </c>
      <c r="F327" s="3"/>
      <c r="G327">
        <v>50</v>
      </c>
      <c r="H327" s="2">
        <v>52</v>
      </c>
      <c r="I327">
        <v>51</v>
      </c>
      <c r="J327" t="s">
        <v>8505</v>
      </c>
      <c r="K327">
        <f>INDEX(TeamRegion!B:B,MATCH(J327,TeamRegion!C:C,0))</f>
        <v>5</v>
      </c>
      <c r="L327" t="s">
        <v>648</v>
      </c>
      <c r="M327" t="str">
        <f t="shared" si="15"/>
        <v>E:\imagenes\banderas\cook.png</v>
      </c>
      <c r="N327" t="s">
        <v>870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1095</v>
      </c>
      <c r="E328" t="s">
        <v>545</v>
      </c>
      <c r="F328" s="3"/>
      <c r="G328">
        <v>57</v>
      </c>
      <c r="H328" s="2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649</v>
      </c>
      <c r="M328" t="str">
        <f t="shared" si="15"/>
        <v>E:\imagenes\banderas\islas feroe.png</v>
      </c>
      <c r="N328" t="s">
        <v>871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1096</v>
      </c>
      <c r="E329" t="s">
        <v>545</v>
      </c>
      <c r="F329" s="3"/>
      <c r="G329">
        <v>40</v>
      </c>
      <c r="H329" s="2">
        <v>40</v>
      </c>
      <c r="I329">
        <v>40</v>
      </c>
      <c r="J329" t="s">
        <v>8505</v>
      </c>
      <c r="K329">
        <f>INDEX(TeamRegion!B:B,MATCH(J329,TeamRegion!C:C,0))</f>
        <v>5</v>
      </c>
      <c r="L329" t="s">
        <v>650</v>
      </c>
      <c r="M329" t="str">
        <f t="shared" si="15"/>
        <v>E:\imagenes\banderas\islas marshall.png</v>
      </c>
      <c r="N329" t="s">
        <v>872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1097</v>
      </c>
      <c r="E330" t="s">
        <v>545</v>
      </c>
      <c r="F330" s="3"/>
      <c r="G330">
        <v>52</v>
      </c>
      <c r="H330" s="2">
        <v>51</v>
      </c>
      <c r="I330">
        <v>52</v>
      </c>
      <c r="J330" t="s">
        <v>8505</v>
      </c>
      <c r="K330">
        <f>INDEX(TeamRegion!B:B,MATCH(J330,TeamRegion!C:C,0))</f>
        <v>5</v>
      </c>
      <c r="L330" t="s">
        <v>651</v>
      </c>
      <c r="M330" t="str">
        <f t="shared" si="15"/>
        <v>E:\imagenes\banderas\islas salomon.png</v>
      </c>
      <c r="N330" t="s">
        <v>873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1098</v>
      </c>
      <c r="E331" t="s">
        <v>545</v>
      </c>
      <c r="F331" s="3"/>
      <c r="G331">
        <v>40</v>
      </c>
      <c r="H331" s="2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652</v>
      </c>
      <c r="M331" t="str">
        <f t="shared" si="15"/>
        <v>E:\imagenes\banderas\caicos.png</v>
      </c>
      <c r="N331" t="s">
        <v>874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1099</v>
      </c>
      <c r="E332" t="s">
        <v>545</v>
      </c>
      <c r="F332" s="3"/>
      <c r="G332">
        <v>40</v>
      </c>
      <c r="H332" s="2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653</v>
      </c>
      <c r="M332" t="str">
        <f t="shared" si="15"/>
        <v>E:\imagenes\banderas\virgb.png</v>
      </c>
      <c r="N332" t="s">
        <v>875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1100</v>
      </c>
      <c r="E333" t="s">
        <v>545</v>
      </c>
      <c r="F333" s="3"/>
      <c r="G333">
        <v>40</v>
      </c>
      <c r="H333" s="2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654</v>
      </c>
      <c r="M333" t="str">
        <f t="shared" si="15"/>
        <v>E:\imagenes\banderas\virusa.png</v>
      </c>
      <c r="N333" t="s">
        <v>876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1101</v>
      </c>
      <c r="E334" t="s">
        <v>545</v>
      </c>
      <c r="F334" s="3"/>
      <c r="G334">
        <v>60</v>
      </c>
      <c r="H334" s="2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655</v>
      </c>
      <c r="M334" t="str">
        <f t="shared" si="15"/>
        <v>E:\imagenes\banderas\israel.jpg</v>
      </c>
      <c r="N334" t="s">
        <v>877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1102</v>
      </c>
      <c r="E335" t="s">
        <v>545</v>
      </c>
      <c r="F335" s="3"/>
      <c r="G335">
        <v>84</v>
      </c>
      <c r="H335" s="2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656</v>
      </c>
      <c r="M335" t="str">
        <f t="shared" si="15"/>
        <v>E:\imagenes\banderas\italia.jpg</v>
      </c>
      <c r="N335" t="s">
        <v>878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1103</v>
      </c>
      <c r="E336" t="s">
        <v>545</v>
      </c>
      <c r="F336" s="3"/>
      <c r="G336">
        <v>75</v>
      </c>
      <c r="H336" s="2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657</v>
      </c>
      <c r="M336" t="str">
        <f t="shared" si="15"/>
        <v>E:\imagenes\banderas\jamaica.jpg</v>
      </c>
      <c r="N336" t="s">
        <v>879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1104</v>
      </c>
      <c r="E337" t="s">
        <v>545</v>
      </c>
      <c r="F337" s="3"/>
      <c r="G337">
        <v>92</v>
      </c>
      <c r="H337" s="2">
        <v>91</v>
      </c>
      <c r="I337">
        <v>94</v>
      </c>
      <c r="J337" t="s">
        <v>8504</v>
      </c>
      <c r="K337">
        <f>INDEX(TeamRegion!B:B,MATCH(J337,TeamRegion!C:C,0))</f>
        <v>2</v>
      </c>
      <c r="L337" t="s">
        <v>658</v>
      </c>
      <c r="M337" t="str">
        <f t="shared" si="15"/>
        <v>E:\imagenes\banderas\japon.jpg</v>
      </c>
      <c r="N337" t="s">
        <v>880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1105</v>
      </c>
      <c r="E338" t="s">
        <v>545</v>
      </c>
      <c r="F338" s="3"/>
      <c r="G338">
        <v>40</v>
      </c>
      <c r="H338" s="2">
        <v>40</v>
      </c>
      <c r="I338">
        <v>40</v>
      </c>
      <c r="J338" t="s">
        <v>8504</v>
      </c>
      <c r="K338">
        <f>INDEX(TeamRegion!B:B,MATCH(J338,TeamRegion!C:C,0))</f>
        <v>2</v>
      </c>
      <c r="L338" t="s">
        <v>659</v>
      </c>
      <c r="M338" t="str">
        <f t="shared" si="15"/>
        <v>E:\imagenes\banderas\jordania.jpg</v>
      </c>
      <c r="N338" t="s">
        <v>881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1106</v>
      </c>
      <c r="E339" t="s">
        <v>545</v>
      </c>
      <c r="F339" s="3"/>
      <c r="G339">
        <v>56</v>
      </c>
      <c r="H339" s="2">
        <v>55</v>
      </c>
      <c r="I339">
        <v>56</v>
      </c>
      <c r="J339" t="s">
        <v>8504</v>
      </c>
      <c r="K339">
        <f>INDEX(TeamRegion!B:B,MATCH(J339,TeamRegion!C:C,0))</f>
        <v>2</v>
      </c>
      <c r="L339" t="s">
        <v>660</v>
      </c>
      <c r="M339" t="str">
        <f t="shared" si="15"/>
        <v>E:\imagenes\banderas\kazajistan.jpg</v>
      </c>
      <c r="N339" t="s">
        <v>882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1107</v>
      </c>
      <c r="E340" t="s">
        <v>545</v>
      </c>
      <c r="F340" s="3"/>
      <c r="G340">
        <v>49</v>
      </c>
      <c r="H340" s="2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661</v>
      </c>
      <c r="M340" t="str">
        <f t="shared" si="15"/>
        <v>E:\imagenes\banderas\kenia.jpg</v>
      </c>
      <c r="N340" t="s">
        <v>883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1108</v>
      </c>
      <c r="E341" t="s">
        <v>545</v>
      </c>
      <c r="F341" s="3"/>
      <c r="G341">
        <v>49</v>
      </c>
      <c r="H341" s="2">
        <v>48</v>
      </c>
      <c r="I341">
        <v>52</v>
      </c>
      <c r="J341" t="s">
        <v>8504</v>
      </c>
      <c r="K341">
        <f>INDEX(TeamRegion!B:B,MATCH(J341,TeamRegion!C:C,0))</f>
        <v>2</v>
      </c>
      <c r="L341" t="s">
        <v>662</v>
      </c>
      <c r="M341" t="str">
        <f t="shared" si="15"/>
        <v>E:\imagenes\banderas\kirguistan.jpg</v>
      </c>
      <c r="N341" t="s">
        <v>884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1109</v>
      </c>
      <c r="E342" t="s">
        <v>545</v>
      </c>
      <c r="F342" s="3"/>
      <c r="G342">
        <v>40</v>
      </c>
      <c r="H342" s="2">
        <v>40</v>
      </c>
      <c r="I342">
        <v>40</v>
      </c>
      <c r="J342" t="s">
        <v>8505</v>
      </c>
      <c r="K342">
        <f>INDEX(TeamRegion!B:B,MATCH(J342,TeamRegion!C:C,0))</f>
        <v>5</v>
      </c>
      <c r="L342" t="s">
        <v>663</v>
      </c>
      <c r="M342" t="str">
        <f t="shared" si="15"/>
        <v>E:\imagenes\banderas\kiribati.png</v>
      </c>
      <c r="N342" t="s">
        <v>885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1110</v>
      </c>
      <c r="E343" t="s">
        <v>545</v>
      </c>
      <c r="F343" s="3"/>
      <c r="G343">
        <v>53</v>
      </c>
      <c r="H343" s="2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664</v>
      </c>
      <c r="M343" t="str">
        <f t="shared" si="15"/>
        <v>E:\imagenes\banderas\kosovo.png</v>
      </c>
      <c r="N343" t="s">
        <v>886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1111</v>
      </c>
      <c r="E344" t="s">
        <v>545</v>
      </c>
      <c r="F344" s="3"/>
      <c r="G344">
        <v>40</v>
      </c>
      <c r="H344" s="2">
        <v>40</v>
      </c>
      <c r="I344">
        <v>40</v>
      </c>
      <c r="J344" t="s">
        <v>8504</v>
      </c>
      <c r="K344">
        <f>INDEX(TeamRegion!B:B,MATCH(J344,TeamRegion!C:C,0))</f>
        <v>2</v>
      </c>
      <c r="L344" t="s">
        <v>665</v>
      </c>
      <c r="M344" t="str">
        <f t="shared" si="15"/>
        <v>E:\imagenes\banderas\kuwait.jpg</v>
      </c>
      <c r="N344" t="s">
        <v>887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1112</v>
      </c>
      <c r="E345" t="s">
        <v>545</v>
      </c>
      <c r="F345" s="3"/>
      <c r="G345">
        <v>55</v>
      </c>
      <c r="H345" s="2">
        <v>58</v>
      </c>
      <c r="I345">
        <v>56</v>
      </c>
      <c r="J345" t="s">
        <v>8504</v>
      </c>
      <c r="K345">
        <f>INDEX(TeamRegion!B:B,MATCH(J345,TeamRegion!C:C,0))</f>
        <v>2</v>
      </c>
      <c r="L345" t="s">
        <v>666</v>
      </c>
      <c r="M345" t="str">
        <f t="shared" si="15"/>
        <v>E:\imagenes\banderas\laos.png</v>
      </c>
      <c r="N345" t="s">
        <v>888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1113</v>
      </c>
      <c r="E346" t="s">
        <v>545</v>
      </c>
      <c r="F346" s="3"/>
      <c r="G346">
        <v>43</v>
      </c>
      <c r="H346" s="2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667</v>
      </c>
      <c r="M346" t="str">
        <f t="shared" si="15"/>
        <v>E:\imagenes\banderas\lesotho.png</v>
      </c>
      <c r="N346" t="s">
        <v>889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1114</v>
      </c>
      <c r="E347" t="s">
        <v>545</v>
      </c>
      <c r="F347" s="3"/>
      <c r="G347">
        <v>50</v>
      </c>
      <c r="H347" s="2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668</v>
      </c>
      <c r="M347" t="str">
        <f t="shared" si="15"/>
        <v>E:\imagenes\banderas\letonia.jpg</v>
      </c>
      <c r="N347" t="s">
        <v>890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1115</v>
      </c>
      <c r="E348" t="s">
        <v>545</v>
      </c>
      <c r="F348" s="3"/>
      <c r="G348">
        <v>49</v>
      </c>
      <c r="H348" s="2">
        <v>47</v>
      </c>
      <c r="I348">
        <v>48</v>
      </c>
      <c r="J348" t="s">
        <v>8504</v>
      </c>
      <c r="K348">
        <f>INDEX(TeamRegion!B:B,MATCH(J348,TeamRegion!C:C,0))</f>
        <v>2</v>
      </c>
      <c r="L348" t="s">
        <v>669</v>
      </c>
      <c r="M348" t="str">
        <f t="shared" si="15"/>
        <v>E:\imagenes\banderas\libano.jpg</v>
      </c>
      <c r="N348" t="s">
        <v>891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1116</v>
      </c>
      <c r="E349" t="s">
        <v>545</v>
      </c>
      <c r="F349" s="3"/>
      <c r="G349">
        <v>44</v>
      </c>
      <c r="H349" s="2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670</v>
      </c>
      <c r="M349" t="str">
        <f t="shared" si="15"/>
        <v>E:\imagenes\banderas\liberia.jpg</v>
      </c>
      <c r="N349" t="s">
        <v>892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1117</v>
      </c>
      <c r="E350" t="s">
        <v>545</v>
      </c>
      <c r="F350" s="3"/>
      <c r="G350">
        <v>40</v>
      </c>
      <c r="H350" s="2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671</v>
      </c>
      <c r="M350" t="str">
        <f t="shared" si="15"/>
        <v>E:\imagenes\banderas\libia.png</v>
      </c>
      <c r="N350" t="s">
        <v>893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1118</v>
      </c>
      <c r="E351" t="s">
        <v>545</v>
      </c>
      <c r="F351" s="3"/>
      <c r="G351">
        <v>40</v>
      </c>
      <c r="H351" s="2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672</v>
      </c>
      <c r="M351" t="str">
        <f t="shared" si="15"/>
        <v>E:\imagenes\banderas\liechtenstein.jpg</v>
      </c>
      <c r="N351" t="s">
        <v>894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1119</v>
      </c>
      <c r="E352" t="s">
        <v>545</v>
      </c>
      <c r="F352" s="3"/>
      <c r="G352">
        <v>56</v>
      </c>
      <c r="H352" s="2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673</v>
      </c>
      <c r="M352" t="str">
        <f t="shared" si="15"/>
        <v>E:\imagenes\banderas\lituania.jpg</v>
      </c>
      <c r="N352" t="s">
        <v>895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1120</v>
      </c>
      <c r="E353" t="s">
        <v>545</v>
      </c>
      <c r="F353" s="3"/>
      <c r="G353">
        <v>50</v>
      </c>
      <c r="H353" s="2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674</v>
      </c>
      <c r="M353" t="str">
        <f t="shared" si="15"/>
        <v>E:\imagenes\banderas\luxemburgo.jpg</v>
      </c>
      <c r="N353" t="s">
        <v>896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1121</v>
      </c>
      <c r="E354" t="s">
        <v>545</v>
      </c>
      <c r="F354" s="3"/>
      <c r="G354">
        <v>40</v>
      </c>
      <c r="H354" s="2">
        <v>40</v>
      </c>
      <c r="I354">
        <v>40</v>
      </c>
      <c r="J354" t="s">
        <v>8504</v>
      </c>
      <c r="K354">
        <f>INDEX(TeamRegion!B:B,MATCH(J354,TeamRegion!C:C,0))</f>
        <v>2</v>
      </c>
      <c r="L354" t="s">
        <v>675</v>
      </c>
      <c r="M354" t="str">
        <f t="shared" si="15"/>
        <v>E:\imagenes\banderas\macao.png</v>
      </c>
      <c r="N354" t="s">
        <v>897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1122</v>
      </c>
      <c r="E355" t="s">
        <v>545</v>
      </c>
      <c r="F355" s="3"/>
      <c r="G355">
        <v>49</v>
      </c>
      <c r="H355" s="2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676</v>
      </c>
      <c r="M355" t="str">
        <f t="shared" si="15"/>
        <v>E:\imagenes\banderas\macedonia.jpg</v>
      </c>
      <c r="N355" t="s">
        <v>898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1123</v>
      </c>
      <c r="E356" t="s">
        <v>545</v>
      </c>
      <c r="F356" s="3"/>
      <c r="G356">
        <v>40</v>
      </c>
      <c r="H356" s="2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677</v>
      </c>
      <c r="M356" t="str">
        <f t="shared" si="15"/>
        <v>E:\imagenes\banderas\madagascar.png</v>
      </c>
      <c r="N356" t="s">
        <v>899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1124</v>
      </c>
      <c r="E357" t="s">
        <v>545</v>
      </c>
      <c r="F357" s="3"/>
      <c r="G357">
        <v>57</v>
      </c>
      <c r="H357" s="2">
        <v>57</v>
      </c>
      <c r="I357">
        <v>58</v>
      </c>
      <c r="J357" t="s">
        <v>8504</v>
      </c>
      <c r="K357">
        <f>INDEX(TeamRegion!B:B,MATCH(J357,TeamRegion!C:C,0))</f>
        <v>2</v>
      </c>
      <c r="L357" t="s">
        <v>678</v>
      </c>
      <c r="M357" t="str">
        <f t="shared" si="15"/>
        <v>E:\imagenes\banderas\malasia.jpg</v>
      </c>
      <c r="N357" t="s">
        <v>900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1125</v>
      </c>
      <c r="E358" t="s">
        <v>545</v>
      </c>
      <c r="F358" s="3"/>
      <c r="G358">
        <v>46</v>
      </c>
      <c r="H358" s="2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679</v>
      </c>
      <c r="M358" t="str">
        <f t="shared" si="15"/>
        <v>E:\imagenes\banderas\malawi.png</v>
      </c>
      <c r="N358" t="s">
        <v>901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1126</v>
      </c>
      <c r="E359" t="s">
        <v>545</v>
      </c>
      <c r="F359" s="3"/>
      <c r="G359">
        <v>44</v>
      </c>
      <c r="H359" s="2">
        <v>48</v>
      </c>
      <c r="I359">
        <v>46</v>
      </c>
      <c r="J359" t="s">
        <v>8504</v>
      </c>
      <c r="K359">
        <f>INDEX(TeamRegion!B:B,MATCH(J359,TeamRegion!C:C,0))</f>
        <v>2</v>
      </c>
      <c r="L359" t="s">
        <v>680</v>
      </c>
      <c r="M359" t="str">
        <f t="shared" si="15"/>
        <v>E:\imagenes\banderas\maldivas.png</v>
      </c>
      <c r="N359" t="s">
        <v>902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1127</v>
      </c>
      <c r="E360" t="s">
        <v>545</v>
      </c>
      <c r="F360" s="3"/>
      <c r="G360">
        <v>57</v>
      </c>
      <c r="H360" s="2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681</v>
      </c>
      <c r="M360" t="str">
        <f t="shared" si="15"/>
        <v>E:\imagenes\banderas\mali.jpg</v>
      </c>
      <c r="N360" t="s">
        <v>903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1128</v>
      </c>
      <c r="E361" t="s">
        <v>545</v>
      </c>
      <c r="F361" s="3"/>
      <c r="G361">
        <v>57</v>
      </c>
      <c r="H361" s="2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682</v>
      </c>
      <c r="M361" t="str">
        <f t="shared" si="15"/>
        <v>E:\imagenes\banderas\malta.jpg</v>
      </c>
      <c r="N361" t="s">
        <v>904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1129</v>
      </c>
      <c r="E362" t="s">
        <v>545</v>
      </c>
      <c r="F362" s="3"/>
      <c r="G362">
        <v>67</v>
      </c>
      <c r="H362" s="2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683</v>
      </c>
      <c r="M362" t="str">
        <f t="shared" si="15"/>
        <v>E:\imagenes\banderas\marruecos.jpg</v>
      </c>
      <c r="N362" t="s">
        <v>905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1130</v>
      </c>
      <c r="E363" t="s">
        <v>545</v>
      </c>
      <c r="F363" s="3"/>
      <c r="G363">
        <v>41</v>
      </c>
      <c r="H363" s="2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684</v>
      </c>
      <c r="M363" t="str">
        <f t="shared" si="15"/>
        <v>E:\imagenes\banderas\mauricio.png</v>
      </c>
      <c r="N363" t="s">
        <v>906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1131</v>
      </c>
      <c r="E364" t="s">
        <v>545</v>
      </c>
      <c r="F364" s="3"/>
      <c r="G364">
        <v>40</v>
      </c>
      <c r="H364" s="2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685</v>
      </c>
      <c r="M364" t="str">
        <f t="shared" si="15"/>
        <v>E:\imagenes\banderas\mauritania.png</v>
      </c>
      <c r="N364" t="s">
        <v>907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1132</v>
      </c>
      <c r="E365" t="s">
        <v>545</v>
      </c>
      <c r="F365" s="3"/>
      <c r="G365">
        <v>77</v>
      </c>
      <c r="H365" s="2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686</v>
      </c>
      <c r="M365" t="str">
        <f t="shared" si="15"/>
        <v>E:\imagenes\banderas\mexico.jpg</v>
      </c>
      <c r="N365" t="s">
        <v>908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1133</v>
      </c>
      <c r="E366" t="s">
        <v>545</v>
      </c>
      <c r="F366" s="3"/>
      <c r="G366">
        <v>40</v>
      </c>
      <c r="H366" s="2">
        <v>40</v>
      </c>
      <c r="I366">
        <v>40</v>
      </c>
      <c r="J366" t="s">
        <v>8505</v>
      </c>
      <c r="K366">
        <f>INDEX(TeamRegion!B:B,MATCH(J366,TeamRegion!C:C,0))</f>
        <v>5</v>
      </c>
      <c r="L366" t="s">
        <v>687</v>
      </c>
      <c r="M366" t="str">
        <f t="shared" si="15"/>
        <v>E:\imagenes\banderas\micronesia.png</v>
      </c>
      <c r="N366" t="s">
        <v>909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1134</v>
      </c>
      <c r="E367" t="s">
        <v>545</v>
      </c>
      <c r="F367" s="3"/>
      <c r="G367">
        <v>55</v>
      </c>
      <c r="H367" s="2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688</v>
      </c>
      <c r="M367" t="str">
        <f t="shared" si="15"/>
        <v>E:\imagenes\banderas\moldavia.jpg</v>
      </c>
      <c r="N367" t="s">
        <v>910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1135</v>
      </c>
      <c r="E368" t="s">
        <v>545</v>
      </c>
      <c r="F368" s="3"/>
      <c r="G368">
        <v>40</v>
      </c>
      <c r="H368" s="2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689</v>
      </c>
      <c r="M368" t="str">
        <f t="shared" si="15"/>
        <v>E:\imagenes\banderas\monaco.jpg</v>
      </c>
      <c r="N368" t="s">
        <v>911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1136</v>
      </c>
      <c r="E369" t="s">
        <v>545</v>
      </c>
      <c r="F369" s="3"/>
      <c r="G369">
        <v>49</v>
      </c>
      <c r="H369" s="2">
        <v>51</v>
      </c>
      <c r="I369">
        <v>50</v>
      </c>
      <c r="J369" t="s">
        <v>8504</v>
      </c>
      <c r="K369">
        <f>INDEX(TeamRegion!B:B,MATCH(J369,TeamRegion!C:C,0))</f>
        <v>2</v>
      </c>
      <c r="L369" t="s">
        <v>690</v>
      </c>
      <c r="M369" t="str">
        <f t="shared" si="15"/>
        <v>E:\imagenes\banderas\mongolia.jpg</v>
      </c>
      <c r="N369" t="s">
        <v>912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1137</v>
      </c>
      <c r="E370" t="s">
        <v>545</v>
      </c>
      <c r="F370" s="3"/>
      <c r="G370">
        <v>56</v>
      </c>
      <c r="H370" s="2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691</v>
      </c>
      <c r="M370" t="str">
        <f t="shared" si="15"/>
        <v>E:\imagenes\banderas\montenegro.jpg</v>
      </c>
      <c r="N370" t="s">
        <v>913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1138</v>
      </c>
      <c r="E371" t="s">
        <v>545</v>
      </c>
      <c r="F371" s="3"/>
      <c r="G371">
        <v>40</v>
      </c>
      <c r="H371" s="2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692</v>
      </c>
      <c r="M371" t="str">
        <f t="shared" si="15"/>
        <v>E:\imagenes\banderas\montserrat.png</v>
      </c>
      <c r="N371" t="s">
        <v>914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1139</v>
      </c>
      <c r="E372" t="s">
        <v>545</v>
      </c>
      <c r="F372" s="3"/>
      <c r="G372">
        <v>40</v>
      </c>
      <c r="H372" s="2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693</v>
      </c>
      <c r="M372" t="str">
        <f t="shared" si="15"/>
        <v>E:\imagenes\banderas\mozambique.png</v>
      </c>
      <c r="N372" t="s">
        <v>915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1140</v>
      </c>
      <c r="E373" t="s">
        <v>545</v>
      </c>
      <c r="F373" s="3"/>
      <c r="G373">
        <v>47</v>
      </c>
      <c r="H373" s="2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694</v>
      </c>
      <c r="M373" t="str">
        <f t="shared" si="15"/>
        <v>E:\imagenes\banderas\namibia.png</v>
      </c>
      <c r="N373" t="s">
        <v>916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1141</v>
      </c>
      <c r="E374" t="s">
        <v>545</v>
      </c>
      <c r="F374" s="3"/>
      <c r="G374">
        <v>40</v>
      </c>
      <c r="H374" s="2">
        <v>40</v>
      </c>
      <c r="I374">
        <v>40</v>
      </c>
      <c r="J374" t="s">
        <v>8505</v>
      </c>
      <c r="K374">
        <f>INDEX(TeamRegion!B:B,MATCH(J374,TeamRegion!C:C,0))</f>
        <v>5</v>
      </c>
      <c r="L374" t="s">
        <v>695</v>
      </c>
      <c r="M374" t="str">
        <f t="shared" si="15"/>
        <v>E:\imagenes\banderas\nauru.png</v>
      </c>
      <c r="N374" t="s">
        <v>917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1142</v>
      </c>
      <c r="E375" t="s">
        <v>545</v>
      </c>
      <c r="F375" s="3"/>
      <c r="G375">
        <v>54</v>
      </c>
      <c r="H375" s="2">
        <v>53</v>
      </c>
      <c r="I375">
        <v>54</v>
      </c>
      <c r="J375" t="s">
        <v>8504</v>
      </c>
      <c r="K375">
        <f>INDEX(TeamRegion!B:B,MATCH(J375,TeamRegion!C:C,0))</f>
        <v>2</v>
      </c>
      <c r="L375" t="s">
        <v>696</v>
      </c>
      <c r="M375" t="str">
        <f t="shared" si="15"/>
        <v>E:\imagenes\banderas\nepal.jpg</v>
      </c>
      <c r="N375" t="s">
        <v>918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1143</v>
      </c>
      <c r="E376" t="s">
        <v>545</v>
      </c>
      <c r="F376" s="3"/>
      <c r="G376">
        <v>50</v>
      </c>
      <c r="H376" s="2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697</v>
      </c>
      <c r="M376" t="str">
        <f t="shared" si="15"/>
        <v>E:\imagenes\banderas\nicaragua.jpg</v>
      </c>
      <c r="N376" t="s">
        <v>919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1144</v>
      </c>
      <c r="E377" t="s">
        <v>545</v>
      </c>
      <c r="F377" s="3"/>
      <c r="G377">
        <v>45</v>
      </c>
      <c r="H377" s="2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698</v>
      </c>
      <c r="M377" t="str">
        <f t="shared" si="15"/>
        <v>E:\imagenes\banderas\niger.png</v>
      </c>
      <c r="N377" t="s">
        <v>920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1145</v>
      </c>
      <c r="E378" t="s">
        <v>545</v>
      </c>
      <c r="F378" s="3"/>
      <c r="G378">
        <v>80</v>
      </c>
      <c r="H378" s="2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699</v>
      </c>
      <c r="M378" t="str">
        <f t="shared" si="15"/>
        <v>E:\imagenes\banderas\nigeria.jpg</v>
      </c>
      <c r="N378" t="s">
        <v>921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1146</v>
      </c>
      <c r="E379" t="s">
        <v>545</v>
      </c>
      <c r="F379" s="3"/>
      <c r="G379">
        <v>86</v>
      </c>
      <c r="H379" s="2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700</v>
      </c>
      <c r="M379" t="str">
        <f t="shared" si="15"/>
        <v>E:\imagenes\banderas\noruega.jpg</v>
      </c>
      <c r="N379" t="s">
        <v>922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1147</v>
      </c>
      <c r="E380" t="s">
        <v>545</v>
      </c>
      <c r="F380" s="3"/>
      <c r="G380">
        <v>51</v>
      </c>
      <c r="H380" s="2">
        <v>50</v>
      </c>
      <c r="I380">
        <v>54</v>
      </c>
      <c r="J380" t="s">
        <v>8505</v>
      </c>
      <c r="K380">
        <f>INDEX(TeamRegion!B:B,MATCH(J380,TeamRegion!C:C,0))</f>
        <v>5</v>
      </c>
      <c r="L380" t="s">
        <v>701</v>
      </c>
      <c r="M380" t="str">
        <f t="shared" si="15"/>
        <v>E:\imagenes\banderas\caledonia.png</v>
      </c>
      <c r="N380" t="s">
        <v>923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1148</v>
      </c>
      <c r="E381" t="s">
        <v>545</v>
      </c>
      <c r="F381" s="3"/>
      <c r="G381">
        <v>80</v>
      </c>
      <c r="H381" s="2">
        <v>79</v>
      </c>
      <c r="I381">
        <v>79</v>
      </c>
      <c r="J381" t="s">
        <v>8505</v>
      </c>
      <c r="K381">
        <f>INDEX(TeamRegion!B:B,MATCH(J381,TeamRegion!C:C,0))</f>
        <v>5</v>
      </c>
      <c r="L381" t="s">
        <v>702</v>
      </c>
      <c r="M381" t="str">
        <f t="shared" si="15"/>
        <v>E:\imagenes\banderas\nueva zelanda.jpg</v>
      </c>
      <c r="N381" t="s">
        <v>924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1149</v>
      </c>
      <c r="E382" t="s">
        <v>545</v>
      </c>
      <c r="F382" s="3"/>
      <c r="G382">
        <v>40</v>
      </c>
      <c r="H382" s="2">
        <v>40</v>
      </c>
      <c r="I382">
        <v>40</v>
      </c>
      <c r="J382" t="s">
        <v>8504</v>
      </c>
      <c r="K382">
        <f>INDEX(TeamRegion!B:B,MATCH(J382,TeamRegion!C:C,0))</f>
        <v>2</v>
      </c>
      <c r="L382" t="s">
        <v>703</v>
      </c>
      <c r="M382" t="str">
        <f t="shared" si="15"/>
        <v>E:\imagenes\banderas\oman.jpg</v>
      </c>
      <c r="N382" t="s">
        <v>925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1150</v>
      </c>
      <c r="E383" t="s">
        <v>545</v>
      </c>
      <c r="F383" s="3"/>
      <c r="G383">
        <v>94</v>
      </c>
      <c r="H383" s="2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704</v>
      </c>
      <c r="M383" t="str">
        <f t="shared" si="15"/>
        <v>E:\imagenes\banderas\holanda.jpg</v>
      </c>
      <c r="N383" t="s">
        <v>926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1151</v>
      </c>
      <c r="E384" t="s">
        <v>545</v>
      </c>
      <c r="F384" s="3"/>
      <c r="G384">
        <v>45</v>
      </c>
      <c r="H384" s="2">
        <v>46</v>
      </c>
      <c r="I384">
        <v>45</v>
      </c>
      <c r="J384" t="s">
        <v>8504</v>
      </c>
      <c r="K384">
        <f>INDEX(TeamRegion!B:B,MATCH(J384,TeamRegion!C:C,0))</f>
        <v>2</v>
      </c>
      <c r="L384" t="s">
        <v>705</v>
      </c>
      <c r="M384" t="str">
        <f t="shared" si="15"/>
        <v>E:\imagenes\banderas\pakistan.jpg</v>
      </c>
      <c r="N384" t="s">
        <v>927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1152</v>
      </c>
      <c r="E385" t="s">
        <v>545</v>
      </c>
      <c r="F385" s="3"/>
      <c r="G385">
        <v>40</v>
      </c>
      <c r="H385" s="2">
        <v>40</v>
      </c>
      <c r="I385">
        <v>40</v>
      </c>
      <c r="J385" t="s">
        <v>8505</v>
      </c>
      <c r="K385">
        <f>INDEX(TeamRegion!B:B,MATCH(J385,TeamRegion!C:C,0))</f>
        <v>5</v>
      </c>
      <c r="L385" t="s">
        <v>706</v>
      </c>
      <c r="M385" t="str">
        <f t="shared" si="15"/>
        <v>E:\imagenes\banderas\palaos.png</v>
      </c>
      <c r="N385" t="s">
        <v>928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1153</v>
      </c>
      <c r="E386" t="s">
        <v>545</v>
      </c>
      <c r="F386" s="3"/>
      <c r="G386">
        <v>49</v>
      </c>
      <c r="H386" s="2">
        <v>48</v>
      </c>
      <c r="I386">
        <v>50</v>
      </c>
      <c r="J386" t="s">
        <v>8504</v>
      </c>
      <c r="K386">
        <f>INDEX(TeamRegion!B:B,MATCH(J386,TeamRegion!C:C,0))</f>
        <v>2</v>
      </c>
      <c r="L386" t="s">
        <v>707</v>
      </c>
      <c r="M386" t="str">
        <f t="shared" si="15"/>
        <v>E:\imagenes\banderas\palestina.png</v>
      </c>
      <c r="N386" t="s">
        <v>929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1154</v>
      </c>
      <c r="E387" t="s">
        <v>545</v>
      </c>
      <c r="F387" s="3"/>
      <c r="G387">
        <v>66</v>
      </c>
      <c r="H387" s="2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708</v>
      </c>
      <c r="M387" t="str">
        <f t="shared" ref="M387:M448" si="18">_xlfn.CONCAT($I$2,L387)</f>
        <v>E:\imagenes\banderas\panama.jpg</v>
      </c>
      <c r="N387" t="s">
        <v>930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1155</v>
      </c>
      <c r="E388" t="s">
        <v>545</v>
      </c>
      <c r="F388" s="3"/>
      <c r="G388">
        <v>65</v>
      </c>
      <c r="H388" s="2">
        <v>65</v>
      </c>
      <c r="I388">
        <v>68</v>
      </c>
      <c r="J388" t="s">
        <v>8505</v>
      </c>
      <c r="K388">
        <f>INDEX(TeamRegion!B:B,MATCH(J388,TeamRegion!C:C,0))</f>
        <v>5</v>
      </c>
      <c r="L388" t="s">
        <v>709</v>
      </c>
      <c r="M388" t="str">
        <f t="shared" si="18"/>
        <v>E:\imagenes\banderas\papua nueva guinea.jpg</v>
      </c>
      <c r="N388" t="s">
        <v>931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1156</v>
      </c>
      <c r="E389" t="s">
        <v>545</v>
      </c>
      <c r="F389" s="3"/>
      <c r="G389">
        <v>68</v>
      </c>
      <c r="H389" s="2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710</v>
      </c>
      <c r="M389" t="str">
        <f t="shared" si="18"/>
        <v>E:\imagenes\banderas\paraguay.jpg</v>
      </c>
      <c r="N389" t="s">
        <v>932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1157</v>
      </c>
      <c r="E390" t="s">
        <v>545</v>
      </c>
      <c r="F390" s="3"/>
      <c r="G390">
        <v>58</v>
      </c>
      <c r="H390" s="2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711</v>
      </c>
      <c r="M390" t="str">
        <f t="shared" si="18"/>
        <v>E:\imagenes\banderas\peru.jpg</v>
      </c>
      <c r="N390" t="s">
        <v>933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1158</v>
      </c>
      <c r="E391" t="s">
        <v>545</v>
      </c>
      <c r="F391" s="3"/>
      <c r="G391">
        <v>78</v>
      </c>
      <c r="H391" s="2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712</v>
      </c>
      <c r="M391" t="str">
        <f t="shared" si="18"/>
        <v>E:\imagenes\banderas\polonia.jpg</v>
      </c>
      <c r="N391" t="s">
        <v>934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1159</v>
      </c>
      <c r="E392" t="s">
        <v>545</v>
      </c>
      <c r="F392" s="3"/>
      <c r="G392">
        <v>83</v>
      </c>
      <c r="H392" s="2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713</v>
      </c>
      <c r="M392" t="str">
        <f t="shared" si="18"/>
        <v>E:\imagenes\banderas\portugal.jpg</v>
      </c>
      <c r="N392" t="s">
        <v>935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1160</v>
      </c>
      <c r="E393" t="s">
        <v>545</v>
      </c>
      <c r="F393" s="3"/>
      <c r="G393">
        <v>53</v>
      </c>
      <c r="H393" s="2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714</v>
      </c>
      <c r="M393" t="str">
        <f t="shared" si="18"/>
        <v>E:\imagenes\banderas\puerto rico.png</v>
      </c>
      <c r="N393" t="s">
        <v>936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1161</v>
      </c>
      <c r="E394" t="s">
        <v>545</v>
      </c>
      <c r="F394" s="3"/>
      <c r="G394">
        <v>40</v>
      </c>
      <c r="H394" s="2">
        <v>40</v>
      </c>
      <c r="I394">
        <v>40</v>
      </c>
      <c r="J394" t="s">
        <v>8504</v>
      </c>
      <c r="K394">
        <f>INDEX(TeamRegion!B:B,MATCH(J394,TeamRegion!C:C,0))</f>
        <v>2</v>
      </c>
      <c r="L394" t="s">
        <v>715</v>
      </c>
      <c r="M394" t="str">
        <f t="shared" si="18"/>
        <v>E:\imagenes\banderas\qatar.jpg</v>
      </c>
      <c r="N394" t="s">
        <v>937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1162</v>
      </c>
      <c r="E395" t="s">
        <v>545</v>
      </c>
      <c r="F395" s="3"/>
      <c r="G395">
        <v>40</v>
      </c>
      <c r="H395" s="2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716</v>
      </c>
      <c r="M395" t="str">
        <f t="shared" si="18"/>
        <v>E:\imagenes\banderas\republica centroafricana.jpg</v>
      </c>
      <c r="N395" t="s">
        <v>938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1163</v>
      </c>
      <c r="E396" t="s">
        <v>545</v>
      </c>
      <c r="F396" s="3"/>
      <c r="G396">
        <v>79</v>
      </c>
      <c r="H396" s="2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717</v>
      </c>
      <c r="M396" t="str">
        <f t="shared" si="18"/>
        <v>E:\imagenes\banderas\republica checa.jpg</v>
      </c>
      <c r="N396" t="s">
        <v>939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1164</v>
      </c>
      <c r="E397" t="s">
        <v>545</v>
      </c>
      <c r="F397" s="3"/>
      <c r="G397">
        <v>51</v>
      </c>
      <c r="H397" s="2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718</v>
      </c>
      <c r="M397" t="str">
        <f t="shared" si="18"/>
        <v>E:\imagenes\banderas\republica democratica del congo.jpg</v>
      </c>
      <c r="N397" t="s">
        <v>940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1165</v>
      </c>
      <c r="E398" t="s">
        <v>545</v>
      </c>
      <c r="F398" s="3"/>
      <c r="G398">
        <v>50</v>
      </c>
      <c r="H398" s="2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719</v>
      </c>
      <c r="M398" t="str">
        <f t="shared" si="18"/>
        <v>E:\imagenes\banderas\republica dominicana.png</v>
      </c>
      <c r="N398" t="s">
        <v>941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1166</v>
      </c>
      <c r="E399" t="s">
        <v>545</v>
      </c>
      <c r="F399" s="3"/>
      <c r="G399">
        <v>43</v>
      </c>
      <c r="H399" s="2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720</v>
      </c>
      <c r="M399" t="str">
        <f t="shared" si="18"/>
        <v>E:\imagenes\banderas\ruanda.png</v>
      </c>
      <c r="N399" t="s">
        <v>942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1167</v>
      </c>
      <c r="E400" t="s">
        <v>545</v>
      </c>
      <c r="F400" s="3"/>
      <c r="G400">
        <v>73</v>
      </c>
      <c r="H400" s="2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721</v>
      </c>
      <c r="M400" t="str">
        <f t="shared" si="18"/>
        <v>E:\imagenes\banderas\rumania.jpg</v>
      </c>
      <c r="N400" t="s">
        <v>943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1168</v>
      </c>
      <c r="E401" t="s">
        <v>545</v>
      </c>
      <c r="F401" s="3"/>
      <c r="G401">
        <v>80</v>
      </c>
      <c r="H401" s="2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722</v>
      </c>
      <c r="M401" t="str">
        <f t="shared" si="18"/>
        <v>E:\imagenes\banderas\rusia.jpg</v>
      </c>
      <c r="N401" t="s">
        <v>944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1169</v>
      </c>
      <c r="E402" t="s">
        <v>545</v>
      </c>
      <c r="F402" s="3"/>
      <c r="G402">
        <v>54</v>
      </c>
      <c r="H402" s="2">
        <v>54</v>
      </c>
      <c r="I402">
        <v>54</v>
      </c>
      <c r="J402" t="s">
        <v>8505</v>
      </c>
      <c r="K402">
        <f>INDEX(TeamRegion!B:B,MATCH(J402,TeamRegion!C:C,0))</f>
        <v>5</v>
      </c>
      <c r="L402" t="s">
        <v>723</v>
      </c>
      <c r="M402" t="str">
        <f t="shared" si="18"/>
        <v>E:\imagenes\banderas\samoa.png</v>
      </c>
      <c r="N402" t="s">
        <v>945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1170</v>
      </c>
      <c r="E403" t="s">
        <v>545</v>
      </c>
      <c r="F403" s="3"/>
      <c r="G403">
        <v>40</v>
      </c>
      <c r="H403" s="2">
        <v>40</v>
      </c>
      <c r="I403">
        <v>40</v>
      </c>
      <c r="J403" t="s">
        <v>8505</v>
      </c>
      <c r="K403">
        <f>INDEX(TeamRegion!B:B,MATCH(J403,TeamRegion!C:C,0))</f>
        <v>5</v>
      </c>
      <c r="L403" t="s">
        <v>724</v>
      </c>
      <c r="M403" t="str">
        <f t="shared" si="18"/>
        <v>E:\imagenes\banderas\samoa americana.png</v>
      </c>
      <c r="N403" t="s">
        <v>946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1171</v>
      </c>
      <c r="E404" t="s">
        <v>545</v>
      </c>
      <c r="F404" s="3"/>
      <c r="G404">
        <v>49</v>
      </c>
      <c r="H404" s="2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725</v>
      </c>
      <c r="M404" t="str">
        <f t="shared" si="18"/>
        <v>E:\imagenes\banderas\san cristobal.png</v>
      </c>
      <c r="N404" t="s">
        <v>947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1172</v>
      </c>
      <c r="E405" t="s">
        <v>545</v>
      </c>
      <c r="F405" s="3"/>
      <c r="G405">
        <v>40</v>
      </c>
      <c r="H405" s="2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726</v>
      </c>
      <c r="M405" t="str">
        <f t="shared" si="18"/>
        <v>E:\imagenes\banderas\san marino.jpg</v>
      </c>
      <c r="N405" t="s">
        <v>948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1173</v>
      </c>
      <c r="E406" t="s">
        <v>545</v>
      </c>
      <c r="F406" s="3"/>
      <c r="G406">
        <v>47</v>
      </c>
      <c r="H406" s="2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727</v>
      </c>
      <c r="M406" t="str">
        <f t="shared" si="18"/>
        <v>E:\imagenes\banderas\san vicente.png</v>
      </c>
      <c r="N406" t="s">
        <v>949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1174</v>
      </c>
      <c r="E407" t="s">
        <v>545</v>
      </c>
      <c r="F407" s="3"/>
      <c r="G407">
        <v>47</v>
      </c>
      <c r="H407" s="2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728</v>
      </c>
      <c r="M407" t="str">
        <f t="shared" si="18"/>
        <v>E:\imagenes\banderas\santa lucia.png</v>
      </c>
      <c r="N407" t="s">
        <v>950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1175</v>
      </c>
      <c r="E408" t="s">
        <v>545</v>
      </c>
      <c r="F408" s="3"/>
      <c r="G408">
        <v>40</v>
      </c>
      <c r="H408" s="2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729</v>
      </c>
      <c r="M408" t="str">
        <f t="shared" si="18"/>
        <v>E:\imagenes\banderas\santo tome.png</v>
      </c>
      <c r="N408" t="s">
        <v>951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1176</v>
      </c>
      <c r="E409" t="s">
        <v>545</v>
      </c>
      <c r="F409" s="3"/>
      <c r="G409">
        <v>57</v>
      </c>
      <c r="H409" s="2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730</v>
      </c>
      <c r="M409" t="str">
        <f t="shared" si="18"/>
        <v>E:\imagenes\banderas\senegal.jpg</v>
      </c>
      <c r="N409" t="s">
        <v>952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1177</v>
      </c>
      <c r="E410" t="s">
        <v>545</v>
      </c>
      <c r="F410" s="3"/>
      <c r="G410">
        <v>76</v>
      </c>
      <c r="H410" s="2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731</v>
      </c>
      <c r="M410" t="str">
        <f t="shared" si="18"/>
        <v>E:\imagenes\banderas\serbia.jpg</v>
      </c>
      <c r="N410" t="s">
        <v>953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1178</v>
      </c>
      <c r="E411" t="s">
        <v>545</v>
      </c>
      <c r="F411" s="3"/>
      <c r="G411">
        <v>44</v>
      </c>
      <c r="H411" s="2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732</v>
      </c>
      <c r="M411" t="str">
        <f t="shared" si="18"/>
        <v>E:\imagenes\banderas\seychelles.png</v>
      </c>
      <c r="N411" t="s">
        <v>954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1179</v>
      </c>
      <c r="E412" t="s">
        <v>545</v>
      </c>
      <c r="F412" s="3"/>
      <c r="G412">
        <v>48</v>
      </c>
      <c r="H412" s="2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733</v>
      </c>
      <c r="M412" t="str">
        <f t="shared" si="18"/>
        <v>E:\imagenes\banderas\sierra leona.png</v>
      </c>
      <c r="N412" t="s">
        <v>955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1180</v>
      </c>
      <c r="E413" t="s">
        <v>545</v>
      </c>
      <c r="F413" s="3"/>
      <c r="G413">
        <v>50</v>
      </c>
      <c r="H413" s="2">
        <v>51</v>
      </c>
      <c r="I413">
        <v>49</v>
      </c>
      <c r="J413" t="s">
        <v>8504</v>
      </c>
      <c r="K413">
        <f>INDEX(TeamRegion!B:B,MATCH(J413,TeamRegion!C:C,0))</f>
        <v>2</v>
      </c>
      <c r="L413" t="s">
        <v>734</v>
      </c>
      <c r="M413" t="str">
        <f t="shared" si="18"/>
        <v>E:\imagenes\banderas\singapur.jpg</v>
      </c>
      <c r="N413" t="s">
        <v>956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1181</v>
      </c>
      <c r="E414" t="s">
        <v>545</v>
      </c>
      <c r="F414" s="3"/>
      <c r="G414">
        <v>44</v>
      </c>
      <c r="H414" s="2">
        <v>46</v>
      </c>
      <c r="I414">
        <v>44</v>
      </c>
      <c r="J414" t="s">
        <v>8504</v>
      </c>
      <c r="K414">
        <f>INDEX(TeamRegion!B:B,MATCH(J414,TeamRegion!C:C,0))</f>
        <v>2</v>
      </c>
      <c r="L414" t="s">
        <v>735</v>
      </c>
      <c r="M414" t="str">
        <f t="shared" si="18"/>
        <v>E:\imagenes\banderas\siria.png</v>
      </c>
      <c r="N414" t="s">
        <v>957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1182</v>
      </c>
      <c r="E415" t="s">
        <v>545</v>
      </c>
      <c r="F415" s="3"/>
      <c r="G415">
        <v>40</v>
      </c>
      <c r="H415" s="2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736</v>
      </c>
      <c r="M415" t="str">
        <f t="shared" si="18"/>
        <v>E:\imagenes\banderas\somalia.png</v>
      </c>
      <c r="N415" t="s">
        <v>958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1183</v>
      </c>
      <c r="E416" t="s">
        <v>545</v>
      </c>
      <c r="F416" s="3"/>
      <c r="G416">
        <v>45</v>
      </c>
      <c r="H416" s="2">
        <v>46</v>
      </c>
      <c r="I416">
        <v>48</v>
      </c>
      <c r="J416" t="s">
        <v>8504</v>
      </c>
      <c r="K416">
        <f>INDEX(TeamRegion!B:B,MATCH(J416,TeamRegion!C:C,0))</f>
        <v>2</v>
      </c>
      <c r="L416" t="s">
        <v>737</v>
      </c>
      <c r="M416" t="str">
        <f t="shared" si="18"/>
        <v>E:\imagenes\banderas\sri lanka.png</v>
      </c>
      <c r="N416" t="s">
        <v>959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1184</v>
      </c>
      <c r="E417" t="s">
        <v>545</v>
      </c>
      <c r="F417" s="3"/>
      <c r="G417">
        <v>43</v>
      </c>
      <c r="H417" s="2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738</v>
      </c>
      <c r="M417" t="str">
        <f t="shared" si="18"/>
        <v>E:\imagenes\banderas\suazilandia.png</v>
      </c>
      <c r="N417" t="s">
        <v>960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1185</v>
      </c>
      <c r="E418" t="s">
        <v>545</v>
      </c>
      <c r="F418" s="3"/>
      <c r="G418">
        <v>69</v>
      </c>
      <c r="H418" s="2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739</v>
      </c>
      <c r="M418" t="str">
        <f t="shared" si="18"/>
        <v>E:\imagenes\banderas\sudafrica.jpg</v>
      </c>
      <c r="N418" t="s">
        <v>961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1186</v>
      </c>
      <c r="E419" t="s">
        <v>545</v>
      </c>
      <c r="F419" s="3"/>
      <c r="G419">
        <v>40</v>
      </c>
      <c r="H419" s="2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740</v>
      </c>
      <c r="M419" t="str">
        <f t="shared" si="18"/>
        <v>E:\imagenes\banderas\sudan.jpg</v>
      </c>
      <c r="N419" t="s">
        <v>962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1187</v>
      </c>
      <c r="E420" t="s">
        <v>545</v>
      </c>
      <c r="F420" s="3"/>
      <c r="G420">
        <v>42</v>
      </c>
      <c r="H420" s="2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741</v>
      </c>
      <c r="M420" t="str">
        <f t="shared" si="18"/>
        <v>E:\imagenes\banderas\sudan del sur.png</v>
      </c>
      <c r="N420" t="s">
        <v>963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1188</v>
      </c>
      <c r="E421" t="s">
        <v>545</v>
      </c>
      <c r="F421" s="3"/>
      <c r="G421">
        <v>95</v>
      </c>
      <c r="H421" s="2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742</v>
      </c>
      <c r="M421" t="str">
        <f t="shared" si="18"/>
        <v>E:\imagenes\banderas\suecia.png</v>
      </c>
      <c r="N421" t="s">
        <v>964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1189</v>
      </c>
      <c r="E422" t="s">
        <v>545</v>
      </c>
      <c r="F422" s="3"/>
      <c r="G422">
        <v>83</v>
      </c>
      <c r="H422" s="2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743</v>
      </c>
      <c r="M422" t="str">
        <f t="shared" si="18"/>
        <v>E:\imagenes\banderas\suiza.jpg</v>
      </c>
      <c r="N422" t="s">
        <v>965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1190</v>
      </c>
      <c r="E423" t="s">
        <v>545</v>
      </c>
      <c r="F423" s="3"/>
      <c r="G423">
        <v>49</v>
      </c>
      <c r="H423" s="2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744</v>
      </c>
      <c r="M423" t="str">
        <f t="shared" si="18"/>
        <v>E:\imagenes\banderas\surinam.png</v>
      </c>
      <c r="N423" t="s">
        <v>966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1191</v>
      </c>
      <c r="E424" t="s">
        <v>545</v>
      </c>
      <c r="F424" s="3"/>
      <c r="G424">
        <v>50</v>
      </c>
      <c r="H424" s="2">
        <v>50</v>
      </c>
      <c r="I424">
        <v>51</v>
      </c>
      <c r="J424" t="s">
        <v>8505</v>
      </c>
      <c r="K424">
        <f>INDEX(TeamRegion!B:B,MATCH(J424,TeamRegion!C:C,0))</f>
        <v>5</v>
      </c>
      <c r="L424" t="s">
        <v>745</v>
      </c>
      <c r="M424" t="str">
        <f t="shared" si="18"/>
        <v>E:\imagenes\banderas\polinesia francesa.png</v>
      </c>
      <c r="N424" t="s">
        <v>967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1192</v>
      </c>
      <c r="E425" t="s">
        <v>545</v>
      </c>
      <c r="F425" s="3"/>
      <c r="G425">
        <v>70</v>
      </c>
      <c r="H425" s="2">
        <v>69</v>
      </c>
      <c r="I425">
        <v>65</v>
      </c>
      <c r="J425" t="s">
        <v>8504</v>
      </c>
      <c r="K425">
        <f>INDEX(TeamRegion!B:B,MATCH(J425,TeamRegion!C:C,0))</f>
        <v>2</v>
      </c>
      <c r="L425" t="s">
        <v>746</v>
      </c>
      <c r="M425" t="str">
        <f t="shared" si="18"/>
        <v>E:\imagenes\banderas\tailandia.jpg</v>
      </c>
      <c r="N425" t="s">
        <v>968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1193</v>
      </c>
      <c r="E426" t="s">
        <v>545</v>
      </c>
      <c r="F426" s="3"/>
      <c r="G426">
        <v>74</v>
      </c>
      <c r="H426" s="2">
        <v>74</v>
      </c>
      <c r="I426">
        <v>74</v>
      </c>
      <c r="J426" t="s">
        <v>8504</v>
      </c>
      <c r="K426">
        <f>INDEX(TeamRegion!B:B,MATCH(J426,TeamRegion!C:C,0))</f>
        <v>2</v>
      </c>
      <c r="L426" t="s">
        <v>747</v>
      </c>
      <c r="M426" t="str">
        <f t="shared" si="18"/>
        <v>E:\imagenes\banderas\taiwan.png</v>
      </c>
      <c r="N426" t="s">
        <v>969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1194</v>
      </c>
      <c r="E427" t="s">
        <v>545</v>
      </c>
      <c r="F427" s="3"/>
      <c r="G427">
        <v>46</v>
      </c>
      <c r="H427" s="2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748</v>
      </c>
      <c r="M427" t="str">
        <f t="shared" si="18"/>
        <v>E:\imagenes\banderas\tanzania.jpg</v>
      </c>
      <c r="N427" t="s">
        <v>970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1195</v>
      </c>
      <c r="E428" t="s">
        <v>545</v>
      </c>
      <c r="F428" s="3"/>
      <c r="G428">
        <v>49</v>
      </c>
      <c r="H428" s="2">
        <v>53</v>
      </c>
      <c r="I428">
        <v>45</v>
      </c>
      <c r="J428" t="s">
        <v>8504</v>
      </c>
      <c r="K428">
        <f>INDEX(TeamRegion!B:B,MATCH(J428,TeamRegion!C:C,0))</f>
        <v>2</v>
      </c>
      <c r="L428" t="s">
        <v>749</v>
      </c>
      <c r="M428" t="str">
        <f t="shared" si="18"/>
        <v>E:\imagenes\banderas\tayikistan.jpg</v>
      </c>
      <c r="N428" t="s">
        <v>971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1196</v>
      </c>
      <c r="E429" t="s">
        <v>545</v>
      </c>
      <c r="F429" s="3"/>
      <c r="G429">
        <v>45</v>
      </c>
      <c r="H429" s="2">
        <v>45</v>
      </c>
      <c r="I429">
        <v>45</v>
      </c>
      <c r="J429" t="s">
        <v>8505</v>
      </c>
      <c r="K429">
        <f>INDEX(TeamRegion!B:B,MATCH(J429,TeamRegion!C:C,0))</f>
        <v>5</v>
      </c>
      <c r="L429" t="s">
        <v>750</v>
      </c>
      <c r="M429" t="str">
        <f t="shared" si="18"/>
        <v>E:\imagenes\banderas\timor oriental.png</v>
      </c>
      <c r="N429" t="s">
        <v>972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1197</v>
      </c>
      <c r="E430" t="s">
        <v>545</v>
      </c>
      <c r="F430" s="3"/>
      <c r="G430">
        <v>49</v>
      </c>
      <c r="H430" s="2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751</v>
      </c>
      <c r="M430" t="str">
        <f t="shared" si="18"/>
        <v>E:\imagenes\banderas\togo.png</v>
      </c>
      <c r="N430" t="s">
        <v>973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1198</v>
      </c>
      <c r="E431" t="s">
        <v>545</v>
      </c>
      <c r="F431" s="3"/>
      <c r="G431">
        <v>57</v>
      </c>
      <c r="H431" s="2">
        <v>56</v>
      </c>
      <c r="I431">
        <v>57</v>
      </c>
      <c r="J431" t="s">
        <v>8505</v>
      </c>
      <c r="K431">
        <f>INDEX(TeamRegion!B:B,MATCH(J431,TeamRegion!C:C,0))</f>
        <v>5</v>
      </c>
      <c r="L431" t="s">
        <v>752</v>
      </c>
      <c r="M431" t="str">
        <f t="shared" si="18"/>
        <v>E:\imagenes\banderas\tonga.png</v>
      </c>
      <c r="N431" t="s">
        <v>974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1199</v>
      </c>
      <c r="E432" t="s">
        <v>545</v>
      </c>
      <c r="F432" s="3"/>
      <c r="G432">
        <v>60</v>
      </c>
      <c r="H432" s="2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753</v>
      </c>
      <c r="M432" t="str">
        <f t="shared" si="18"/>
        <v>E:\imagenes\banderas\trinidad y tobago.jpg</v>
      </c>
      <c r="N432" t="s">
        <v>975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1200</v>
      </c>
      <c r="E433" t="s">
        <v>545</v>
      </c>
      <c r="F433" s="3"/>
      <c r="G433">
        <v>58</v>
      </c>
      <c r="H433" s="2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754</v>
      </c>
      <c r="M433" t="str">
        <f t="shared" si="18"/>
        <v>E:\imagenes\banderas\tunez.jpg</v>
      </c>
      <c r="N433" t="s">
        <v>976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1201</v>
      </c>
      <c r="E434" t="s">
        <v>545</v>
      </c>
      <c r="F434" s="3"/>
      <c r="G434">
        <v>50</v>
      </c>
      <c r="H434" s="2">
        <v>47</v>
      </c>
      <c r="I434">
        <v>49</v>
      </c>
      <c r="J434" t="s">
        <v>8504</v>
      </c>
      <c r="K434">
        <f>INDEX(TeamRegion!B:B,MATCH(J434,TeamRegion!C:C,0))</f>
        <v>2</v>
      </c>
      <c r="L434" t="s">
        <v>755</v>
      </c>
      <c r="M434" t="str">
        <f t="shared" si="18"/>
        <v>E:\imagenes\banderas\turkmenistan.jpg</v>
      </c>
      <c r="N434" t="s">
        <v>977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1202</v>
      </c>
      <c r="E435" t="s">
        <v>545</v>
      </c>
      <c r="F435" s="3"/>
      <c r="G435">
        <v>61</v>
      </c>
      <c r="H435" s="2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756</v>
      </c>
      <c r="M435" t="str">
        <f t="shared" si="18"/>
        <v>E:\imagenes\banderas\turquia.jpg</v>
      </c>
      <c r="N435" t="s">
        <v>978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1203</v>
      </c>
      <c r="E436" t="s">
        <v>545</v>
      </c>
      <c r="F436" s="3"/>
      <c r="G436">
        <v>40</v>
      </c>
      <c r="H436" s="2">
        <v>40</v>
      </c>
      <c r="I436">
        <v>40</v>
      </c>
      <c r="J436" t="s">
        <v>8505</v>
      </c>
      <c r="K436">
        <f>INDEX(TeamRegion!B:B,MATCH(J436,TeamRegion!C:C,0))</f>
        <v>5</v>
      </c>
      <c r="L436" t="s">
        <v>757</v>
      </c>
      <c r="M436" t="str">
        <f t="shared" si="18"/>
        <v>E:\imagenes\banderas\tuvalu.png</v>
      </c>
      <c r="N436" t="s">
        <v>979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1204</v>
      </c>
      <c r="E437" t="s">
        <v>545</v>
      </c>
      <c r="F437" s="3"/>
      <c r="G437">
        <v>78</v>
      </c>
      <c r="H437" s="2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758</v>
      </c>
      <c r="M437" t="str">
        <f t="shared" si="18"/>
        <v>E:\imagenes\banderas\ucrania.jpg</v>
      </c>
      <c r="N437" t="s">
        <v>980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1205</v>
      </c>
      <c r="E438" t="s">
        <v>545</v>
      </c>
      <c r="F438" s="3"/>
      <c r="G438">
        <v>51</v>
      </c>
      <c r="H438" s="2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759</v>
      </c>
      <c r="M438" t="str">
        <f t="shared" si="18"/>
        <v>E:\imagenes\banderas\uganda.png</v>
      </c>
      <c r="N438" t="s">
        <v>981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1206</v>
      </c>
      <c r="E439" t="s">
        <v>545</v>
      </c>
      <c r="F439" s="3"/>
      <c r="G439">
        <v>60</v>
      </c>
      <c r="H439" s="2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760</v>
      </c>
      <c r="M439" t="str">
        <f t="shared" si="18"/>
        <v>E:\imagenes\banderas\uruguay.jpg</v>
      </c>
      <c r="N439" t="s">
        <v>982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1207</v>
      </c>
      <c r="E440" t="s">
        <v>545</v>
      </c>
      <c r="F440" s="3"/>
      <c r="G440">
        <v>70</v>
      </c>
      <c r="H440" s="2">
        <v>67</v>
      </c>
      <c r="I440">
        <v>69</v>
      </c>
      <c r="J440" t="s">
        <v>8504</v>
      </c>
      <c r="K440">
        <f>INDEX(TeamRegion!B:B,MATCH(J440,TeamRegion!C:C,0))</f>
        <v>2</v>
      </c>
      <c r="L440" t="s">
        <v>761</v>
      </c>
      <c r="M440" t="str">
        <f t="shared" si="18"/>
        <v>E:\imagenes\banderas\uzbekistan.jpg</v>
      </c>
      <c r="N440" t="s">
        <v>983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1208</v>
      </c>
      <c r="E441" t="s">
        <v>545</v>
      </c>
      <c r="F441" s="3"/>
      <c r="G441">
        <v>49</v>
      </c>
      <c r="H441" s="2">
        <v>49</v>
      </c>
      <c r="I441">
        <v>48</v>
      </c>
      <c r="J441" t="s">
        <v>8505</v>
      </c>
      <c r="K441">
        <f>INDEX(TeamRegion!B:B,MATCH(J441,TeamRegion!C:C,0))</f>
        <v>5</v>
      </c>
      <c r="L441" t="s">
        <v>762</v>
      </c>
      <c r="M441" t="str">
        <f t="shared" si="18"/>
        <v>E:\imagenes\banderas\vanuatu.png</v>
      </c>
      <c r="N441" t="s">
        <v>984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1209</v>
      </c>
      <c r="E442" t="s">
        <v>545</v>
      </c>
      <c r="F442" s="3"/>
      <c r="G442">
        <v>67</v>
      </c>
      <c r="H442" s="2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763</v>
      </c>
      <c r="M442" t="str">
        <f t="shared" si="18"/>
        <v>E:\imagenes\banderas\venezuela.jpg</v>
      </c>
      <c r="N442" t="s">
        <v>985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1210</v>
      </c>
      <c r="E443" t="s">
        <v>545</v>
      </c>
      <c r="F443" s="3"/>
      <c r="G443">
        <v>76</v>
      </c>
      <c r="H443" s="2">
        <v>79</v>
      </c>
      <c r="I443">
        <v>77</v>
      </c>
      <c r="J443" t="s">
        <v>8504</v>
      </c>
      <c r="K443">
        <f>INDEX(TeamRegion!B:B,MATCH(J443,TeamRegion!C:C,0))</f>
        <v>2</v>
      </c>
      <c r="L443" t="s">
        <v>764</v>
      </c>
      <c r="M443" t="str">
        <f t="shared" si="18"/>
        <v>E:\imagenes\banderas\vietnam.jpg</v>
      </c>
      <c r="N443" t="s">
        <v>986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1211</v>
      </c>
      <c r="E444" t="s">
        <v>545</v>
      </c>
      <c r="F444" s="3"/>
      <c r="G444">
        <v>91</v>
      </c>
      <c r="H444" s="2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765</v>
      </c>
      <c r="M444" t="str">
        <f t="shared" si="18"/>
        <v>E:\imagenes\banderas\world stars.png</v>
      </c>
      <c r="N444" t="s">
        <v>987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1212</v>
      </c>
      <c r="E445" t="s">
        <v>545</v>
      </c>
      <c r="F445" s="3"/>
      <c r="G445">
        <v>40</v>
      </c>
      <c r="H445" s="2">
        <v>40</v>
      </c>
      <c r="I445">
        <v>40</v>
      </c>
      <c r="J445" t="s">
        <v>8504</v>
      </c>
      <c r="K445">
        <f>INDEX(TeamRegion!B:B,MATCH(J445,TeamRegion!C:C,0))</f>
        <v>2</v>
      </c>
      <c r="L445" t="s">
        <v>766</v>
      </c>
      <c r="M445" t="str">
        <f t="shared" si="18"/>
        <v>E:\imagenes\banderas\yemen.png</v>
      </c>
      <c r="N445" t="s">
        <v>988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1213</v>
      </c>
      <c r="E446" t="s">
        <v>545</v>
      </c>
      <c r="F446" s="3"/>
      <c r="G446">
        <v>40</v>
      </c>
      <c r="H446" s="2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767</v>
      </c>
      <c r="M446" t="str">
        <f t="shared" si="18"/>
        <v>E:\imagenes\banderas\yibuti.png</v>
      </c>
      <c r="N446" t="s">
        <v>989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1214</v>
      </c>
      <c r="E447" t="s">
        <v>545</v>
      </c>
      <c r="F447" s="3"/>
      <c r="G447">
        <v>59</v>
      </c>
      <c r="H447" s="2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768</v>
      </c>
      <c r="M447" t="str">
        <f t="shared" si="18"/>
        <v>E:\imagenes\banderas\zambia.jpg</v>
      </c>
      <c r="N447" t="s">
        <v>990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1215</v>
      </c>
      <c r="E448" t="s">
        <v>545</v>
      </c>
      <c r="F448" s="3"/>
      <c r="G448">
        <v>49</v>
      </c>
      <c r="H448" s="2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769</v>
      </c>
      <c r="M448" t="str">
        <f t="shared" si="18"/>
        <v>E:\imagenes\banderas\zimbaue.jpg</v>
      </c>
      <c r="N448" t="s">
        <v>991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454"/>
  <sheetViews>
    <sheetView workbookViewId="0"/>
  </sheetViews>
  <sheetFormatPr baseColWidth="10" defaultRowHeight="15" x14ac:dyDescent="0.25"/>
  <cols>
    <col min="2" max="2" width="12.5703125" bestFit="1" customWidth="1"/>
    <col min="3" max="3" width="25.42578125" bestFit="1" customWidth="1"/>
    <col min="4" max="4" width="14.5703125" customWidth="1"/>
    <col min="5" max="5" width="37" customWidth="1"/>
    <col min="6" max="6" width="48.140625" bestFit="1" customWidth="1"/>
    <col min="7" max="7" width="13.7109375" hidden="1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6" t="s">
        <v>547</v>
      </c>
      <c r="B1" s="39" t="s">
        <v>8027</v>
      </c>
      <c r="C1" s="39"/>
      <c r="D1" s="39"/>
      <c r="E1" s="39"/>
      <c r="F1" s="39"/>
      <c r="G1" s="39"/>
      <c r="H1" s="39"/>
      <c r="I1" s="39"/>
      <c r="J1" s="39"/>
      <c r="L1" t="s">
        <v>8024</v>
      </c>
      <c r="M1" t="s">
        <v>8025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1371</v>
      </c>
      <c r="C2" t="s">
        <v>1372</v>
      </c>
      <c r="D2" t="s">
        <v>1373</v>
      </c>
      <c r="E2" t="s">
        <v>1258</v>
      </c>
      <c r="F2" t="s">
        <v>1374</v>
      </c>
      <c r="G2" t="s">
        <v>318</v>
      </c>
      <c r="H2" t="s">
        <v>0</v>
      </c>
      <c r="I2" t="s">
        <v>1217</v>
      </c>
      <c r="J2" t="s">
        <v>31</v>
      </c>
      <c r="L2" t="s">
        <v>8026</v>
      </c>
    </row>
    <row r="3" spans="1:19" x14ac:dyDescent="0.25">
      <c r="B3">
        <v>1</v>
      </c>
      <c r="C3" t="s">
        <v>1277</v>
      </c>
      <c r="D3">
        <v>1</v>
      </c>
      <c r="E3" t="s">
        <v>1416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79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1278</v>
      </c>
      <c r="D4">
        <v>1</v>
      </c>
      <c r="E4" t="s">
        <v>1471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79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1279</v>
      </c>
      <c r="D5">
        <v>1</v>
      </c>
      <c r="E5" t="s">
        <v>1472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79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1280</v>
      </c>
      <c r="D6">
        <v>1</v>
      </c>
      <c r="E6" t="s">
        <v>1473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79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1281</v>
      </c>
      <c r="D7">
        <v>1</v>
      </c>
      <c r="E7" t="s">
        <v>1474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79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1282</v>
      </c>
      <c r="D8">
        <v>1</v>
      </c>
      <c r="E8" t="s">
        <v>1475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79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1483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277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1484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277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1283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277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1284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277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1285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277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1286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277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1287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277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1288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277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1289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277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1290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277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1291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277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1292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277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1293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277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1294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277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1295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277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1296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277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1297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277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1298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277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1310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277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1311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277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1312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277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1313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277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1351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134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1314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134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1315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134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1316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134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1485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134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1317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134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1318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134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1319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134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1320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134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1321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134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1322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134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1323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134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1324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134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1325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134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1326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134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1327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134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1328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134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1329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134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1330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134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1331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134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1332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134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1333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134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1486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134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1334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134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1335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134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1487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134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1336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134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1488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134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1337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134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1338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134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1345</v>
      </c>
      <c r="D61">
        <v>1</v>
      </c>
      <c r="E61" t="s">
        <v>1375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279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1259</v>
      </c>
      <c r="D62">
        <v>1</v>
      </c>
      <c r="E62" t="s">
        <v>1376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279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1350</v>
      </c>
      <c r="D63">
        <v>1</v>
      </c>
      <c r="E63" t="s">
        <v>1377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279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1342</v>
      </c>
      <c r="D64">
        <v>1</v>
      </c>
      <c r="E64" t="s">
        <v>1378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279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1273</v>
      </c>
      <c r="D65">
        <v>1</v>
      </c>
      <c r="E65" t="s">
        <v>1379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279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1260</v>
      </c>
      <c r="D66">
        <v>1</v>
      </c>
      <c r="E66" t="s">
        <v>1376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279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1349</v>
      </c>
      <c r="D67">
        <v>1</v>
      </c>
      <c r="E67" t="s">
        <v>1380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279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1344</v>
      </c>
      <c r="D68">
        <v>1</v>
      </c>
      <c r="E68" t="s">
        <v>1381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279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1347</v>
      </c>
      <c r="D69">
        <v>1</v>
      </c>
      <c r="E69" t="s">
        <v>1382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279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1261</v>
      </c>
      <c r="D70">
        <v>1</v>
      </c>
      <c r="E70" t="s">
        <v>1376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279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1262</v>
      </c>
      <c r="D71">
        <v>1</v>
      </c>
      <c r="E71" t="s">
        <v>1376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279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1263</v>
      </c>
      <c r="D72">
        <v>1</v>
      </c>
      <c r="E72" t="s">
        <v>1376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279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1343</v>
      </c>
      <c r="D73">
        <v>1</v>
      </c>
      <c r="E73" t="s">
        <v>1383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279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1264</v>
      </c>
      <c r="D74">
        <v>1</v>
      </c>
      <c r="E74" t="s">
        <v>1376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279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1265</v>
      </c>
      <c r="D75">
        <v>1</v>
      </c>
      <c r="E75" t="s">
        <v>1376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279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1266</v>
      </c>
      <c r="D76">
        <v>1</v>
      </c>
      <c r="E76" t="s">
        <v>1376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279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1341</v>
      </c>
      <c r="D77">
        <v>1</v>
      </c>
      <c r="E77" t="s">
        <v>1384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279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1435</v>
      </c>
      <c r="D78">
        <v>1</v>
      </c>
      <c r="E78" t="s">
        <v>1385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279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1348</v>
      </c>
      <c r="D79">
        <v>1</v>
      </c>
      <c r="E79" t="s">
        <v>1386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279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1276</v>
      </c>
      <c r="D80">
        <v>1</v>
      </c>
      <c r="E80" t="s">
        <v>1387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279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1267</v>
      </c>
      <c r="D81">
        <v>1</v>
      </c>
      <c r="E81" t="s">
        <v>1376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279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1268</v>
      </c>
      <c r="D82">
        <v>1</v>
      </c>
      <c r="E82" t="s">
        <v>1376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279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1269</v>
      </c>
      <c r="D83">
        <v>1</v>
      </c>
      <c r="E83" t="s">
        <v>1376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279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1270</v>
      </c>
      <c r="D84">
        <v>1</v>
      </c>
      <c r="E84" t="s">
        <v>1376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279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1271</v>
      </c>
      <c r="D85">
        <v>1</v>
      </c>
      <c r="E85" t="s">
        <v>1376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279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1346</v>
      </c>
      <c r="D86">
        <v>1</v>
      </c>
      <c r="E86" t="s">
        <v>1388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279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1445</v>
      </c>
      <c r="D87">
        <v>1</v>
      </c>
      <c r="E87" t="s">
        <v>1389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242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1446</v>
      </c>
      <c r="D88">
        <v>1</v>
      </c>
      <c r="E88" t="s">
        <v>1389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1439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1447</v>
      </c>
      <c r="D89">
        <v>1</v>
      </c>
      <c r="E89" t="s">
        <v>1389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1444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1448</v>
      </c>
      <c r="D90">
        <v>1</v>
      </c>
      <c r="E90" t="s">
        <v>1389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278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1449</v>
      </c>
      <c r="D91">
        <v>1</v>
      </c>
      <c r="E91" t="s">
        <v>1390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242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1450</v>
      </c>
      <c r="D92">
        <v>1</v>
      </c>
      <c r="E92" t="s">
        <v>1390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1439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1451</v>
      </c>
      <c r="D93">
        <v>1</v>
      </c>
      <c r="E93" t="s">
        <v>1390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1444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1452</v>
      </c>
      <c r="D94">
        <v>1</v>
      </c>
      <c r="E94" t="s">
        <v>1390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278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1453</v>
      </c>
      <c r="D95">
        <v>1</v>
      </c>
      <c r="E95" t="s">
        <v>1391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242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1454</v>
      </c>
      <c r="D96">
        <v>1</v>
      </c>
      <c r="E96" t="s">
        <v>1391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1439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1455</v>
      </c>
      <c r="D97">
        <v>1</v>
      </c>
      <c r="E97" t="s">
        <v>1391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1444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1456</v>
      </c>
      <c r="D98">
        <v>1</v>
      </c>
      <c r="E98" t="s">
        <v>1391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278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1457</v>
      </c>
      <c r="D99">
        <v>1</v>
      </c>
      <c r="E99" t="s">
        <v>1392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242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1458</v>
      </c>
      <c r="D100">
        <v>1</v>
      </c>
      <c r="E100" t="s">
        <v>1392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1439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1460</v>
      </c>
      <c r="D101">
        <v>1</v>
      </c>
      <c r="E101" t="s">
        <v>1393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242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1459</v>
      </c>
      <c r="D102">
        <v>1</v>
      </c>
      <c r="E102" t="s">
        <v>1393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1439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1461</v>
      </c>
      <c r="D103">
        <v>1</v>
      </c>
      <c r="E103" t="s">
        <v>1394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242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1462</v>
      </c>
      <c r="D104">
        <v>1</v>
      </c>
      <c r="E104" t="s">
        <v>1394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1439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1463</v>
      </c>
      <c r="D105">
        <v>1</v>
      </c>
      <c r="E105" t="s">
        <v>1394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1444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1464</v>
      </c>
      <c r="D106">
        <v>1</v>
      </c>
      <c r="E106" t="s">
        <v>1394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278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1465</v>
      </c>
      <c r="D107">
        <v>1</v>
      </c>
      <c r="E107" t="s">
        <v>1395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242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1466</v>
      </c>
      <c r="D108">
        <v>1</v>
      </c>
      <c r="E108" t="s">
        <v>1395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1439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1467</v>
      </c>
      <c r="D109">
        <v>1</v>
      </c>
      <c r="E109" t="s">
        <v>1395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1444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1468</v>
      </c>
      <c r="D110">
        <v>1</v>
      </c>
      <c r="E110" t="s">
        <v>1395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278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1469</v>
      </c>
      <c r="D111">
        <v>1</v>
      </c>
      <c r="E111" t="s">
        <v>1396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242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1470</v>
      </c>
      <c r="D112">
        <v>1</v>
      </c>
      <c r="E112" t="s">
        <v>1396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1439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1352</v>
      </c>
      <c r="D113">
        <v>1</v>
      </c>
      <c r="E113" t="s">
        <v>1397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278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1356</v>
      </c>
      <c r="D114">
        <v>1</v>
      </c>
      <c r="E114" t="s">
        <v>1398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278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1440</v>
      </c>
      <c r="D115">
        <v>1</v>
      </c>
      <c r="E115" t="s">
        <v>1476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1444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1441</v>
      </c>
      <c r="D116">
        <v>1</v>
      </c>
      <c r="E116" t="s">
        <v>1476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1439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1442</v>
      </c>
      <c r="D117">
        <v>1</v>
      </c>
      <c r="E117" t="s">
        <v>1477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1444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1443</v>
      </c>
      <c r="D118">
        <v>1</v>
      </c>
      <c r="E118" t="s">
        <v>1477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1439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1354</v>
      </c>
      <c r="D119">
        <v>1</v>
      </c>
      <c r="E119" t="s">
        <v>1399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278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1353</v>
      </c>
      <c r="D120">
        <v>1</v>
      </c>
      <c r="E120" t="s">
        <v>1400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278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1357</v>
      </c>
      <c r="D121">
        <v>1</v>
      </c>
      <c r="E121" t="s">
        <v>1401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278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1339</v>
      </c>
      <c r="D122">
        <v>1</v>
      </c>
      <c r="E122" t="s">
        <v>1478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1439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1302</v>
      </c>
      <c r="D123">
        <v>1</v>
      </c>
      <c r="E123" t="s">
        <v>1402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278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1308</v>
      </c>
      <c r="D124">
        <v>1</v>
      </c>
      <c r="E124" t="s">
        <v>1403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278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1304</v>
      </c>
      <c r="D125">
        <v>1</v>
      </c>
      <c r="E125" t="s">
        <v>1404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278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1307</v>
      </c>
      <c r="D126">
        <v>1</v>
      </c>
      <c r="E126" t="s">
        <v>1405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278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1301</v>
      </c>
      <c r="D127">
        <v>1</v>
      </c>
      <c r="E127" t="s">
        <v>1406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278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1340</v>
      </c>
      <c r="D128">
        <v>1</v>
      </c>
      <c r="E128" t="s">
        <v>1479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1439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1309</v>
      </c>
      <c r="D129">
        <v>1</v>
      </c>
      <c r="E129" t="s">
        <v>1407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278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1355</v>
      </c>
      <c r="D130">
        <v>1</v>
      </c>
      <c r="E130" t="s">
        <v>1408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278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1303</v>
      </c>
      <c r="D131">
        <v>1</v>
      </c>
      <c r="E131" t="s">
        <v>1409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278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1299</v>
      </c>
      <c r="D132">
        <v>1</v>
      </c>
      <c r="E132" t="s">
        <v>1410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278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1360</v>
      </c>
      <c r="D133">
        <v>1</v>
      </c>
      <c r="E133" t="s">
        <v>1411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278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1272</v>
      </c>
      <c r="D134">
        <v>1</v>
      </c>
      <c r="E134" t="s">
        <v>1480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1439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1306</v>
      </c>
      <c r="D135">
        <v>1</v>
      </c>
      <c r="E135" t="s">
        <v>1412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278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1489</v>
      </c>
      <c r="D136">
        <v>1</v>
      </c>
      <c r="E136" t="s">
        <v>8469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1439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1300</v>
      </c>
      <c r="D137">
        <v>1</v>
      </c>
      <c r="E137" t="s">
        <v>1413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278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1274</v>
      </c>
      <c r="D138">
        <v>1</v>
      </c>
      <c r="E138" t="s">
        <v>1481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1439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1275</v>
      </c>
      <c r="D139">
        <v>1</v>
      </c>
      <c r="E139" t="s">
        <v>1482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1439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1305</v>
      </c>
      <c r="D140">
        <v>1</v>
      </c>
      <c r="E140" t="s">
        <v>1414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278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1417</v>
      </c>
      <c r="D141">
        <v>1</v>
      </c>
      <c r="E141" t="s">
        <v>1376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279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1418</v>
      </c>
      <c r="D142">
        <v>1</v>
      </c>
      <c r="E142" t="s">
        <v>1376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279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1419</v>
      </c>
      <c r="D143">
        <v>1</v>
      </c>
      <c r="E143" t="s">
        <v>1376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279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1420</v>
      </c>
      <c r="D144">
        <v>1</v>
      </c>
      <c r="E144" t="s">
        <v>1376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279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1421</v>
      </c>
      <c r="D145">
        <v>1</v>
      </c>
      <c r="E145" t="s">
        <v>1376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279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1422</v>
      </c>
      <c r="D146">
        <v>1</v>
      </c>
      <c r="E146" t="s">
        <v>1376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279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1423</v>
      </c>
      <c r="D147">
        <v>1</v>
      </c>
      <c r="E147" t="s">
        <v>1376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279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1424</v>
      </c>
      <c r="D148">
        <v>1</v>
      </c>
      <c r="E148" t="s">
        <v>1376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279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1358</v>
      </c>
      <c r="D149">
        <v>1</v>
      </c>
      <c r="E149" t="s">
        <v>1415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278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1359</v>
      </c>
      <c r="D150">
        <v>1</v>
      </c>
      <c r="E150" t="s">
        <v>1415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278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1361</v>
      </c>
      <c r="D151">
        <v>1</v>
      </c>
      <c r="E151" t="s">
        <v>1415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278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1362</v>
      </c>
      <c r="D152">
        <v>1</v>
      </c>
      <c r="E152" t="s">
        <v>1415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278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1363</v>
      </c>
      <c r="D153">
        <v>1</v>
      </c>
      <c r="E153" t="s">
        <v>1415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278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1364</v>
      </c>
      <c r="D154">
        <v>1</v>
      </c>
      <c r="E154" t="s">
        <v>1415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278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1365</v>
      </c>
      <c r="D155">
        <v>1</v>
      </c>
      <c r="E155" t="s">
        <v>1415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278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1366</v>
      </c>
      <c r="D156">
        <v>1</v>
      </c>
      <c r="E156" t="s">
        <v>1415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278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1367</v>
      </c>
      <c r="D157">
        <v>1</v>
      </c>
      <c r="E157" t="s">
        <v>1415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278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1368</v>
      </c>
      <c r="D158">
        <v>1</v>
      </c>
      <c r="E158" t="s">
        <v>1415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278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1369</v>
      </c>
      <c r="D159">
        <v>1</v>
      </c>
      <c r="E159" t="s">
        <v>1415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278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1370</v>
      </c>
      <c r="D160">
        <v>1</v>
      </c>
      <c r="E160" t="s">
        <v>1415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278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1425</v>
      </c>
      <c r="D161">
        <v>1</v>
      </c>
      <c r="E161" t="s">
        <v>1376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279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1426</v>
      </c>
      <c r="D162">
        <v>1</v>
      </c>
      <c r="E162" t="s">
        <v>1376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279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1427</v>
      </c>
      <c r="D163">
        <v>1</v>
      </c>
      <c r="E163" t="s">
        <v>1376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279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1428</v>
      </c>
      <c r="D164">
        <v>1</v>
      </c>
      <c r="E164" t="s">
        <v>1376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279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1429</v>
      </c>
      <c r="D165">
        <v>1</v>
      </c>
      <c r="E165" t="s">
        <v>1376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279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1430</v>
      </c>
      <c r="D166">
        <v>1</v>
      </c>
      <c r="E166" t="s">
        <v>1376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279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1431</v>
      </c>
      <c r="D167">
        <v>1</v>
      </c>
      <c r="E167" t="s">
        <v>1376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279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1432</v>
      </c>
      <c r="D168">
        <v>1</v>
      </c>
      <c r="E168" t="s">
        <v>1376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279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1433</v>
      </c>
      <c r="D169">
        <v>1</v>
      </c>
      <c r="E169" t="s">
        <v>1376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279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1434</v>
      </c>
      <c r="D170">
        <v>1</v>
      </c>
      <c r="E170" t="s">
        <v>1376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279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1436</v>
      </c>
      <c r="D171">
        <v>1</v>
      </c>
      <c r="E171" t="s">
        <v>1376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279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1437</v>
      </c>
      <c r="D172">
        <v>1</v>
      </c>
      <c r="E172" t="s">
        <v>1376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279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1438</v>
      </c>
      <c r="D173">
        <v>1</v>
      </c>
      <c r="E173" t="s">
        <v>1376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279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1490</v>
      </c>
      <c r="D174">
        <v>1</v>
      </c>
      <c r="E174" t="s">
        <v>1747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275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1491</v>
      </c>
      <c r="D175">
        <v>1</v>
      </c>
      <c r="E175" t="s">
        <v>1747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275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1492</v>
      </c>
      <c r="D176">
        <v>1</v>
      </c>
      <c r="E176" t="s">
        <v>1747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275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1493</v>
      </c>
      <c r="D177">
        <v>1</v>
      </c>
      <c r="E177" t="s">
        <v>1747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275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1758</v>
      </c>
      <c r="D178">
        <v>1</v>
      </c>
      <c r="E178" t="s">
        <v>1747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275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1494</v>
      </c>
      <c r="D179">
        <v>1</v>
      </c>
      <c r="E179" t="s">
        <v>1747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275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1495</v>
      </c>
      <c r="D180">
        <v>1</v>
      </c>
      <c r="E180" t="s">
        <v>1747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275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1496</v>
      </c>
      <c r="D181">
        <v>1</v>
      </c>
      <c r="E181" t="s">
        <v>1747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275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1497</v>
      </c>
      <c r="D182">
        <v>1</v>
      </c>
      <c r="E182" t="s">
        <v>1747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275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1498</v>
      </c>
      <c r="D183">
        <v>1</v>
      </c>
      <c r="E183" t="s">
        <v>1747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275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1499</v>
      </c>
      <c r="D184">
        <v>1</v>
      </c>
      <c r="E184" t="s">
        <v>1747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275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1500</v>
      </c>
      <c r="D185">
        <v>1</v>
      </c>
      <c r="E185" t="s">
        <v>1747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275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1501</v>
      </c>
      <c r="D186">
        <v>1</v>
      </c>
      <c r="E186" t="s">
        <v>1747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275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1502</v>
      </c>
      <c r="D187">
        <v>1</v>
      </c>
      <c r="E187" t="s">
        <v>1747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275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1503</v>
      </c>
      <c r="D188">
        <v>1</v>
      </c>
      <c r="E188" t="s">
        <v>1747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275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1757</v>
      </c>
      <c r="D189">
        <v>1</v>
      </c>
      <c r="E189" t="s">
        <v>1747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275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1504</v>
      </c>
      <c r="D190">
        <v>1</v>
      </c>
      <c r="E190" t="s">
        <v>1747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275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1505</v>
      </c>
      <c r="D191">
        <v>1</v>
      </c>
      <c r="E191" t="s">
        <v>1747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275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1506</v>
      </c>
      <c r="D192">
        <v>1</v>
      </c>
      <c r="E192" t="s">
        <v>1747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275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1507</v>
      </c>
      <c r="D193">
        <v>1</v>
      </c>
      <c r="E193" t="s">
        <v>1747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275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1508</v>
      </c>
      <c r="D194">
        <v>1</v>
      </c>
      <c r="E194" t="s">
        <v>1747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275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1509</v>
      </c>
      <c r="D195">
        <v>1</v>
      </c>
      <c r="E195" t="s">
        <v>1747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275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1759</v>
      </c>
      <c r="D196">
        <v>1</v>
      </c>
      <c r="E196" t="s">
        <v>1747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275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1510</v>
      </c>
      <c r="D197">
        <v>1</v>
      </c>
      <c r="E197" t="s">
        <v>1747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275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1511</v>
      </c>
      <c r="D198">
        <v>1</v>
      </c>
      <c r="E198" t="s">
        <v>1747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275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1512</v>
      </c>
      <c r="D199">
        <v>1</v>
      </c>
      <c r="E199" t="s">
        <v>1747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275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1513</v>
      </c>
      <c r="D200">
        <v>1</v>
      </c>
      <c r="E200" t="s">
        <v>1747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275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1514</v>
      </c>
      <c r="D201">
        <v>1</v>
      </c>
      <c r="E201" t="s">
        <v>1747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275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1515</v>
      </c>
      <c r="D202">
        <v>1</v>
      </c>
      <c r="E202" t="s">
        <v>1747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275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1516</v>
      </c>
      <c r="D203">
        <v>1</v>
      </c>
      <c r="E203" t="s">
        <v>1747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275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1517</v>
      </c>
      <c r="D204">
        <v>1</v>
      </c>
      <c r="E204" t="s">
        <v>1747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275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1518</v>
      </c>
      <c r="D205">
        <v>1</v>
      </c>
      <c r="E205" t="s">
        <v>1747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275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1519</v>
      </c>
      <c r="D206">
        <v>1</v>
      </c>
      <c r="E206" t="s">
        <v>1747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275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1520</v>
      </c>
      <c r="D207">
        <v>1</v>
      </c>
      <c r="E207" t="s">
        <v>1747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275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1521</v>
      </c>
      <c r="D208">
        <v>1</v>
      </c>
      <c r="E208" t="s">
        <v>1747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275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1522</v>
      </c>
      <c r="D209">
        <v>1</v>
      </c>
      <c r="E209" t="s">
        <v>1747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275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1523</v>
      </c>
      <c r="D210">
        <v>1</v>
      </c>
      <c r="E210" t="s">
        <v>1747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275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1524</v>
      </c>
      <c r="D211">
        <v>1</v>
      </c>
      <c r="E211" t="s">
        <v>1747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275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1525</v>
      </c>
      <c r="D212">
        <v>1</v>
      </c>
      <c r="E212" t="s">
        <v>1747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275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1526</v>
      </c>
      <c r="D213">
        <v>1</v>
      </c>
      <c r="E213" t="s">
        <v>1747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275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1527</v>
      </c>
      <c r="D214">
        <v>1</v>
      </c>
      <c r="E214" t="s">
        <v>1747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275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1528</v>
      </c>
      <c r="D215">
        <v>1</v>
      </c>
      <c r="E215" t="s">
        <v>1747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275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1529</v>
      </c>
      <c r="D216">
        <v>1</v>
      </c>
      <c r="E216" t="s">
        <v>1747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275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1530</v>
      </c>
      <c r="D217">
        <v>1</v>
      </c>
      <c r="E217" t="s">
        <v>1747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275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1531</v>
      </c>
      <c r="D218">
        <v>1</v>
      </c>
      <c r="E218" t="s">
        <v>1747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275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1532</v>
      </c>
      <c r="D219">
        <v>1</v>
      </c>
      <c r="E219" t="s">
        <v>1747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275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1533</v>
      </c>
      <c r="D220">
        <v>1</v>
      </c>
      <c r="E220" t="s">
        <v>1747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275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1534</v>
      </c>
      <c r="D221">
        <v>1</v>
      </c>
      <c r="E221" t="s">
        <v>1747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275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1535</v>
      </c>
      <c r="D222">
        <v>1</v>
      </c>
      <c r="E222" t="s">
        <v>1747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275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1536</v>
      </c>
      <c r="D223">
        <v>1</v>
      </c>
      <c r="E223" t="s">
        <v>1747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275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1537</v>
      </c>
      <c r="D224">
        <v>1</v>
      </c>
      <c r="E224" t="s">
        <v>1747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275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1538</v>
      </c>
      <c r="D225">
        <v>1</v>
      </c>
      <c r="E225" t="s">
        <v>1747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275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1539</v>
      </c>
      <c r="D226">
        <v>1</v>
      </c>
      <c r="E226" t="s">
        <v>1747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275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1540</v>
      </c>
      <c r="D227">
        <v>1</v>
      </c>
      <c r="E227" t="s">
        <v>1747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275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1541</v>
      </c>
      <c r="D228">
        <v>1</v>
      </c>
      <c r="E228" t="s">
        <v>1747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275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1542</v>
      </c>
      <c r="D229">
        <v>1</v>
      </c>
      <c r="E229" t="s">
        <v>1747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275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1543</v>
      </c>
      <c r="D230">
        <v>1</v>
      </c>
      <c r="E230" t="s">
        <v>1747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275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1544</v>
      </c>
      <c r="D231">
        <v>1</v>
      </c>
      <c r="E231" t="s">
        <v>1747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275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1545</v>
      </c>
      <c r="D232">
        <v>1</v>
      </c>
      <c r="E232" t="s">
        <v>1747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275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1546</v>
      </c>
      <c r="D233">
        <v>1</v>
      </c>
      <c r="E233" t="s">
        <v>1747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275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1547</v>
      </c>
      <c r="D234">
        <v>1</v>
      </c>
      <c r="E234" t="s">
        <v>1747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275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1548</v>
      </c>
      <c r="D235">
        <v>1</v>
      </c>
      <c r="E235" t="s">
        <v>1747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275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1549</v>
      </c>
      <c r="D236">
        <v>1</v>
      </c>
      <c r="E236" t="s">
        <v>1747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275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1550</v>
      </c>
      <c r="D237">
        <v>1</v>
      </c>
      <c r="E237" t="s">
        <v>1747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275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1551</v>
      </c>
      <c r="D238">
        <v>1</v>
      </c>
      <c r="E238" t="s">
        <v>1747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275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1552</v>
      </c>
      <c r="D239">
        <v>1</v>
      </c>
      <c r="E239" t="s">
        <v>1747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275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1553</v>
      </c>
      <c r="D240">
        <v>1</v>
      </c>
      <c r="E240" t="s">
        <v>1747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275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1554</v>
      </c>
      <c r="D241">
        <v>1</v>
      </c>
      <c r="E241" t="s">
        <v>1747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275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1555</v>
      </c>
      <c r="D242">
        <v>1</v>
      </c>
      <c r="E242" t="s">
        <v>1747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275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1556</v>
      </c>
      <c r="D243">
        <v>1</v>
      </c>
      <c r="E243" t="s">
        <v>1747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275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1557</v>
      </c>
      <c r="D244">
        <v>1</v>
      </c>
      <c r="E244" t="s">
        <v>1747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275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1558</v>
      </c>
      <c r="D245">
        <v>1</v>
      </c>
      <c r="E245" t="s">
        <v>1747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275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1559</v>
      </c>
      <c r="D246">
        <v>1</v>
      </c>
      <c r="E246" t="s">
        <v>1747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275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1560</v>
      </c>
      <c r="D247">
        <v>1</v>
      </c>
      <c r="E247" t="s">
        <v>1747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275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1561</v>
      </c>
      <c r="D248">
        <v>1</v>
      </c>
      <c r="E248" t="s">
        <v>1747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275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1562</v>
      </c>
      <c r="D249">
        <v>1</v>
      </c>
      <c r="E249" t="s">
        <v>1747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275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1563</v>
      </c>
      <c r="D250">
        <v>1</v>
      </c>
      <c r="E250" t="s">
        <v>1747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275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1564</v>
      </c>
      <c r="D251">
        <v>1</v>
      </c>
      <c r="E251" t="s">
        <v>1747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275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1565</v>
      </c>
      <c r="D252">
        <v>1</v>
      </c>
      <c r="E252" t="s">
        <v>1747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275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1760</v>
      </c>
      <c r="D253">
        <v>1</v>
      </c>
      <c r="E253" t="s">
        <v>1747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275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1566</v>
      </c>
      <c r="D254">
        <v>1</v>
      </c>
      <c r="E254" t="s">
        <v>1747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275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1567</v>
      </c>
      <c r="D255">
        <v>1</v>
      </c>
      <c r="E255" t="s">
        <v>1747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275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1568</v>
      </c>
      <c r="D256">
        <v>1</v>
      </c>
      <c r="E256" t="s">
        <v>1747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275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1569</v>
      </c>
      <c r="D257">
        <v>1</v>
      </c>
      <c r="E257" t="s">
        <v>1747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275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1570</v>
      </c>
      <c r="D258">
        <v>1</v>
      </c>
      <c r="E258" t="s">
        <v>1747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275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1571</v>
      </c>
      <c r="D259">
        <v>1</v>
      </c>
      <c r="E259" t="s">
        <v>1747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275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1572</v>
      </c>
      <c r="D260">
        <v>1</v>
      </c>
      <c r="E260" t="s">
        <v>1747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275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1573</v>
      </c>
      <c r="D261">
        <v>1</v>
      </c>
      <c r="E261" t="s">
        <v>1747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275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1574</v>
      </c>
      <c r="D262">
        <v>1</v>
      </c>
      <c r="E262" t="s">
        <v>1747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275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1575</v>
      </c>
      <c r="D263">
        <v>1</v>
      </c>
      <c r="E263" t="s">
        <v>1747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275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1576</v>
      </c>
      <c r="D264">
        <v>1</v>
      </c>
      <c r="E264" t="s">
        <v>1747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275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1577</v>
      </c>
      <c r="D265">
        <v>1</v>
      </c>
      <c r="E265" t="s">
        <v>1747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275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1578</v>
      </c>
      <c r="D266">
        <v>1</v>
      </c>
      <c r="E266" t="s">
        <v>1747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275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1579</v>
      </c>
      <c r="D267">
        <v>1</v>
      </c>
      <c r="E267" t="s">
        <v>1747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275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1580</v>
      </c>
      <c r="D268">
        <v>1</v>
      </c>
      <c r="E268" t="s">
        <v>1747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275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1761</v>
      </c>
      <c r="D269">
        <v>1</v>
      </c>
      <c r="E269" t="s">
        <v>1747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275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1581</v>
      </c>
      <c r="D270">
        <v>1</v>
      </c>
      <c r="E270" t="s">
        <v>1747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275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1582</v>
      </c>
      <c r="D271">
        <v>1</v>
      </c>
      <c r="E271" t="s">
        <v>1747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275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1583</v>
      </c>
      <c r="D272">
        <v>1</v>
      </c>
      <c r="E272" t="s">
        <v>1747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275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1584</v>
      </c>
      <c r="D273">
        <v>1</v>
      </c>
      <c r="E273" t="s">
        <v>1747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275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1585</v>
      </c>
      <c r="D274">
        <v>1</v>
      </c>
      <c r="E274" t="s">
        <v>1747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275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1586</v>
      </c>
      <c r="D275">
        <v>1</v>
      </c>
      <c r="E275" t="s">
        <v>1747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275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1587</v>
      </c>
      <c r="D276">
        <v>1</v>
      </c>
      <c r="E276" t="s">
        <v>1747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275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1588</v>
      </c>
      <c r="D277">
        <v>1</v>
      </c>
      <c r="E277" t="s">
        <v>1747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275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1589</v>
      </c>
      <c r="D278">
        <v>1</v>
      </c>
      <c r="E278" t="s">
        <v>1747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275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1590</v>
      </c>
      <c r="D279">
        <v>1</v>
      </c>
      <c r="E279" t="s">
        <v>1747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275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1591</v>
      </c>
      <c r="D280">
        <v>1</v>
      </c>
      <c r="E280" t="s">
        <v>1747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275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1592</v>
      </c>
      <c r="D281">
        <v>1</v>
      </c>
      <c r="E281" t="s">
        <v>1747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275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1593</v>
      </c>
      <c r="D282">
        <v>1</v>
      </c>
      <c r="E282" t="s">
        <v>1747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275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1594</v>
      </c>
      <c r="D283">
        <v>1</v>
      </c>
      <c r="E283" t="s">
        <v>1747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275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1595</v>
      </c>
      <c r="D284">
        <v>1</v>
      </c>
      <c r="E284" t="s">
        <v>1747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275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1596</v>
      </c>
      <c r="D285">
        <v>1</v>
      </c>
      <c r="E285" t="s">
        <v>1747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275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1597</v>
      </c>
      <c r="D286">
        <v>1</v>
      </c>
      <c r="E286" t="s">
        <v>1747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275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1598</v>
      </c>
      <c r="D287">
        <v>1</v>
      </c>
      <c r="E287" t="s">
        <v>1747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275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1599</v>
      </c>
      <c r="D288">
        <v>1</v>
      </c>
      <c r="E288" t="s">
        <v>1747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275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1600</v>
      </c>
      <c r="D289">
        <v>1</v>
      </c>
      <c r="E289" t="s">
        <v>1747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275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1601</v>
      </c>
      <c r="D290">
        <v>1</v>
      </c>
      <c r="E290" t="s">
        <v>1747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275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1602</v>
      </c>
      <c r="D291">
        <v>1</v>
      </c>
      <c r="E291" t="s">
        <v>1747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275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1603</v>
      </c>
      <c r="D292">
        <v>1</v>
      </c>
      <c r="E292" t="s">
        <v>1747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275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1604</v>
      </c>
      <c r="D293">
        <v>1</v>
      </c>
      <c r="E293" t="s">
        <v>1747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275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1605</v>
      </c>
      <c r="D294">
        <v>1</v>
      </c>
      <c r="E294" t="s">
        <v>1747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275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1606</v>
      </c>
      <c r="D295">
        <v>1</v>
      </c>
      <c r="E295" t="s">
        <v>1747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275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1607</v>
      </c>
      <c r="D296">
        <v>1</v>
      </c>
      <c r="E296" t="s">
        <v>1747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275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1608</v>
      </c>
      <c r="D297">
        <v>1</v>
      </c>
      <c r="E297" t="s">
        <v>1747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275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1609</v>
      </c>
      <c r="D298">
        <v>1</v>
      </c>
      <c r="E298" t="s">
        <v>1747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275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1610</v>
      </c>
      <c r="D299">
        <v>1</v>
      </c>
      <c r="E299" t="s">
        <v>1747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275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1611</v>
      </c>
      <c r="D300">
        <v>1</v>
      </c>
      <c r="E300" t="s">
        <v>1747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275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1612</v>
      </c>
      <c r="D301">
        <v>1</v>
      </c>
      <c r="E301" t="s">
        <v>1747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275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1613</v>
      </c>
      <c r="D302">
        <v>1</v>
      </c>
      <c r="E302" t="s">
        <v>1747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275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1614</v>
      </c>
      <c r="D303">
        <v>1</v>
      </c>
      <c r="E303" t="s">
        <v>1747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275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1615</v>
      </c>
      <c r="D304">
        <v>1</v>
      </c>
      <c r="E304" t="s">
        <v>1747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275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1616</v>
      </c>
      <c r="D305">
        <v>1</v>
      </c>
      <c r="E305" t="s">
        <v>1747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275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1617</v>
      </c>
      <c r="D306">
        <v>1</v>
      </c>
      <c r="E306" t="s">
        <v>1747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275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1618</v>
      </c>
      <c r="D307">
        <v>1</v>
      </c>
      <c r="E307" t="s">
        <v>1747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275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1619</v>
      </c>
      <c r="D308">
        <v>1</v>
      </c>
      <c r="E308" t="s">
        <v>1747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275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1620</v>
      </c>
      <c r="D309">
        <v>1</v>
      </c>
      <c r="E309" t="s">
        <v>1747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275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1621</v>
      </c>
      <c r="D310">
        <v>1</v>
      </c>
      <c r="E310" t="s">
        <v>1747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275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1622</v>
      </c>
      <c r="D311">
        <v>1</v>
      </c>
      <c r="E311" t="s">
        <v>1747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275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1623</v>
      </c>
      <c r="D312">
        <v>1</v>
      </c>
      <c r="E312" t="s">
        <v>1747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275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1624</v>
      </c>
      <c r="D313">
        <v>1</v>
      </c>
      <c r="E313" t="s">
        <v>1747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275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1625</v>
      </c>
      <c r="D314">
        <v>1</v>
      </c>
      <c r="E314" t="s">
        <v>1747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275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1626</v>
      </c>
      <c r="D315">
        <v>1</v>
      </c>
      <c r="E315" t="s">
        <v>1747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275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1762</v>
      </c>
      <c r="D316">
        <v>1</v>
      </c>
      <c r="E316" t="s">
        <v>1747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275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1627</v>
      </c>
      <c r="D317">
        <v>1</v>
      </c>
      <c r="E317" t="s">
        <v>1747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275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1627</v>
      </c>
      <c r="D318">
        <v>1</v>
      </c>
      <c r="E318" t="s">
        <v>1747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275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1628</v>
      </c>
      <c r="D319">
        <v>1</v>
      </c>
      <c r="E319" t="s">
        <v>1747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275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1629</v>
      </c>
      <c r="D320">
        <v>1</v>
      </c>
      <c r="E320" t="s">
        <v>1747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275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1763</v>
      </c>
      <c r="D321">
        <v>1</v>
      </c>
      <c r="E321" t="s">
        <v>1747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275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1630</v>
      </c>
      <c r="D322">
        <v>1</v>
      </c>
      <c r="E322" t="s">
        <v>1747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275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1631</v>
      </c>
      <c r="D323">
        <v>1</v>
      </c>
      <c r="E323" t="s">
        <v>1747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275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1632</v>
      </c>
      <c r="D324">
        <v>1</v>
      </c>
      <c r="E324" t="s">
        <v>1747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275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1633</v>
      </c>
      <c r="D325">
        <v>1</v>
      </c>
      <c r="E325" t="s">
        <v>1747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275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1634</v>
      </c>
      <c r="D326">
        <v>1</v>
      </c>
      <c r="E326" t="s">
        <v>1747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275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1764</v>
      </c>
      <c r="D327">
        <v>1</v>
      </c>
      <c r="E327" t="s">
        <v>1747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275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1635</v>
      </c>
      <c r="D328">
        <v>1</v>
      </c>
      <c r="E328" t="s">
        <v>1747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275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1636</v>
      </c>
      <c r="D329">
        <v>1</v>
      </c>
      <c r="E329" t="s">
        <v>1747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275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1637</v>
      </c>
      <c r="D330">
        <v>1</v>
      </c>
      <c r="E330" t="s">
        <v>1747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275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1765</v>
      </c>
      <c r="D331">
        <v>1</v>
      </c>
      <c r="E331" t="s">
        <v>1747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275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1638</v>
      </c>
      <c r="D332">
        <v>1</v>
      </c>
      <c r="E332" t="s">
        <v>1747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275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1639</v>
      </c>
      <c r="D333">
        <v>1</v>
      </c>
      <c r="E333" t="s">
        <v>1747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275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1640</v>
      </c>
      <c r="D334">
        <v>1</v>
      </c>
      <c r="E334" t="s">
        <v>1747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275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1641</v>
      </c>
      <c r="D335">
        <v>1</v>
      </c>
      <c r="E335" t="s">
        <v>1747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275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1642</v>
      </c>
      <c r="D336">
        <v>1</v>
      </c>
      <c r="E336" t="s">
        <v>1747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275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1643</v>
      </c>
      <c r="D337">
        <v>1</v>
      </c>
      <c r="E337" t="s">
        <v>1747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275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1644</v>
      </c>
      <c r="D338">
        <v>1</v>
      </c>
      <c r="E338" t="s">
        <v>1747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275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1645</v>
      </c>
      <c r="D339">
        <v>1</v>
      </c>
      <c r="E339" t="s">
        <v>1747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275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1646</v>
      </c>
      <c r="D340">
        <v>1</v>
      </c>
      <c r="E340" t="s">
        <v>1747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275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1647</v>
      </c>
      <c r="D341">
        <v>1</v>
      </c>
      <c r="E341" t="s">
        <v>1747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275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1648</v>
      </c>
      <c r="D342">
        <v>1</v>
      </c>
      <c r="E342" t="s">
        <v>1747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275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1649</v>
      </c>
      <c r="D343">
        <v>1</v>
      </c>
      <c r="E343" t="s">
        <v>1747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275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1650</v>
      </c>
      <c r="D344">
        <v>1</v>
      </c>
      <c r="E344" t="s">
        <v>1747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275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1651</v>
      </c>
      <c r="D345">
        <v>1</v>
      </c>
      <c r="E345" t="s">
        <v>1747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275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1652</v>
      </c>
      <c r="D346">
        <v>1</v>
      </c>
      <c r="E346" t="s">
        <v>1747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275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1653</v>
      </c>
      <c r="D347">
        <v>1</v>
      </c>
      <c r="E347" t="s">
        <v>1747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275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1654</v>
      </c>
      <c r="D348">
        <v>1</v>
      </c>
      <c r="E348" t="s">
        <v>1747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275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1655</v>
      </c>
      <c r="D349">
        <v>1</v>
      </c>
      <c r="E349" t="s">
        <v>1747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275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1656</v>
      </c>
      <c r="D350">
        <v>1</v>
      </c>
      <c r="E350" t="s">
        <v>1747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275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1657</v>
      </c>
      <c r="D351">
        <v>1</v>
      </c>
      <c r="E351" t="s">
        <v>1747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275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1658</v>
      </c>
      <c r="D352">
        <v>1</v>
      </c>
      <c r="E352" t="s">
        <v>1747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275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1659</v>
      </c>
      <c r="D353">
        <v>1</v>
      </c>
      <c r="E353" t="s">
        <v>1747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275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1660</v>
      </c>
      <c r="D354">
        <v>1</v>
      </c>
      <c r="E354" t="s">
        <v>1747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275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1661</v>
      </c>
      <c r="D355">
        <v>1</v>
      </c>
      <c r="E355" t="s">
        <v>1747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275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1662</v>
      </c>
      <c r="D356">
        <v>1</v>
      </c>
      <c r="E356" t="s">
        <v>1747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275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1663</v>
      </c>
      <c r="D357">
        <v>1</v>
      </c>
      <c r="E357" t="s">
        <v>1747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275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1664</v>
      </c>
      <c r="D358">
        <v>1</v>
      </c>
      <c r="E358" t="s">
        <v>1747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275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1665</v>
      </c>
      <c r="D359">
        <v>1</v>
      </c>
      <c r="E359" t="s">
        <v>1747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275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1666</v>
      </c>
      <c r="D360">
        <v>1</v>
      </c>
      <c r="E360" t="s">
        <v>1747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275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1667</v>
      </c>
      <c r="D361">
        <v>1</v>
      </c>
      <c r="E361" t="s">
        <v>1747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275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1668</v>
      </c>
      <c r="D362">
        <v>1</v>
      </c>
      <c r="E362" t="s">
        <v>1747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275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1669</v>
      </c>
      <c r="D363">
        <v>1</v>
      </c>
      <c r="E363" t="s">
        <v>1747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275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1670</v>
      </c>
      <c r="D364">
        <v>1</v>
      </c>
      <c r="E364" t="s">
        <v>1747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275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1671</v>
      </c>
      <c r="D365">
        <v>1</v>
      </c>
      <c r="E365" t="s">
        <v>1747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275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1672</v>
      </c>
      <c r="D366">
        <v>1</v>
      </c>
      <c r="E366" t="s">
        <v>1747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275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1673</v>
      </c>
      <c r="D367">
        <v>1</v>
      </c>
      <c r="E367" t="s">
        <v>1747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275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1674</v>
      </c>
      <c r="D368">
        <v>1</v>
      </c>
      <c r="E368" t="s">
        <v>1747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275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1675</v>
      </c>
      <c r="D369">
        <v>1</v>
      </c>
      <c r="E369" t="s">
        <v>1747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275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1676</v>
      </c>
      <c r="D370">
        <v>1</v>
      </c>
      <c r="E370" t="s">
        <v>1747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275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1677</v>
      </c>
      <c r="D371">
        <v>1</v>
      </c>
      <c r="E371" t="s">
        <v>1747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275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1678</v>
      </c>
      <c r="D372">
        <v>1</v>
      </c>
      <c r="E372" t="s">
        <v>1747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275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1679</v>
      </c>
      <c r="D373">
        <v>1</v>
      </c>
      <c r="E373" t="s">
        <v>1747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275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1680</v>
      </c>
      <c r="D374">
        <v>1</v>
      </c>
      <c r="E374" t="s">
        <v>1747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275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1681</v>
      </c>
      <c r="D375">
        <v>1</v>
      </c>
      <c r="E375" t="s">
        <v>1747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275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1682</v>
      </c>
      <c r="D376">
        <v>1</v>
      </c>
      <c r="E376" t="s">
        <v>1747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275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1766</v>
      </c>
      <c r="D377">
        <v>1</v>
      </c>
      <c r="E377" t="s">
        <v>1747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275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1683</v>
      </c>
      <c r="D378">
        <v>1</v>
      </c>
      <c r="E378" t="s">
        <v>1747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275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1684</v>
      </c>
      <c r="D379">
        <v>1</v>
      </c>
      <c r="E379" t="s">
        <v>1747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275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1685</v>
      </c>
      <c r="D380">
        <v>1</v>
      </c>
      <c r="E380" t="s">
        <v>1747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275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1686</v>
      </c>
      <c r="D381">
        <v>1</v>
      </c>
      <c r="E381" t="s">
        <v>1747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275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1687</v>
      </c>
      <c r="D382">
        <v>1</v>
      </c>
      <c r="E382" t="s">
        <v>1747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275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1688</v>
      </c>
      <c r="D383">
        <v>1</v>
      </c>
      <c r="E383" t="s">
        <v>1747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275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1689</v>
      </c>
      <c r="D384">
        <v>1</v>
      </c>
      <c r="E384" t="s">
        <v>1747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275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1690</v>
      </c>
      <c r="D385">
        <v>1</v>
      </c>
      <c r="E385" t="s">
        <v>1747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275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1691</v>
      </c>
      <c r="D386">
        <v>1</v>
      </c>
      <c r="E386" t="s">
        <v>1747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275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1692</v>
      </c>
      <c r="D387">
        <v>1</v>
      </c>
      <c r="E387" t="s">
        <v>1747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275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1693</v>
      </c>
      <c r="D388">
        <v>1</v>
      </c>
      <c r="E388" t="s">
        <v>1747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275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1694</v>
      </c>
      <c r="D389">
        <v>1</v>
      </c>
      <c r="E389" t="s">
        <v>1747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275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1695</v>
      </c>
      <c r="D390">
        <v>1</v>
      </c>
      <c r="E390" t="s">
        <v>1747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275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1696</v>
      </c>
      <c r="D391">
        <v>1</v>
      </c>
      <c r="E391" t="s">
        <v>1747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275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1697</v>
      </c>
      <c r="D392">
        <v>1</v>
      </c>
      <c r="E392" t="s">
        <v>1747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275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1698</v>
      </c>
      <c r="D393">
        <v>1</v>
      </c>
      <c r="E393" t="s">
        <v>1747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275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1699</v>
      </c>
      <c r="D394">
        <v>1</v>
      </c>
      <c r="E394" t="s">
        <v>1747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275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1700</v>
      </c>
      <c r="D395">
        <v>1</v>
      </c>
      <c r="E395" t="s">
        <v>1747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275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1701</v>
      </c>
      <c r="D396">
        <v>1</v>
      </c>
      <c r="E396" t="s">
        <v>1747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275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1702</v>
      </c>
      <c r="D397">
        <v>1</v>
      </c>
      <c r="E397" t="s">
        <v>1747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275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1703</v>
      </c>
      <c r="D398">
        <v>1</v>
      </c>
      <c r="E398" t="s">
        <v>1747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275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1704</v>
      </c>
      <c r="D399">
        <v>1</v>
      </c>
      <c r="E399" t="s">
        <v>1747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275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1705</v>
      </c>
      <c r="D400">
        <v>1</v>
      </c>
      <c r="E400" t="s">
        <v>1747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275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1706</v>
      </c>
      <c r="D401">
        <v>1</v>
      </c>
      <c r="E401" t="s">
        <v>1747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275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1707</v>
      </c>
      <c r="D402">
        <v>1</v>
      </c>
      <c r="E402" t="s">
        <v>1747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275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1708</v>
      </c>
      <c r="D403">
        <v>1</v>
      </c>
      <c r="E403" t="s">
        <v>1747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275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1709</v>
      </c>
      <c r="D404">
        <v>1</v>
      </c>
      <c r="E404" t="s">
        <v>1747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275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1710</v>
      </c>
      <c r="D405">
        <v>1</v>
      </c>
      <c r="E405" t="s">
        <v>1747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275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1711</v>
      </c>
      <c r="D406">
        <v>1</v>
      </c>
      <c r="E406" t="s">
        <v>1747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275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1712</v>
      </c>
      <c r="D407">
        <v>1</v>
      </c>
      <c r="E407" t="s">
        <v>1747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275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1713</v>
      </c>
      <c r="D408">
        <v>1</v>
      </c>
      <c r="E408" t="s">
        <v>1747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275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1714</v>
      </c>
      <c r="D409">
        <v>1</v>
      </c>
      <c r="E409" t="s">
        <v>1747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275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1715</v>
      </c>
      <c r="D410">
        <v>1</v>
      </c>
      <c r="E410" t="s">
        <v>1747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275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1716</v>
      </c>
      <c r="D411">
        <v>1</v>
      </c>
      <c r="E411" t="s">
        <v>1747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275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1717</v>
      </c>
      <c r="D412">
        <v>1</v>
      </c>
      <c r="E412" t="s">
        <v>1747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275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1756</v>
      </c>
      <c r="D413">
        <v>1</v>
      </c>
      <c r="E413" t="s">
        <v>1747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275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1718</v>
      </c>
      <c r="D414">
        <v>1</v>
      </c>
      <c r="E414" t="s">
        <v>1747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275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1719</v>
      </c>
      <c r="D415">
        <v>1</v>
      </c>
      <c r="E415" t="s">
        <v>1747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275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1720</v>
      </c>
      <c r="D416">
        <v>1</v>
      </c>
      <c r="E416" t="s">
        <v>1747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275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1721</v>
      </c>
      <c r="D417">
        <v>1</v>
      </c>
      <c r="E417" t="s">
        <v>1747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275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1722</v>
      </c>
      <c r="D418">
        <v>1</v>
      </c>
      <c r="E418" t="s">
        <v>1747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275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1723</v>
      </c>
      <c r="D419">
        <v>1</v>
      </c>
      <c r="E419" t="s">
        <v>1747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275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1724</v>
      </c>
      <c r="D420">
        <v>1</v>
      </c>
      <c r="E420" t="s">
        <v>1747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275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1725</v>
      </c>
      <c r="D421">
        <v>1</v>
      </c>
      <c r="E421" t="s">
        <v>1747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275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1726</v>
      </c>
      <c r="D422">
        <v>1</v>
      </c>
      <c r="E422" t="s">
        <v>1747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275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1767</v>
      </c>
      <c r="D423">
        <v>1</v>
      </c>
      <c r="E423" t="s">
        <v>1747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275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1727</v>
      </c>
      <c r="D424">
        <v>1</v>
      </c>
      <c r="E424" t="s">
        <v>1747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275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1728</v>
      </c>
      <c r="D425">
        <v>1</v>
      </c>
      <c r="E425" t="s">
        <v>1747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275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1729</v>
      </c>
      <c r="D426">
        <v>1</v>
      </c>
      <c r="E426" t="s">
        <v>1747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275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1730</v>
      </c>
      <c r="D427">
        <v>1</v>
      </c>
      <c r="E427" t="s">
        <v>1747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275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1731</v>
      </c>
      <c r="D428">
        <v>1</v>
      </c>
      <c r="E428" t="s">
        <v>1747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275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1732</v>
      </c>
      <c r="D429">
        <v>1</v>
      </c>
      <c r="E429" t="s">
        <v>1747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275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1733</v>
      </c>
      <c r="D430">
        <v>1</v>
      </c>
      <c r="E430" t="s">
        <v>1747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275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1734</v>
      </c>
      <c r="D431">
        <v>1</v>
      </c>
      <c r="E431" t="s">
        <v>1747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275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1735</v>
      </c>
      <c r="D432">
        <v>1</v>
      </c>
      <c r="E432" t="s">
        <v>1747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275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1736</v>
      </c>
      <c r="D433">
        <v>1</v>
      </c>
      <c r="E433" t="s">
        <v>1747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275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1737</v>
      </c>
      <c r="D434">
        <v>1</v>
      </c>
      <c r="E434" t="s">
        <v>1747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275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1738</v>
      </c>
      <c r="D435">
        <v>1</v>
      </c>
      <c r="E435" t="s">
        <v>1747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275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1739</v>
      </c>
      <c r="D436">
        <v>1</v>
      </c>
      <c r="E436" t="s">
        <v>1747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275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1740</v>
      </c>
      <c r="D437">
        <v>1</v>
      </c>
      <c r="E437" t="s">
        <v>1747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275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1741</v>
      </c>
      <c r="D438">
        <v>1</v>
      </c>
      <c r="E438" t="s">
        <v>1747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275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1742</v>
      </c>
      <c r="D439">
        <v>1</v>
      </c>
      <c r="E439" t="s">
        <v>1747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275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1743</v>
      </c>
      <c r="D440">
        <v>1</v>
      </c>
      <c r="E440" t="s">
        <v>1747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275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1744</v>
      </c>
      <c r="D441">
        <v>1</v>
      </c>
      <c r="E441" t="s">
        <v>1747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275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1745</v>
      </c>
      <c r="D442">
        <v>1</v>
      </c>
      <c r="E442" t="s">
        <v>1747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275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1746</v>
      </c>
      <c r="D443">
        <v>1</v>
      </c>
      <c r="E443" t="s">
        <v>1747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275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1748</v>
      </c>
      <c r="D444">
        <v>1</v>
      </c>
      <c r="E444" t="s">
        <v>1747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275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1749</v>
      </c>
      <c r="D445">
        <v>1</v>
      </c>
      <c r="E445" t="s">
        <v>1747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275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1750</v>
      </c>
      <c r="D446">
        <v>1</v>
      </c>
      <c r="E446" t="s">
        <v>1747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275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1751</v>
      </c>
      <c r="D447">
        <v>1</v>
      </c>
      <c r="E447" t="s">
        <v>1747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275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1752</v>
      </c>
      <c r="D448">
        <v>1</v>
      </c>
      <c r="E448" t="s">
        <v>1747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275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1753</v>
      </c>
      <c r="D449">
        <v>1</v>
      </c>
      <c r="E449" t="s">
        <v>1747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275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1754</v>
      </c>
      <c r="D450">
        <v>1</v>
      </c>
      <c r="E450" t="s">
        <v>1747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275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1755</v>
      </c>
      <c r="D451">
        <v>1</v>
      </c>
      <c r="E451" t="s">
        <v>1747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275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8600</v>
      </c>
      <c r="D452">
        <v>1</v>
      </c>
      <c r="E452" t="s">
        <v>1396</v>
      </c>
      <c r="F452" t="str">
        <f t="shared" ref="F452:F454" si="16"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1439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1351</v>
      </c>
      <c r="D453">
        <v>1</v>
      </c>
      <c r="E453" t="str">
        <f>_xlfn.CONCAT("\personajes\",SUBSTITUTE(LOWER(C453)," ","_"),".png")</f>
        <v>\personajes\captain_falcon.png</v>
      </c>
      <c r="F453" t="str">
        <f t="shared" si="16"/>
        <v>E:\imagenes\personajes\captain_falcon.png</v>
      </c>
      <c r="G453" t="s">
        <v>2</v>
      </c>
      <c r="H453">
        <f>INDEX(PlayerCountry!B:B,MATCH(G453,PlayerCountry!C:C,0))</f>
        <v>1</v>
      </c>
      <c r="I453" t="s">
        <v>134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8601</v>
      </c>
      <c r="D454">
        <v>1</v>
      </c>
      <c r="E454" t="s">
        <v>1400</v>
      </c>
      <c r="F454" t="str">
        <f t="shared" si="16"/>
        <v>E:\imagenes\personajes\samus.png</v>
      </c>
      <c r="G454" t="s">
        <v>4</v>
      </c>
      <c r="H454">
        <f>INDEX(PlayerCountry!B:B,MATCH(G454,PlayerCountry!C:C,0))</f>
        <v>8</v>
      </c>
      <c r="I454" t="s">
        <v>278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/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38" t="s">
        <v>11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topLeftCell="A39" workbookViewId="0">
      <selection activeCell="D50" sqref="D50"/>
    </sheetView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customWidth="1"/>
    <col min="7" max="8" width="11.42578125" customWidth="1"/>
    <col min="9" max="9" width="10.42578125" style="3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6" t="s">
        <v>547</v>
      </c>
      <c r="B1" s="38" t="s">
        <v>8028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1981</v>
      </c>
      <c r="C2" t="s">
        <v>1982</v>
      </c>
      <c r="D2" t="s">
        <v>1768</v>
      </c>
      <c r="E2" t="s">
        <v>1769</v>
      </c>
      <c r="I2" s="3" t="s">
        <v>1983</v>
      </c>
      <c r="J2" t="s">
        <v>1258</v>
      </c>
      <c r="K2" t="s">
        <v>8029</v>
      </c>
      <c r="L2" t="s">
        <v>318</v>
      </c>
      <c r="M2" t="s">
        <v>1984</v>
      </c>
      <c r="O2" t="s">
        <v>8026</v>
      </c>
    </row>
    <row r="3" spans="1:22" x14ac:dyDescent="0.25">
      <c r="B3">
        <v>1</v>
      </c>
      <c r="C3" t="s">
        <v>2753</v>
      </c>
      <c r="D3" t="s">
        <v>1825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3">
        <f>ROUND(AVERAGE(F3:H3),0)</f>
        <v>51</v>
      </c>
      <c r="J3" t="s">
        <v>4989</v>
      </c>
      <c r="K3" t="str">
        <f>_xlfn.CONCAT($A$1,J3)</f>
        <v>E:\imagenes\escudos_cl\Europa\Faroe Islands Premier League\07 Vestur.png</v>
      </c>
      <c r="L3" t="s">
        <v>526</v>
      </c>
      <c r="M3">
        <f>INDEX(NationalTeams!B:B,MATCH(L3,NationalTeams!C:C,0))</f>
        <v>103</v>
      </c>
      <c r="O3" t="str">
        <f t="shared" ref="O3:O66" si="0"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2024</v>
      </c>
      <c r="D4" t="s">
        <v>1772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3">
        <f t="shared" ref="I4:I67" si="1">ROUND(AVERAGE(F4:H4),0)</f>
        <v>66</v>
      </c>
      <c r="J4" t="s">
        <v>4990</v>
      </c>
      <c r="K4" t="str">
        <f t="shared" ref="K4:K67" si="2">_xlfn.CONCAT($A$1,J4)</f>
        <v>E:\imagenes\escudos_cl\Europa\2. Bundesliga\1.FC Kaiserslautern.png</v>
      </c>
      <c r="L4" t="s">
        <v>489</v>
      </c>
      <c r="M4">
        <f>INDEX(NationalTeams!B:B,MATCH(L4,NationalTeams!C:C,0))</f>
        <v>4</v>
      </c>
      <c r="O4" t="str">
        <f t="shared" si="0"/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2238</v>
      </c>
      <c r="D5" t="s">
        <v>1811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3">
        <f t="shared" si="1"/>
        <v>52</v>
      </c>
      <c r="J5" t="s">
        <v>4991</v>
      </c>
      <c r="K5" t="str">
        <f t="shared" si="2"/>
        <v>E:\imagenes\escudos_cl\Europa\Czech National Football League\1.SK Prostejov.png</v>
      </c>
      <c r="L5" t="s">
        <v>497</v>
      </c>
      <c r="M5">
        <f>INDEX(NationalTeams!B:B,MATCH(L5,NationalTeams!C:C,0))</f>
        <v>171</v>
      </c>
      <c r="O5" t="str">
        <f t="shared" si="0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3585</v>
      </c>
      <c r="D6" t="s">
        <v>1881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3">
        <f t="shared" si="1"/>
        <v>58</v>
      </c>
      <c r="J6" t="s">
        <v>4992</v>
      </c>
      <c r="K6" t="str">
        <f t="shared" si="2"/>
        <v>E:\imagenes\escudos_cl\America\LigaPro Ecuabet Serie B\22 de Julio FC.png</v>
      </c>
      <c r="L6" t="s">
        <v>331</v>
      </c>
      <c r="M6">
        <f>INDEX(NationalTeams!B:B,MATCH(L6,NationalTeams!C:C,0))</f>
        <v>58</v>
      </c>
      <c r="O6" t="str">
        <f t="shared" si="0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3586</v>
      </c>
      <c r="D7" t="s">
        <v>1881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3">
        <f t="shared" si="1"/>
        <v>58</v>
      </c>
      <c r="J7" t="s">
        <v>4993</v>
      </c>
      <c r="K7" t="str">
        <f t="shared" si="2"/>
        <v>E:\imagenes\escudos_cl\America\LigaPro Ecuabet Serie B\9 de Octubre FC.png</v>
      </c>
      <c r="L7" t="s">
        <v>331</v>
      </c>
      <c r="M7">
        <f>INDEX(NationalTeams!B:B,MATCH(L7,NationalTeams!C:C,0))</f>
        <v>58</v>
      </c>
      <c r="O7" t="str">
        <f t="shared" si="0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3010</v>
      </c>
      <c r="D8" t="s">
        <v>1910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3">
        <f t="shared" si="1"/>
        <v>56</v>
      </c>
      <c r="J8" t="s">
        <v>4994</v>
      </c>
      <c r="K8" t="str">
        <f t="shared" si="2"/>
        <v>E:\imagenes\escudos_cl\Europa\Norwegian First Division\Aalesunds FK.png</v>
      </c>
      <c r="L8" t="s">
        <v>492</v>
      </c>
      <c r="M8">
        <f>INDEX(NationalTeams!B:B,MATCH(L8,NationalTeams!C:C,0))</f>
        <v>154</v>
      </c>
      <c r="O8" t="str">
        <f t="shared" si="0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4270</v>
      </c>
      <c r="D9" t="s">
        <v>1787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3">
        <f t="shared" si="1"/>
        <v>57</v>
      </c>
      <c r="J9" t="s">
        <v>4995</v>
      </c>
      <c r="K9" t="str">
        <f t="shared" si="2"/>
        <v>E:\imagenes\escudos_cl\Asia\Bahrain Premier League\Aali CSC.png</v>
      </c>
      <c r="L9" t="s">
        <v>433</v>
      </c>
      <c r="M9">
        <f>INDEX(NationalTeams!B:B,MATCH(L9,NationalTeams!C:C,0))</f>
        <v>20</v>
      </c>
      <c r="O9" t="str">
        <f t="shared" si="0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2304</v>
      </c>
      <c r="D10" t="s">
        <v>1775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3">
        <f t="shared" si="1"/>
        <v>58</v>
      </c>
      <c r="J10" t="s">
        <v>4996</v>
      </c>
      <c r="K10" t="str">
        <f t="shared" si="2"/>
        <v>E:\imagenes\escudos_cl\Europa\3F Superliga\Aarhus GF.png</v>
      </c>
      <c r="L10" t="s">
        <v>495</v>
      </c>
      <c r="M10">
        <f>INDEX(NationalTeams!B:B,MATCH(L10,NationalTeams!C:C,0))</f>
        <v>56</v>
      </c>
      <c r="O10" t="str">
        <f t="shared" si="0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4413</v>
      </c>
      <c r="D11" t="s">
        <v>1788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3">
        <f t="shared" si="1"/>
        <v>50</v>
      </c>
      <c r="J11" t="s">
        <v>4997</v>
      </c>
      <c r="K11" t="str">
        <f t="shared" si="2"/>
        <v>E:\imagenes\escudos_cl\Asia\Bangladesh Premier League\Abahani Limited Dhaka.png</v>
      </c>
      <c r="L11" t="s">
        <v>465</v>
      </c>
      <c r="M11">
        <f>INDEX(NationalTeams!B:B,MATCH(L11,NationalTeams!C:C,0))</f>
        <v>21</v>
      </c>
      <c r="O11" t="str">
        <f t="shared" si="0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2324</v>
      </c>
      <c r="D12" t="s">
        <v>1932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3">
        <f t="shared" si="1"/>
        <v>64</v>
      </c>
      <c r="J12" t="s">
        <v>4998</v>
      </c>
      <c r="K12" t="str">
        <f t="shared" si="2"/>
        <v>E:\imagenes\escudos_cl\Europa\Scottish Premiership\Aberdeen FC.png</v>
      </c>
      <c r="L12" t="s">
        <v>515</v>
      </c>
      <c r="M12">
        <f>INDEX(NationalTeams!B:B,MATCH(L12,NationalTeams!C:C,0))</f>
        <v>63</v>
      </c>
      <c r="O12" t="str">
        <f t="shared" si="0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2525</v>
      </c>
      <c r="D13" t="s">
        <v>8681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3">
        <f t="shared" si="1"/>
        <v>56</v>
      </c>
      <c r="J13" t="s">
        <v>4999</v>
      </c>
      <c r="K13" t="str">
        <f t="shared" si="2"/>
        <v>E:\imagenes\escudos_cl\Europa\Cymru South\Aberstwyth Town FC.png</v>
      </c>
      <c r="L13" t="s">
        <v>517</v>
      </c>
      <c r="M13">
        <f>INDEX(NationalTeams!B:B,MATCH(L13,NationalTeams!C:C,0))</f>
        <v>76</v>
      </c>
      <c r="O13" t="str">
        <f t="shared" si="0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4093</v>
      </c>
      <c r="D14" t="s">
        <v>1826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3">
        <f t="shared" si="1"/>
        <v>59</v>
      </c>
      <c r="J14" t="s">
        <v>5000</v>
      </c>
      <c r="K14" t="str">
        <f t="shared" si="2"/>
        <v>E:\imagenes\escudos_cl\Asia\FD League\Abha FC.png</v>
      </c>
      <c r="L14" t="s">
        <v>428</v>
      </c>
      <c r="M14">
        <f>INDEX(NationalTeams!B:B,MATCH(L14,NationalTeams!C:C,0))</f>
        <v>10</v>
      </c>
      <c r="O14" t="str">
        <f t="shared" si="0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4844</v>
      </c>
      <c r="D15" t="s">
        <v>1908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3">
        <f t="shared" si="1"/>
        <v>72</v>
      </c>
      <c r="J15" t="s">
        <v>5001</v>
      </c>
      <c r="K15" t="str">
        <f t="shared" si="2"/>
        <v>E:\imagenes\escudos_cl\Africa\Nigeria Premier Football League\Abia Warriors FC.png</v>
      </c>
      <c r="L15" t="s">
        <v>361</v>
      </c>
      <c r="M15">
        <f>INDEX(NationalTeams!B:B,MATCH(L15,NationalTeams!C:C,0))</f>
        <v>153</v>
      </c>
      <c r="O15" t="str">
        <f t="shared" si="0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4719</v>
      </c>
      <c r="D16" t="s">
        <v>1818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3">
        <f t="shared" si="1"/>
        <v>60</v>
      </c>
      <c r="J16" t="s">
        <v>5002</v>
      </c>
      <c r="K16" t="str">
        <f t="shared" si="2"/>
        <v>E:\imagenes\escudos_cl\Africa\Egyptian Second Division A\Abou Qir Fertilizers SC.png</v>
      </c>
      <c r="L16" t="s">
        <v>365</v>
      </c>
      <c r="M16">
        <f>INDEX(NationalTeams!B:B,MATCH(L16,NationalTeams!C:C,0))</f>
        <v>59</v>
      </c>
      <c r="O16" t="str">
        <f t="shared" si="0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2477</v>
      </c>
      <c r="D17" t="s">
        <v>1885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3">
        <f t="shared" si="1"/>
        <v>67</v>
      </c>
      <c r="J17" t="s">
        <v>5003</v>
      </c>
      <c r="K17" t="str">
        <f t="shared" si="2"/>
        <v>E:\imagenes\escudos_cl\Europa\Ligue 2\AC Ajaccio.png</v>
      </c>
      <c r="L17" t="s">
        <v>487</v>
      </c>
      <c r="M17">
        <f>INDEX(NationalTeams!B:B,MATCH(L17,NationalTeams!C:C,0))</f>
        <v>74</v>
      </c>
      <c r="O17" t="str">
        <f t="shared" si="0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3249</v>
      </c>
      <c r="D18" t="s">
        <v>1957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3">
        <f t="shared" si="1"/>
        <v>59</v>
      </c>
      <c r="J18" t="s">
        <v>5004</v>
      </c>
      <c r="K18" t="str">
        <f t="shared" si="2"/>
        <v>E:\imagenes\escudos_cl\Europa\Swiss Challenge League\AC Bellinzona.png</v>
      </c>
      <c r="L18" t="s">
        <v>507</v>
      </c>
      <c r="M18">
        <f>INDEX(NationalTeams!B:B,MATCH(L18,NationalTeams!C:C,0))</f>
        <v>197</v>
      </c>
      <c r="O18" t="str">
        <f t="shared" si="0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4524</v>
      </c>
      <c r="D19" t="s">
        <v>1870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3">
        <f t="shared" si="1"/>
        <v>49</v>
      </c>
      <c r="J19" t="s">
        <v>5005</v>
      </c>
      <c r="K19" t="str">
        <f t="shared" si="2"/>
        <v>E:\imagenes\escudos_cl\Asia\Liga Futebol Timor Leste\AC de Ultramar.png</v>
      </c>
      <c r="L19" t="s">
        <v>472</v>
      </c>
      <c r="M19">
        <f>INDEX(NationalTeams!B:B,MATCH(L19,NationalTeams!C:C,0))</f>
        <v>204</v>
      </c>
      <c r="O19" t="str">
        <f t="shared" si="0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3424</v>
      </c>
      <c r="D20" t="s">
        <v>1794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3">
        <f t="shared" si="1"/>
        <v>67</v>
      </c>
      <c r="J20" t="s">
        <v>5006</v>
      </c>
      <c r="K20" t="str">
        <f t="shared" si="2"/>
        <v>E:\imagenes\escudos_cl\America\Brasileirao Serie B\AC Goianiense.png</v>
      </c>
      <c r="L20" t="s">
        <v>327</v>
      </c>
      <c r="M20">
        <f>INDEX(NationalTeams!B:B,MATCH(L20,NationalTeams!C:C,0))</f>
        <v>32</v>
      </c>
      <c r="O20" t="str">
        <f t="shared" si="0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2307</v>
      </c>
      <c r="D21" t="s">
        <v>1909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3">
        <f t="shared" si="1"/>
        <v>51</v>
      </c>
      <c r="J21" t="s">
        <v>5007</v>
      </c>
      <c r="K21" t="str">
        <f t="shared" si="2"/>
        <v>E:\imagenes\escudos_cl\Europa\NordicBet Liga\AC Horsens.png</v>
      </c>
      <c r="L21" t="s">
        <v>495</v>
      </c>
      <c r="M21">
        <f>INDEX(NationalTeams!B:B,MATCH(L21,NationalTeams!C:C,0))</f>
        <v>56</v>
      </c>
      <c r="O21" t="str">
        <f t="shared" si="0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3167</v>
      </c>
      <c r="D22" t="s">
        <v>1800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3">
        <f t="shared" si="1"/>
        <v>49</v>
      </c>
      <c r="J22" t="s">
        <v>5008</v>
      </c>
      <c r="K22" t="str">
        <f t="shared" si="2"/>
        <v>E:\imagenes\escudos_cl\Europa\Campionato Sammarinese di Calcio\AC Juvenes Dogana.png</v>
      </c>
      <c r="L22" t="s">
        <v>541</v>
      </c>
      <c r="M22">
        <f>INDEX(NationalTeams!B:B,MATCH(L22,NationalTeams!C:C,0))</f>
        <v>180</v>
      </c>
      <c r="O22" t="str">
        <f t="shared" si="0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3169</v>
      </c>
      <c r="D23" t="s">
        <v>1800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3">
        <f t="shared" si="1"/>
        <v>49</v>
      </c>
      <c r="J23" t="s">
        <v>5009</v>
      </c>
      <c r="K23" t="str">
        <f t="shared" si="2"/>
        <v>E:\imagenes\escudos_cl\Europa\Campionato Sammarinese di Calcio\AC Libertas.png</v>
      </c>
      <c r="L23" t="s">
        <v>541</v>
      </c>
      <c r="M23">
        <f>INDEX(NationalTeams!B:B,MATCH(L23,NationalTeams!C:C,0))</f>
        <v>180</v>
      </c>
      <c r="O23" t="str">
        <f t="shared" si="0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2797</v>
      </c>
      <c r="D24" t="s">
        <v>1942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3">
        <f t="shared" si="1"/>
        <v>79</v>
      </c>
      <c r="J24" t="s">
        <v>5010</v>
      </c>
      <c r="K24" t="str">
        <f t="shared" si="2"/>
        <v>E:\imagenes\escudos_cl\Europa\Serie A\AC Milan.png</v>
      </c>
      <c r="L24" t="s">
        <v>488</v>
      </c>
      <c r="M24">
        <f>INDEX(NationalTeams!B:B,MATCH(L24,NationalTeams!C:C,0))</f>
        <v>110</v>
      </c>
      <c r="O24" t="str">
        <f t="shared" si="0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2814</v>
      </c>
      <c r="D25" t="s">
        <v>1943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3">
        <f t="shared" si="1"/>
        <v>71</v>
      </c>
      <c r="J25" t="s">
        <v>5011</v>
      </c>
      <c r="K25" t="str">
        <f t="shared" si="2"/>
        <v>E:\imagenes\escudos_cl\Europa\Serie B\AC Monza.png</v>
      </c>
      <c r="L25" t="s">
        <v>488</v>
      </c>
      <c r="M25">
        <f>INDEX(NationalTeams!B:B,MATCH(L25,NationalTeams!C:C,0))</f>
        <v>110</v>
      </c>
      <c r="O25" t="str">
        <f t="shared" si="0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2445</v>
      </c>
      <c r="D26" t="s">
        <v>1976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3">
        <f t="shared" si="1"/>
        <v>60</v>
      </c>
      <c r="J26" t="s">
        <v>5012</v>
      </c>
      <c r="K26" t="str">
        <f t="shared" si="2"/>
        <v>E:\imagenes\escudos_cl\Europa\Veikkausliiga\AC Oulu.png</v>
      </c>
      <c r="L26" t="s">
        <v>511</v>
      </c>
      <c r="M26">
        <f>INDEX(NationalTeams!B:B,MATCH(L26,NationalTeams!C:C,0))</f>
        <v>73</v>
      </c>
      <c r="O26" t="str">
        <f t="shared" si="0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4864</v>
      </c>
      <c r="D27" t="s">
        <v>1806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3">
        <f t="shared" si="1"/>
        <v>69</v>
      </c>
      <c r="J27" t="s">
        <v>5013</v>
      </c>
      <c r="K27" t="str">
        <f t="shared" si="2"/>
        <v>E:\imagenes\escudos_cl\Africa\Congo DR Super Liga\AC Rangers.png</v>
      </c>
      <c r="L27" t="s">
        <v>380</v>
      </c>
      <c r="M27">
        <f>INDEX(NationalTeams!B:B,MATCH(L27,NationalTeams!C:C,0))</f>
        <v>172</v>
      </c>
      <c r="O27" t="str">
        <f t="shared" si="0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2602</v>
      </c>
      <c r="D28" t="s">
        <v>1943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3">
        <f t="shared" si="1"/>
        <v>67</v>
      </c>
      <c r="J28" t="s">
        <v>5014</v>
      </c>
      <c r="K28" t="str">
        <f t="shared" si="2"/>
        <v>E:\imagenes\escudos_cl\Europa\Serie B\AC Reggiana.png</v>
      </c>
      <c r="L28" t="s">
        <v>488</v>
      </c>
      <c r="M28">
        <f>INDEX(NationalTeams!B:B,MATCH(L28,NationalTeams!C:C,0))</f>
        <v>110</v>
      </c>
      <c r="O28" t="str">
        <f t="shared" si="0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2214</v>
      </c>
      <c r="D29" t="s">
        <v>1810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3">
        <f t="shared" si="1"/>
        <v>67</v>
      </c>
      <c r="J29" t="s">
        <v>5015</v>
      </c>
      <c r="K29" t="str">
        <f t="shared" si="2"/>
        <v>E:\imagenes\escudos_cl\Europa\Czech First League\AC Sparta Praha.png</v>
      </c>
      <c r="L29" t="s">
        <v>497</v>
      </c>
      <c r="M29">
        <f>INDEX(NationalTeams!B:B,MATCH(L29,NationalTeams!C:C,0))</f>
        <v>171</v>
      </c>
      <c r="O29" t="str">
        <f t="shared" si="0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2231</v>
      </c>
      <c r="D30" t="s">
        <v>1811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3">
        <f t="shared" si="1"/>
        <v>52</v>
      </c>
      <c r="J30" t="s">
        <v>5016</v>
      </c>
      <c r="K30" t="str">
        <f t="shared" si="2"/>
        <v>E:\imagenes\escudos_cl\Europa\Czech National Football League\AC Sparta Praha B.png</v>
      </c>
      <c r="L30" t="s">
        <v>497</v>
      </c>
      <c r="M30">
        <f>INDEX(NationalTeams!B:B,MATCH(L30,NationalTeams!C:C,0))</f>
        <v>171</v>
      </c>
      <c r="O30" t="str">
        <f t="shared" si="0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4259</v>
      </c>
      <c r="D31" t="s">
        <v>1961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3">
        <f t="shared" si="1"/>
        <v>54</v>
      </c>
      <c r="J31" t="s">
        <v>5017</v>
      </c>
      <c r="K31" t="str">
        <f t="shared" si="2"/>
        <v>E:\imagenes\escudos_cl\Asia\Taiwan Football Premier League\AC Taipei.png</v>
      </c>
      <c r="L31" t="s">
        <v>452</v>
      </c>
      <c r="M31">
        <f>INDEX(NationalTeams!B:B,MATCH(L31,NationalTeams!C:C,0))</f>
        <v>201</v>
      </c>
      <c r="O31" t="str">
        <f t="shared" si="0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3157</v>
      </c>
      <c r="D32" t="s">
        <v>1800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3">
        <f t="shared" si="1"/>
        <v>48</v>
      </c>
      <c r="J32" t="s">
        <v>5018</v>
      </c>
      <c r="K32" t="str">
        <f t="shared" si="2"/>
        <v>E:\imagenes\escudos_cl\Europa\Campionato Sammarinese di Calcio\AC Virtus.png</v>
      </c>
      <c r="L32" t="s">
        <v>541</v>
      </c>
      <c r="M32">
        <f>INDEX(NationalTeams!B:B,MATCH(L32,NationalTeams!C:C,0))</f>
        <v>180</v>
      </c>
      <c r="O32" t="str">
        <f t="shared" si="0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3876</v>
      </c>
      <c r="D33" t="s">
        <v>1923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3">
        <f t="shared" si="1"/>
        <v>57</v>
      </c>
      <c r="J33" t="s">
        <v>5019</v>
      </c>
      <c r="K33" t="str">
        <f t="shared" si="2"/>
        <v>E:\imagenes\escudos_cl\America\Primera Division de Venezuela\Academia Puerto Cabello.png</v>
      </c>
      <c r="L33" t="s">
        <v>351</v>
      </c>
      <c r="M33">
        <f>INDEX(NationalTeams!B:B,MATCH(L33,NationalTeams!C:C,0))</f>
        <v>217</v>
      </c>
      <c r="O33" t="str">
        <f t="shared" si="0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3884</v>
      </c>
      <c r="D34" t="s">
        <v>1935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3">
        <f t="shared" si="1"/>
        <v>58</v>
      </c>
      <c r="J34" t="s">
        <v>5020</v>
      </c>
      <c r="K34" t="str">
        <f t="shared" si="2"/>
        <v>E:\imagenes\escudos_cl\America\Segunda Division de Venezuela\Academia Puerto Cabello B.png</v>
      </c>
      <c r="L34" t="s">
        <v>351</v>
      </c>
      <c r="M34">
        <f>INDEX(NationalTeams!B:B,MATCH(L34,NationalTeams!C:C,0))</f>
        <v>217</v>
      </c>
      <c r="O34" t="str">
        <f t="shared" si="0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4592</v>
      </c>
      <c r="D35" t="s">
        <v>1833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3">
        <f t="shared" si="1"/>
        <v>56</v>
      </c>
      <c r="J35" t="s">
        <v>5021</v>
      </c>
      <c r="K35" t="str">
        <f t="shared" si="2"/>
        <v>E:\imagenes\escudos_cl\Africa\Girabola\Academica Lobito.png</v>
      </c>
      <c r="L35" t="s">
        <v>357</v>
      </c>
      <c r="M35">
        <f>INDEX(NationalTeams!B:B,MATCH(L35,NationalTeams!C:C,0))</f>
        <v>7</v>
      </c>
      <c r="O35" t="str">
        <f t="shared" si="0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3074</v>
      </c>
      <c r="D36" t="s">
        <v>1937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3">
        <f t="shared" si="1"/>
        <v>59</v>
      </c>
      <c r="J36" t="s">
        <v>5022</v>
      </c>
      <c r="K36" t="str">
        <f t="shared" si="2"/>
        <v>E:\imagenes\escudos_cl\Europa\Segunda Liga\Academico de Viseu.png</v>
      </c>
      <c r="L36" t="s">
        <v>504</v>
      </c>
      <c r="M36">
        <f>INDEX(NationalTeams!B:B,MATCH(L36,NationalTeams!C:C,0))</f>
        <v>167</v>
      </c>
      <c r="O36" t="str">
        <f t="shared" si="0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4757</v>
      </c>
      <c r="D37" t="s">
        <v>1884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3">
        <f t="shared" si="1"/>
        <v>56</v>
      </c>
      <c r="J37" t="s">
        <v>5023</v>
      </c>
      <c r="K37" t="str">
        <f t="shared" si="2"/>
        <v>E:\imagenes\escudos_cl\Africa\Ligue 1 Pro\Academie SOAR.png</v>
      </c>
      <c r="L37" t="s">
        <v>382</v>
      </c>
      <c r="M37">
        <f>INDEX(NationalTeams!B:B,MATCH(L37,NationalTeams!C:C,0))</f>
        <v>85</v>
      </c>
      <c r="O37" t="str">
        <f t="shared" si="0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4739</v>
      </c>
      <c r="D38" t="s">
        <v>1831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3">
        <f t="shared" si="1"/>
        <v>66</v>
      </c>
      <c r="J38" t="s">
        <v>5024</v>
      </c>
      <c r="K38" t="str">
        <f t="shared" si="2"/>
        <v>E:\imagenes\escudos_cl\Africa\Ghana Premier League\Accra Hearts of Oak SC.png</v>
      </c>
      <c r="L38" t="s">
        <v>325</v>
      </c>
      <c r="M38">
        <f>INDEX(NationalTeams!B:B,MATCH(L38,NationalTeams!C:C,0))</f>
        <v>79</v>
      </c>
      <c r="O38" t="str">
        <f t="shared" si="0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4740</v>
      </c>
      <c r="D39" t="s">
        <v>1831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3">
        <f t="shared" si="1"/>
        <v>66</v>
      </c>
      <c r="J39" t="s">
        <v>5025</v>
      </c>
      <c r="K39" t="str">
        <f t="shared" si="2"/>
        <v>E:\imagenes\escudos_cl\Africa\Ghana Premier League\Accra Lions FC.png</v>
      </c>
      <c r="L39" t="s">
        <v>325</v>
      </c>
      <c r="M39">
        <f>INDEX(NationalTeams!B:B,MATCH(L39,NationalTeams!C:C,0))</f>
        <v>79</v>
      </c>
      <c r="O39" t="str">
        <f t="shared" si="0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3783</v>
      </c>
      <c r="D40" t="s">
        <v>1862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3">
        <f t="shared" si="1"/>
        <v>58</v>
      </c>
      <c r="J40" t="s">
        <v>5026</v>
      </c>
      <c r="K40" t="str">
        <f t="shared" si="2"/>
        <v>E:\imagenes\escudos_cl\America\Liga 1 de Futbol Profesional\ACD Juan Pablo II College.png</v>
      </c>
      <c r="L40" t="s">
        <v>350</v>
      </c>
      <c r="M40">
        <f>INDEX(NationalTeams!B:B,MATCH(L40,NationalTeams!C:C,0))</f>
        <v>165</v>
      </c>
      <c r="O40" t="str">
        <f t="shared" si="0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2790</v>
      </c>
      <c r="D41" t="s">
        <v>1942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3">
        <f t="shared" si="1"/>
        <v>76</v>
      </c>
      <c r="J41" t="s">
        <v>5027</v>
      </c>
      <c r="K41" t="str">
        <f t="shared" si="2"/>
        <v>E:\imagenes\escudos_cl\Europa\Serie A\ACF Fiorentina.png</v>
      </c>
      <c r="L41" t="s">
        <v>488</v>
      </c>
      <c r="M41">
        <f>INDEX(NationalTeams!B:B,MATCH(L41,NationalTeams!C:C,0))</f>
        <v>110</v>
      </c>
      <c r="O41" t="str">
        <f t="shared" si="0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2265</v>
      </c>
      <c r="D42" t="s">
        <v>1809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3">
        <f t="shared" si="1"/>
        <v>58</v>
      </c>
      <c r="J42" t="s">
        <v>5028</v>
      </c>
      <c r="K42" t="str">
        <f t="shared" si="2"/>
        <v>E:\imagenes\escudos_cl\Europa\Cypriot Second Division\Achyronas Onisilos FC.png</v>
      </c>
      <c r="L42" t="s">
        <v>534</v>
      </c>
      <c r="M42">
        <f>INDEX(NationalTeams!B:B,MATCH(L42,NationalTeams!C:C,0))</f>
        <v>45</v>
      </c>
      <c r="O42" t="str">
        <f t="shared" si="0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4801</v>
      </c>
      <c r="D43" t="s">
        <v>1883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3">
        <f t="shared" si="1"/>
        <v>51</v>
      </c>
      <c r="J43" t="s">
        <v>5029</v>
      </c>
      <c r="K43" t="str">
        <f t="shared" si="2"/>
        <v>E:\imagenes\escudos_cl\Africa\Ligue 1 Mauritania\ACS Ksar.png</v>
      </c>
      <c r="L43" t="s">
        <v>360</v>
      </c>
      <c r="M43">
        <f>INDEX(NationalTeams!B:B,MATCH(L43,NationalTeams!C:C,0))</f>
        <v>139</v>
      </c>
      <c r="O43" t="str">
        <f t="shared" si="0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3532</v>
      </c>
      <c r="D44" t="s">
        <v>1934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3">
        <f t="shared" si="1"/>
        <v>66</v>
      </c>
      <c r="J44" t="s">
        <v>5030</v>
      </c>
      <c r="K44" t="str">
        <f t="shared" si="2"/>
        <v>E:\imagenes\escudos_cl\America\Segunda Division CRI\AD Aserri FC.png</v>
      </c>
      <c r="L44" t="s">
        <v>354</v>
      </c>
      <c r="M44">
        <f>INDEX(NationalTeams!B:B,MATCH(L44,NationalTeams!C:C,0))</f>
        <v>52</v>
      </c>
      <c r="O44" t="str">
        <f t="shared" si="0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3785</v>
      </c>
      <c r="D45" t="s">
        <v>1864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3">
        <f t="shared" si="1"/>
        <v>56</v>
      </c>
      <c r="J45" t="s">
        <v>5031</v>
      </c>
      <c r="K45" t="str">
        <f t="shared" si="2"/>
        <v>E:\imagenes\escudos_cl\America\Liga 2 de Futbol Profesional\AD Cantolao.png</v>
      </c>
      <c r="L45" t="s">
        <v>350</v>
      </c>
      <c r="M45">
        <f>INDEX(NationalTeams!B:B,MATCH(L45,NationalTeams!C:C,0))</f>
        <v>165</v>
      </c>
      <c r="O45" t="str">
        <f t="shared" si="0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3533</v>
      </c>
      <c r="D46" t="s">
        <v>1934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3">
        <f t="shared" si="1"/>
        <v>62</v>
      </c>
      <c r="J46" t="s">
        <v>5032</v>
      </c>
      <c r="K46" t="str">
        <f t="shared" si="2"/>
        <v>E:\imagenes\escudos_cl\America\Segunda Division CRI\AD Cariari.png</v>
      </c>
      <c r="L46" t="s">
        <v>354</v>
      </c>
      <c r="M46">
        <f>INDEX(NationalTeams!B:B,MATCH(L46,NationalTeams!C:C,0))</f>
        <v>52</v>
      </c>
      <c r="O46" t="str">
        <f t="shared" si="0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3534</v>
      </c>
      <c r="D47" t="s">
        <v>1934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3">
        <f t="shared" si="1"/>
        <v>64</v>
      </c>
      <c r="J47" t="s">
        <v>5033</v>
      </c>
      <c r="K47" t="str">
        <f t="shared" si="2"/>
        <v>E:\imagenes\escudos_cl\America\Segunda Division CRI\AD Carmelita.png</v>
      </c>
      <c r="L47" t="s">
        <v>354</v>
      </c>
      <c r="M47">
        <f>INDEX(NationalTeams!B:B,MATCH(L47,NationalTeams!C:C,0))</f>
        <v>52</v>
      </c>
      <c r="O47" t="str">
        <f t="shared" si="0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2425</v>
      </c>
      <c r="D48" t="s">
        <v>1856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3">
        <f t="shared" si="1"/>
        <v>59</v>
      </c>
      <c r="J48" t="s">
        <v>5034</v>
      </c>
      <c r="K48" t="str">
        <f t="shared" si="2"/>
        <v>E:\imagenes\escudos_cl\Europa\LaLiga Hypermotion\AD Ceuta FC.png</v>
      </c>
      <c r="L48" t="s">
        <v>490</v>
      </c>
      <c r="M48">
        <f>INDEX(NationalTeams!B:B,MATCH(L48,NationalTeams!C:C,0))</f>
        <v>66</v>
      </c>
      <c r="O48" t="str">
        <f t="shared" si="0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3535</v>
      </c>
      <c r="D49" t="s">
        <v>1934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3">
        <f t="shared" si="1"/>
        <v>61</v>
      </c>
      <c r="J49" t="s">
        <v>5035</v>
      </c>
      <c r="K49" t="str">
        <f t="shared" si="2"/>
        <v>E:\imagenes\escudos_cl\America\Segunda Division CRI\AD Cofutpa.png</v>
      </c>
      <c r="L49" t="s">
        <v>354</v>
      </c>
      <c r="M49">
        <f>INDEX(NationalTeams!B:B,MATCH(L49,NationalTeams!C:C,0))</f>
        <v>52</v>
      </c>
      <c r="O49" t="str">
        <f t="shared" si="0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3595</v>
      </c>
      <c r="D50" t="s">
        <v>1921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3">
        <f t="shared" si="1"/>
        <v>54</v>
      </c>
      <c r="J50" t="s">
        <v>5036</v>
      </c>
      <c r="K50" t="str">
        <f t="shared" si="2"/>
        <v>E:\imagenes\escudos_cl\America\Primera Division de El Salvador\AD Isidro Metapan.png</v>
      </c>
      <c r="L50" t="s">
        <v>332</v>
      </c>
      <c r="M50">
        <f>INDEX(NationalTeams!B:B,MATCH(L50,NationalTeams!C:C,0))</f>
        <v>60</v>
      </c>
      <c r="O50" t="str">
        <f t="shared" si="0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3536</v>
      </c>
      <c r="D51" t="s">
        <v>1934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3">
        <f t="shared" si="1"/>
        <v>66</v>
      </c>
      <c r="J51" t="s">
        <v>5037</v>
      </c>
      <c r="K51" t="str">
        <f t="shared" si="2"/>
        <v>E:\imagenes\escudos_cl\America\Segunda Division CRI\AD Municipal Grecia.png</v>
      </c>
      <c r="L51" t="s">
        <v>354</v>
      </c>
      <c r="M51">
        <f>INDEX(NationalTeams!B:B,MATCH(L51,NationalTeams!C:C,0))</f>
        <v>52</v>
      </c>
      <c r="O51" t="str">
        <f t="shared" si="0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3522</v>
      </c>
      <c r="D52" t="s">
        <v>1879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3">
        <f t="shared" si="1"/>
        <v>66</v>
      </c>
      <c r="J52" t="s">
        <v>5038</v>
      </c>
      <c r="K52" t="str">
        <f t="shared" si="2"/>
        <v>E:\imagenes\escudos_cl\America\Liga Promerica\AD Municipal Liberia.png</v>
      </c>
      <c r="L52" t="s">
        <v>354</v>
      </c>
      <c r="M52">
        <f>INDEX(NationalTeams!B:B,MATCH(L52,NationalTeams!C:C,0))</f>
        <v>52</v>
      </c>
      <c r="O52" t="str">
        <f t="shared" si="0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3523</v>
      </c>
      <c r="D53" t="s">
        <v>1879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3">
        <f t="shared" si="1"/>
        <v>60</v>
      </c>
      <c r="J53" t="s">
        <v>5039</v>
      </c>
      <c r="K53" t="str">
        <f t="shared" si="2"/>
        <v>E:\imagenes\escudos_cl\America\Liga Promerica\AD Municipal Perez Zeledon.png</v>
      </c>
      <c r="L53" t="s">
        <v>354</v>
      </c>
      <c r="M53">
        <f>INDEX(NationalTeams!B:B,MATCH(L53,NationalTeams!C:C,0))</f>
        <v>52</v>
      </c>
      <c r="O53" t="str">
        <f t="shared" si="0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3537</v>
      </c>
      <c r="D54" t="s">
        <v>1934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3">
        <f t="shared" si="1"/>
        <v>64</v>
      </c>
      <c r="J54" t="s">
        <v>5040</v>
      </c>
      <c r="K54" t="str">
        <f t="shared" si="2"/>
        <v>E:\imagenes\escudos_cl\America\Segunda Division CRI\AD Municipal Turrialba.png</v>
      </c>
      <c r="L54" t="s">
        <v>354</v>
      </c>
      <c r="M54">
        <f>INDEX(NationalTeams!B:B,MATCH(L54,NationalTeams!C:C,0))</f>
        <v>52</v>
      </c>
      <c r="O54" t="str">
        <f t="shared" si="0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3524</v>
      </c>
      <c r="D55" t="s">
        <v>1879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3">
        <f t="shared" si="1"/>
        <v>61</v>
      </c>
      <c r="J55" t="s">
        <v>5041</v>
      </c>
      <c r="K55" t="str">
        <f t="shared" si="2"/>
        <v>E:\imagenes\escudos_cl\America\Liga Promerica\AD San Carlos.png</v>
      </c>
      <c r="L55" t="s">
        <v>354</v>
      </c>
      <c r="M55">
        <f>INDEX(NationalTeams!B:B,MATCH(L55,NationalTeams!C:C,0))</f>
        <v>52</v>
      </c>
      <c r="O55" t="str">
        <f t="shared" si="0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3538</v>
      </c>
      <c r="D56" t="s">
        <v>1934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3">
        <f t="shared" si="1"/>
        <v>62</v>
      </c>
      <c r="J56" t="s">
        <v>5042</v>
      </c>
      <c r="K56" t="str">
        <f t="shared" si="2"/>
        <v>E:\imagenes\escudos_cl\America\Segunda Division CRI\AD Sarchi.png</v>
      </c>
      <c r="L56" t="s">
        <v>354</v>
      </c>
      <c r="M56">
        <f>INDEX(NationalTeams!B:B,MATCH(L56,NationalTeams!C:C,0))</f>
        <v>52</v>
      </c>
      <c r="O56" t="str">
        <f t="shared" si="0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3771</v>
      </c>
      <c r="D57" t="s">
        <v>1862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3">
        <f t="shared" si="1"/>
        <v>62</v>
      </c>
      <c r="J57" t="s">
        <v>5043</v>
      </c>
      <c r="K57" t="str">
        <f t="shared" si="2"/>
        <v>E:\imagenes\escudos_cl\America\Liga 1 de Futbol Profesional\AD Tarma.png</v>
      </c>
      <c r="L57" t="s">
        <v>350</v>
      </c>
      <c r="M57">
        <f>INDEX(NationalTeams!B:B,MATCH(L57,NationalTeams!C:C,0))</f>
        <v>165</v>
      </c>
      <c r="O57" t="str">
        <f t="shared" si="0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3786</v>
      </c>
      <c r="D58" t="s">
        <v>1864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3">
        <f t="shared" si="1"/>
        <v>54</v>
      </c>
      <c r="J58" t="s">
        <v>5044</v>
      </c>
      <c r="K58" t="str">
        <f t="shared" si="2"/>
        <v>E:\imagenes\escudos_cl\America\Liga 2 de Futbol Profesional\ADA Jaen.png</v>
      </c>
      <c r="L58" t="s">
        <v>350</v>
      </c>
      <c r="M58">
        <f>INDEX(NationalTeams!B:B,MATCH(L58,NationalTeams!C:C,0))</f>
        <v>165</v>
      </c>
      <c r="O58" t="str">
        <f t="shared" si="0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3263</v>
      </c>
      <c r="D59" t="s">
        <v>1963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3">
        <f t="shared" si="1"/>
        <v>69</v>
      </c>
      <c r="J59" t="s">
        <v>5045</v>
      </c>
      <c r="K59" t="str">
        <f t="shared" si="2"/>
        <v>E:\imagenes\escudos_cl\Europa\TFF 1. Lig\Adana Demirspor.png</v>
      </c>
      <c r="L59" t="s">
        <v>501</v>
      </c>
      <c r="M59">
        <f>INDEX(NationalTeams!B:B,MATCH(L59,NationalTeams!C:C,0))</f>
        <v>210</v>
      </c>
      <c r="O59" t="str">
        <f t="shared" si="0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4030</v>
      </c>
      <c r="D60" t="s">
        <v>1776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3">
        <f t="shared" si="1"/>
        <v>60</v>
      </c>
      <c r="J60" t="s">
        <v>5046</v>
      </c>
      <c r="K60" t="str">
        <f t="shared" si="2"/>
        <v>E:\imagenes\escudos_cl\Asia\A League\Adelaide United FC.png</v>
      </c>
      <c r="L60" t="s">
        <v>426</v>
      </c>
      <c r="M60">
        <f>INDEX(NationalTeams!B:B,MATCH(L60,NationalTeams!C:C,0))</f>
        <v>16</v>
      </c>
      <c r="O60" t="str">
        <f t="shared" si="0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4177</v>
      </c>
      <c r="D61" t="s">
        <v>1863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3">
        <f t="shared" si="1"/>
        <v>57</v>
      </c>
      <c r="J61" t="s">
        <v>5047</v>
      </c>
      <c r="K61" t="str">
        <f t="shared" si="2"/>
        <v>E:\imagenes\escudos_cl\Asia\Liga 2\Adhyaksa FC Banten.png</v>
      </c>
      <c r="L61" t="s">
        <v>444</v>
      </c>
      <c r="M61">
        <f>INDEX(NationalTeams!B:B,MATCH(L61,NationalTeams!C:C,0))</f>
        <v>94</v>
      </c>
      <c r="O61" t="str">
        <f t="shared" si="0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4802</v>
      </c>
      <c r="D62" t="s">
        <v>1883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3">
        <f t="shared" si="1"/>
        <v>51</v>
      </c>
      <c r="J62" t="s">
        <v>5048</v>
      </c>
      <c r="K62" t="str">
        <f t="shared" si="2"/>
        <v>E:\imagenes\escudos_cl\Africa\Ligue 1 Mauritania\ADK Moderne Kaedi.png</v>
      </c>
      <c r="L62" t="s">
        <v>360</v>
      </c>
      <c r="M62">
        <f>INDEX(NationalTeams!B:B,MATCH(L62,NationalTeams!C:C,0))</f>
        <v>139</v>
      </c>
      <c r="O62" t="str">
        <f t="shared" si="0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4208</v>
      </c>
      <c r="D63" t="s">
        <v>1912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3">
        <f t="shared" si="1"/>
        <v>55</v>
      </c>
      <c r="J63" t="s">
        <v>5049</v>
      </c>
      <c r="K63" t="str">
        <f t="shared" si="2"/>
        <v>E:\imagenes\escudos_cl\Asia\Papua NG Premier Soccer League\Admiralty FC.png</v>
      </c>
      <c r="L63" t="s">
        <v>441</v>
      </c>
      <c r="M63">
        <f>INDEX(NationalTeams!B:B,MATCH(L63,NationalTeams!C:C,0))</f>
        <v>163</v>
      </c>
      <c r="O63" t="str">
        <f t="shared" si="0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2624</v>
      </c>
      <c r="D64" t="s">
        <v>1815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3">
        <f t="shared" si="1"/>
        <v>60</v>
      </c>
      <c r="J64" t="s">
        <v>5050</v>
      </c>
      <c r="K64" t="str">
        <f t="shared" si="2"/>
        <v>E:\imagenes\escudos_cl\Europa\Eerste Divisie\ADO Den Haag.png</v>
      </c>
      <c r="L64" t="s">
        <v>491</v>
      </c>
      <c r="M64">
        <f>INDEX(NationalTeams!B:B,MATCH(L64,NationalTeams!C:C,0))</f>
        <v>158</v>
      </c>
      <c r="O64" t="str">
        <f t="shared" si="0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4741</v>
      </c>
      <c r="D65" t="s">
        <v>1831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3">
        <f t="shared" si="1"/>
        <v>68</v>
      </c>
      <c r="J65" t="s">
        <v>5051</v>
      </c>
      <c r="K65" t="str">
        <f t="shared" si="2"/>
        <v>E:\imagenes\escudos_cl\Africa\Ghana Premier League\Aduana FC.png</v>
      </c>
      <c r="L65" t="s">
        <v>325</v>
      </c>
      <c r="M65">
        <f>INDEX(NationalTeams!B:B,MATCH(L65,NationalTeams!C:C,0))</f>
        <v>79</v>
      </c>
      <c r="O65" t="str">
        <f t="shared" si="0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2588</v>
      </c>
      <c r="D66" t="s">
        <v>1950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3">
        <f t="shared" si="1"/>
        <v>61</v>
      </c>
      <c r="J66" t="s">
        <v>5052</v>
      </c>
      <c r="K66" t="str">
        <f t="shared" si="2"/>
        <v>E:\imagenes\escudos_cl\Europa\Super League Greece 1\AE Kifisia FC.png</v>
      </c>
      <c r="L66" t="s">
        <v>508</v>
      </c>
      <c r="M66">
        <f>INDEX(NationalTeams!B:B,MATCH(L66,NationalTeams!C:C,0))</f>
        <v>82</v>
      </c>
      <c r="O66" t="str">
        <f t="shared" si="0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2576</v>
      </c>
      <c r="D67" t="s">
        <v>1950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3">
        <f t="shared" si="1"/>
        <v>71</v>
      </c>
      <c r="J67" t="s">
        <v>5053</v>
      </c>
      <c r="K67" t="str">
        <f t="shared" si="2"/>
        <v>E:\imagenes\escudos_cl\Europa\Super League Greece 1\AEK Athens.png</v>
      </c>
      <c r="L67" t="s">
        <v>508</v>
      </c>
      <c r="M67">
        <f>INDEX(NationalTeams!B:B,MATCH(L67,NationalTeams!C:C,0))</f>
        <v>82</v>
      </c>
      <c r="O67" t="str">
        <f t="shared" ref="O67:O130" si="3"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2250</v>
      </c>
      <c r="D68" t="s">
        <v>1808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3">
        <f t="shared" ref="I68:I131" si="4">ROUND(AVERAGE(F68:H68),0)</f>
        <v>63</v>
      </c>
      <c r="J68" t="s">
        <v>5054</v>
      </c>
      <c r="K68" t="str">
        <f t="shared" ref="K68:K131" si="5">_xlfn.CONCAT($A$1,J68)</f>
        <v>E:\imagenes\escudos_cl\Europa\Cypriot First Division\AEK Larnaca FC.png</v>
      </c>
      <c r="L68" t="s">
        <v>534</v>
      </c>
      <c r="M68">
        <f>INDEX(NationalTeams!B:B,MATCH(L68,NationalTeams!C:C,0))</f>
        <v>45</v>
      </c>
      <c r="O68" t="str">
        <f t="shared" si="3"/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2252</v>
      </c>
      <c r="D69" t="s">
        <v>1808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3">
        <f t="shared" si="4"/>
        <v>63</v>
      </c>
      <c r="J69" t="s">
        <v>5055</v>
      </c>
      <c r="K69" t="str">
        <f t="shared" si="5"/>
        <v>E:\imagenes\escudos_cl\Europa\Cypriot First Division\AEL Limassol.png</v>
      </c>
      <c r="L69" t="s">
        <v>534</v>
      </c>
      <c r="M69">
        <f>INDEX(NationalTeams!B:B,MATCH(L69,NationalTeams!C:C,0))</f>
        <v>45</v>
      </c>
      <c r="O69" t="str">
        <f t="shared" si="3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2246</v>
      </c>
      <c r="D70" t="s">
        <v>1809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3">
        <f t="shared" si="4"/>
        <v>64</v>
      </c>
      <c r="J70" t="s">
        <v>5056</v>
      </c>
      <c r="K70" t="str">
        <f t="shared" si="5"/>
        <v>E:\imagenes\escudos_cl\Europa\Cypriot Second Division\AEZ Zakakiou.png</v>
      </c>
      <c r="L70" t="s">
        <v>534</v>
      </c>
      <c r="M70">
        <f>INDEX(NationalTeams!B:B,MATCH(L70,NationalTeams!C:C,0))</f>
        <v>45</v>
      </c>
      <c r="O70" t="str">
        <f t="shared" si="3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4865</v>
      </c>
      <c r="D71" t="s">
        <v>1806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3">
        <f t="shared" si="4"/>
        <v>71</v>
      </c>
      <c r="J71" t="s">
        <v>5057</v>
      </c>
      <c r="K71" t="str">
        <f t="shared" si="5"/>
        <v>E:\imagenes\escudos_cl\Africa\Congo DR Super Liga\AF Anges Verts.png</v>
      </c>
      <c r="L71" t="s">
        <v>380</v>
      </c>
      <c r="M71">
        <f>INDEX(NationalTeams!B:B,MATCH(L71,NationalTeams!C:C,0))</f>
        <v>172</v>
      </c>
      <c r="O71" t="str">
        <f t="shared" si="3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1988</v>
      </c>
      <c r="D72" t="s">
        <v>1778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3">
        <f t="shared" si="4"/>
        <v>62</v>
      </c>
      <c r="J72" t="s">
        <v>5058</v>
      </c>
      <c r="K72" t="str">
        <f t="shared" si="5"/>
        <v>E:\imagenes\escudos_cl\Europa\Abissnet Superiore\AF Elbasani.png</v>
      </c>
      <c r="L72" t="s">
        <v>520</v>
      </c>
      <c r="M72">
        <f>INDEX(NationalTeams!B:B,MATCH(L72,NationalTeams!C:C,0))</f>
        <v>3</v>
      </c>
      <c r="O72" t="str">
        <f t="shared" si="3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4684</v>
      </c>
      <c r="D73" t="s">
        <v>1882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3">
        <f t="shared" si="4"/>
        <v>68</v>
      </c>
      <c r="J73" t="s">
        <v>5059</v>
      </c>
      <c r="K73" t="str">
        <f t="shared" si="5"/>
        <v>E:\imagenes\escudos_cl\Africa\Ligue 1\AFAD de Djekanou.png</v>
      </c>
      <c r="L73" t="s">
        <v>323</v>
      </c>
      <c r="M73">
        <f>INDEX(NationalTeams!B:B,MATCH(L73,NationalTeams!C:C,0))</f>
        <v>51</v>
      </c>
      <c r="O73" t="str">
        <f t="shared" si="3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4395</v>
      </c>
      <c r="D74" t="s">
        <v>1839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3">
        <f t="shared" si="4"/>
        <v>54</v>
      </c>
      <c r="J74" t="s">
        <v>5060</v>
      </c>
      <c r="K74" t="str">
        <f t="shared" si="5"/>
        <v>E:\imagenes\escudos_cl\Asia\Iraqi Premier Divsion League\Afak SC.png</v>
      </c>
      <c r="L74" t="s">
        <v>431</v>
      </c>
      <c r="M74">
        <f>INDEX(NationalTeams!B:B,MATCH(L74,NationalTeams!C:C,0))</f>
        <v>96</v>
      </c>
      <c r="O74" t="str">
        <f t="shared" si="3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2526</v>
      </c>
      <c r="D75" t="s">
        <v>8681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3">
        <f t="shared" si="4"/>
        <v>57</v>
      </c>
      <c r="J75" t="s">
        <v>5061</v>
      </c>
      <c r="K75" t="str">
        <f t="shared" si="5"/>
        <v>E:\imagenes\escudos_cl\Europa\Cymru South\Afan Lido  FC.png</v>
      </c>
      <c r="L75" t="s">
        <v>517</v>
      </c>
      <c r="M75">
        <f>INDEX(NationalTeams!B:B,MATCH(L75,NationalTeams!C:C,0))</f>
        <v>76</v>
      </c>
      <c r="O75" t="str">
        <f t="shared" si="3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2609</v>
      </c>
      <c r="D76" t="s">
        <v>1822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3">
        <f t="shared" si="4"/>
        <v>78</v>
      </c>
      <c r="J76" t="s">
        <v>5062</v>
      </c>
      <c r="K76" t="str">
        <f t="shared" si="5"/>
        <v>E:\imagenes\escudos_cl\Europa\Eredivisie\AFC Ajax.png</v>
      </c>
      <c r="L76" t="s">
        <v>491</v>
      </c>
      <c r="M76">
        <f>INDEX(NationalTeams!B:B,MATCH(L76,NationalTeams!C:C,0))</f>
        <v>158</v>
      </c>
      <c r="O76" t="str">
        <f t="shared" si="3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2685</v>
      </c>
      <c r="D77" t="s">
        <v>1915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3">
        <f t="shared" si="4"/>
        <v>69</v>
      </c>
      <c r="J77" t="s">
        <v>5063</v>
      </c>
      <c r="K77" t="str">
        <f t="shared" si="5"/>
        <v>E:\imagenes\escudos_cl\Europa\Premier League\AFC Bournemouth.png</v>
      </c>
      <c r="L77" t="s">
        <v>493</v>
      </c>
      <c r="M77">
        <f>INDEX(NationalTeams!B:B,MATCH(L77,NationalTeams!C:C,0))</f>
        <v>95</v>
      </c>
      <c r="O77" t="str">
        <f t="shared" si="3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3106</v>
      </c>
      <c r="D78" t="s">
        <v>1872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3">
        <f t="shared" si="4"/>
        <v>63</v>
      </c>
      <c r="J78" t="s">
        <v>5064</v>
      </c>
      <c r="K78" t="str">
        <f t="shared" si="5"/>
        <v>E:\imagenes\escudos_cl\Europa\Liga I\AFC Unirea Slobozia.png</v>
      </c>
      <c r="L78" t="s">
        <v>506</v>
      </c>
      <c r="M78">
        <f>INDEX(NationalTeams!B:B,MATCH(L78,NationalTeams!C:C,0))</f>
        <v>175</v>
      </c>
      <c r="O78" t="str">
        <f t="shared" si="3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3635</v>
      </c>
      <c r="D79" t="s">
        <v>1922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3">
        <f t="shared" si="4"/>
        <v>54</v>
      </c>
      <c r="J79" t="s">
        <v>5065</v>
      </c>
      <c r="K79" t="str">
        <f t="shared" si="5"/>
        <v>E:\imagenes\escudos_cl\America\Primera Division de Guatemala\AFF Guatemala.png</v>
      </c>
      <c r="L79" t="s">
        <v>396</v>
      </c>
      <c r="M79">
        <f>INDEX(NationalTeams!B:B,MATCH(L79,NationalTeams!C:C,0))</f>
        <v>84</v>
      </c>
      <c r="O79" t="str">
        <f t="shared" si="3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4828</v>
      </c>
      <c r="D80" t="s">
        <v>1901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3">
        <f t="shared" si="4"/>
        <v>53</v>
      </c>
      <c r="J80" t="s">
        <v>5066</v>
      </c>
      <c r="K80" t="str">
        <f t="shared" si="5"/>
        <v>E:\imagenes\escudos_cl\Africa\Namibia Premiership\African Stars FC.png</v>
      </c>
      <c r="L80" t="s">
        <v>372</v>
      </c>
      <c r="M80">
        <f>INDEX(NationalTeams!B:B,MATCH(L80,NationalTeams!C:C,0))</f>
        <v>148</v>
      </c>
      <c r="O80" t="str">
        <f t="shared" si="3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4771</v>
      </c>
      <c r="D81" t="s">
        <v>1892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3">
        <f t="shared" si="4"/>
        <v>62</v>
      </c>
      <c r="J81" t="s">
        <v>5067</v>
      </c>
      <c r="K81" t="str">
        <f t="shared" si="5"/>
        <v>E:\imagenes\escudos_cl\Africa\Malian Premiere Division\Afrique Football Elite.png</v>
      </c>
      <c r="L81" t="s">
        <v>379</v>
      </c>
      <c r="M81">
        <f>INDEX(NationalTeams!B:B,MATCH(L81,NationalTeams!C:C,0))</f>
        <v>135</v>
      </c>
      <c r="O81" t="str">
        <f t="shared" si="3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3499</v>
      </c>
      <c r="D82" t="s">
        <v>1865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3">
        <f t="shared" si="4"/>
        <v>62</v>
      </c>
      <c r="J82" t="s">
        <v>5068</v>
      </c>
      <c r="K82" t="str">
        <f t="shared" si="5"/>
        <v>E:\imagenes\escudos_cl\America\Liga BetPlay Dimayor\Aguilas Doradas.png</v>
      </c>
      <c r="L82" t="s">
        <v>328</v>
      </c>
      <c r="M82">
        <f>INDEX(NationalTeams!B:B,MATCH(L82,NationalTeams!C:C,0))</f>
        <v>46</v>
      </c>
      <c r="O82" t="str">
        <f t="shared" si="3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4536</v>
      </c>
      <c r="D83" t="s">
        <v>1914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3">
        <f t="shared" si="4"/>
        <v>48</v>
      </c>
      <c r="J83" t="s">
        <v>5069</v>
      </c>
      <c r="K83" t="str">
        <f t="shared" si="5"/>
        <v>E:\imagenes\escudos_cl\Asia\Philippines Football League\Aguilas Umak FC.png</v>
      </c>
      <c r="L83" t="s">
        <v>445</v>
      </c>
      <c r="M83">
        <f>INDEX(NationalTeams!B:B,MATCH(L83,NationalTeams!C:C,0))</f>
        <v>72</v>
      </c>
      <c r="O83" t="str">
        <f t="shared" si="3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4445</v>
      </c>
      <c r="D84" t="s">
        <v>1978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3">
        <f t="shared" si="4"/>
        <v>51</v>
      </c>
      <c r="J84" t="s">
        <v>5070</v>
      </c>
      <c r="K84" t="str">
        <f t="shared" si="5"/>
        <v>E:\imagenes\escudos_cl\Asia\Yokary Liga\Ahal FK.png</v>
      </c>
      <c r="L84" t="s">
        <v>439</v>
      </c>
      <c r="M84">
        <f>INDEX(NationalTeams!B:B,MATCH(L84,NationalTeams!C:C,0))</f>
        <v>209</v>
      </c>
      <c r="O84" t="str">
        <f t="shared" si="3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4655</v>
      </c>
      <c r="D85" t="s">
        <v>1820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3">
        <f t="shared" si="4"/>
        <v>64</v>
      </c>
      <c r="J85" t="s">
        <v>5071</v>
      </c>
      <c r="K85" t="str">
        <f t="shared" si="5"/>
        <v>E:\imagenes\escudos_cl\Africa\Elite One\Aigle Royal de Mungo.png</v>
      </c>
      <c r="L85" t="s">
        <v>322</v>
      </c>
      <c r="M85">
        <f>INDEX(NationalTeams!B:B,MATCH(L85,NationalTeams!C:C,0))</f>
        <v>40</v>
      </c>
      <c r="O85" t="str">
        <f t="shared" si="3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3204</v>
      </c>
      <c r="D86" t="s">
        <v>1782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3">
        <f t="shared" si="4"/>
        <v>67</v>
      </c>
      <c r="J86" t="s">
        <v>5072</v>
      </c>
      <c r="K86" t="str">
        <f t="shared" si="5"/>
        <v>E:\imagenes\escudos_cl\Europa\Allsvenskan\AIK.png</v>
      </c>
      <c r="L86" t="s">
        <v>496</v>
      </c>
      <c r="M86">
        <f>INDEX(NationalTeams!B:B,MATCH(L86,NationalTeams!C:C,0))</f>
        <v>196</v>
      </c>
      <c r="O86" t="str">
        <f t="shared" si="3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2497</v>
      </c>
      <c r="D87" t="s">
        <v>8681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3">
        <f t="shared" si="4"/>
        <v>58</v>
      </c>
      <c r="J87" t="s">
        <v>5073</v>
      </c>
      <c r="K87" t="str">
        <f t="shared" si="5"/>
        <v>E:\imagenes\escudos_cl\Europa\Cymru North\Airbus UK Broughton FC.png</v>
      </c>
      <c r="L87" t="s">
        <v>517</v>
      </c>
      <c r="M87">
        <f>INDEX(NationalTeams!B:B,MATCH(L87,NationalTeams!C:C,0))</f>
        <v>76</v>
      </c>
      <c r="O87" t="str">
        <f t="shared" si="3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2328</v>
      </c>
      <c r="D88" t="s">
        <v>1931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3">
        <f t="shared" si="4"/>
        <v>58</v>
      </c>
      <c r="J88" t="s">
        <v>5074</v>
      </c>
      <c r="K88" t="str">
        <f t="shared" si="5"/>
        <v>E:\imagenes\escudos_cl\Europa\Scottish Championship\Airdrieonians FC.png</v>
      </c>
      <c r="L88" t="s">
        <v>515</v>
      </c>
      <c r="M88">
        <f>INDEX(NationalTeams!B:B,MATCH(L88,NationalTeams!C:C,0))</f>
        <v>63</v>
      </c>
      <c r="O88" t="str">
        <f t="shared" si="3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4501</v>
      </c>
      <c r="D89" t="s">
        <v>1835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3">
        <f t="shared" si="4"/>
        <v>49</v>
      </c>
      <c r="J89" t="s">
        <v>5075</v>
      </c>
      <c r="K89" t="str">
        <f t="shared" si="5"/>
        <v>E:\imagenes\escudos_cl\Asia\I League\Aizawl FC.png</v>
      </c>
      <c r="L89" t="s">
        <v>458</v>
      </c>
      <c r="M89">
        <f>INDEX(NationalTeams!B:B,MATCH(L89,NationalTeams!C:C,0))</f>
        <v>93</v>
      </c>
      <c r="O89" t="str">
        <f t="shared" si="3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2478</v>
      </c>
      <c r="D90" t="s">
        <v>1882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3">
        <f t="shared" si="4"/>
        <v>65</v>
      </c>
      <c r="J90" t="s">
        <v>5076</v>
      </c>
      <c r="K90" t="str">
        <f t="shared" si="5"/>
        <v>E:\imagenes\escudos_cl\Europa\Ligue 1\AJ Auxerre.png</v>
      </c>
      <c r="L90" t="s">
        <v>487</v>
      </c>
      <c r="M90">
        <f>INDEX(NationalTeams!B:B,MATCH(L90,NationalTeams!C:C,0))</f>
        <v>74</v>
      </c>
      <c r="O90" t="str">
        <f t="shared" si="3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4060</v>
      </c>
      <c r="D91" t="s">
        <v>1969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3">
        <f t="shared" si="4"/>
        <v>62</v>
      </c>
      <c r="J91" t="s">
        <v>5077</v>
      </c>
      <c r="K91" t="str">
        <f t="shared" si="5"/>
        <v>E:\imagenes\escudos_cl\Asia\UAE Pro League\Ajman FC.png</v>
      </c>
      <c r="L91" t="s">
        <v>435</v>
      </c>
      <c r="M91">
        <f>INDEX(NationalTeams!B:B,MATCH(L91,NationalTeams!C:C,0))</f>
        <v>61</v>
      </c>
      <c r="O91" t="str">
        <f t="shared" si="3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2262</v>
      </c>
      <c r="D92" t="s">
        <v>1809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3">
        <f t="shared" si="4"/>
        <v>59</v>
      </c>
      <c r="J92" t="s">
        <v>5078</v>
      </c>
      <c r="K92" t="str">
        <f t="shared" si="5"/>
        <v>E:\imagenes\escudos_cl\Europa\Cypriot Second Division\Akritas Chlorakas.png</v>
      </c>
      <c r="L92" t="s">
        <v>534</v>
      </c>
      <c r="M92">
        <f>INDEX(NationalTeams!B:B,MATCH(L92,NationalTeams!C:C,0))</f>
        <v>45</v>
      </c>
      <c r="O92" t="str">
        <f t="shared" si="3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4546</v>
      </c>
      <c r="D93" t="s">
        <v>1795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3">
        <f t="shared" si="4"/>
        <v>47</v>
      </c>
      <c r="J93" t="s">
        <v>5079</v>
      </c>
      <c r="K93" t="str">
        <f t="shared" si="5"/>
        <v>E:\imagenes\escudos_cl\Asia\Brunei Super League\AKSE Bersatu FC.png</v>
      </c>
      <c r="L93" t="s">
        <v>478</v>
      </c>
      <c r="M93">
        <f>INDEX(NationalTeams!B:B,MATCH(L93,NationalTeams!C:C,0))</f>
        <v>33</v>
      </c>
      <c r="O93" t="str">
        <f t="shared" si="3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4845</v>
      </c>
      <c r="D94" t="s">
        <v>1908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3">
        <f t="shared" si="4"/>
        <v>68</v>
      </c>
      <c r="J94" t="s">
        <v>5080</v>
      </c>
      <c r="K94" t="str">
        <f t="shared" si="5"/>
        <v>E:\imagenes\escudos_cl\Africa\Nigeria Premier Football League\Akwa United FC.png</v>
      </c>
      <c r="L94" t="s">
        <v>361</v>
      </c>
      <c r="M94">
        <f>INDEX(NationalTeams!B:B,MATCH(L94,NationalTeams!C:C,0))</f>
        <v>153</v>
      </c>
      <c r="O94" t="str">
        <f t="shared" si="3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4120</v>
      </c>
      <c r="D95" t="s">
        <v>1826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3">
        <f t="shared" si="4"/>
        <v>62</v>
      </c>
      <c r="J95" t="s">
        <v>5081</v>
      </c>
      <c r="K95" t="str">
        <f t="shared" si="5"/>
        <v>E:\imagenes\escudos_cl\Asia\FD League\Al Adalah FC.png</v>
      </c>
      <c r="L95" t="s">
        <v>428</v>
      </c>
      <c r="M95">
        <f>INDEX(NationalTeams!B:B,MATCH(L95,NationalTeams!C:C,0))</f>
        <v>10</v>
      </c>
      <c r="O95" t="str">
        <f t="shared" si="3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4009</v>
      </c>
      <c r="D96" t="s">
        <v>1859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3">
        <f t="shared" si="4"/>
        <v>59</v>
      </c>
      <c r="J96" t="s">
        <v>5082</v>
      </c>
      <c r="K96" t="str">
        <f t="shared" si="5"/>
        <v>E:\imagenes\escudos_cl\Asia\Lebanese Premier League\Al Ahed FC.png</v>
      </c>
      <c r="L96" t="s">
        <v>468</v>
      </c>
      <c r="M96">
        <f>INDEX(NationalTeams!B:B,MATCH(L96,NationalTeams!C:C,0))</f>
        <v>123</v>
      </c>
      <c r="O96" t="str">
        <f t="shared" si="3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4228</v>
      </c>
      <c r="D97" t="s">
        <v>1787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3">
        <f t="shared" si="4"/>
        <v>58</v>
      </c>
      <c r="J97" t="s">
        <v>5083</v>
      </c>
      <c r="K97" t="str">
        <f t="shared" si="5"/>
        <v>E:\imagenes\escudos_cl\Asia\Bahrain Premier League\Al Ahli Manama.png</v>
      </c>
      <c r="L97" t="s">
        <v>433</v>
      </c>
      <c r="M97">
        <f>INDEX(NationalTeams!B:B,MATCH(L97,NationalTeams!C:C,0))</f>
        <v>20</v>
      </c>
      <c r="O97" t="str">
        <f t="shared" si="3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3901</v>
      </c>
      <c r="D98" t="s">
        <v>1930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3">
        <f t="shared" si="4"/>
        <v>67</v>
      </c>
      <c r="J98" t="s">
        <v>5084</v>
      </c>
      <c r="K98" t="str">
        <f t="shared" si="5"/>
        <v>E:\imagenes\escudos_cl\Asia\Saudi Pro League\Al Ahli Saudi FC.png</v>
      </c>
      <c r="L98" t="s">
        <v>428</v>
      </c>
      <c r="M98">
        <f>INDEX(NationalTeams!B:B,MATCH(L98,NationalTeams!C:C,0))</f>
        <v>10</v>
      </c>
      <c r="O98" t="str">
        <f t="shared" si="3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4221</v>
      </c>
      <c r="D99" t="s">
        <v>1926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3">
        <f t="shared" si="4"/>
        <v>62</v>
      </c>
      <c r="J99" t="s">
        <v>5085</v>
      </c>
      <c r="K99" t="str">
        <f t="shared" si="5"/>
        <v>E:\imagenes\escudos_cl\Asia\Qatar Stars League\Al Ahli SC.png</v>
      </c>
      <c r="L99" t="s">
        <v>432</v>
      </c>
      <c r="M99">
        <f>INDEX(NationalTeams!B:B,MATCH(L99,NationalTeams!C:C,0))</f>
        <v>169</v>
      </c>
      <c r="O99" t="str">
        <f t="shared" si="3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4700</v>
      </c>
      <c r="D100" t="s">
        <v>1817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3">
        <f t="shared" si="4"/>
        <v>81</v>
      </c>
      <c r="J100" t="s">
        <v>5086</v>
      </c>
      <c r="K100" t="str">
        <f t="shared" si="5"/>
        <v>E:\imagenes\escudos_cl\Africa\Egyptian Premier League\Al Ahly SC.png</v>
      </c>
      <c r="L100" t="s">
        <v>365</v>
      </c>
      <c r="M100">
        <f>INDEX(NationalTeams!B:B,MATCH(L100,NationalTeams!C:C,0))</f>
        <v>59</v>
      </c>
      <c r="O100" t="str">
        <f t="shared" si="3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3967</v>
      </c>
      <c r="D101" t="s">
        <v>1969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3">
        <f t="shared" si="4"/>
        <v>65</v>
      </c>
      <c r="J101" t="s">
        <v>5087</v>
      </c>
      <c r="K101" t="str">
        <f t="shared" si="5"/>
        <v>E:\imagenes\escudos_cl\Asia\UAE Pro League\Al Ain FC.png</v>
      </c>
      <c r="L101" t="s">
        <v>435</v>
      </c>
      <c r="M101">
        <f>INDEX(NationalTeams!B:B,MATCH(L101,NationalTeams!C:C,0))</f>
        <v>61</v>
      </c>
      <c r="O101" t="str">
        <f t="shared" si="3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3906</v>
      </c>
      <c r="D102" t="s">
        <v>1826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3">
        <f t="shared" si="4"/>
        <v>64</v>
      </c>
      <c r="J102" t="s">
        <v>5088</v>
      </c>
      <c r="K102" t="str">
        <f t="shared" si="5"/>
        <v>E:\imagenes\escudos_cl\Asia\FD League\Al Ain SC.png</v>
      </c>
      <c r="L102" t="s">
        <v>428</v>
      </c>
      <c r="M102">
        <f>INDEX(NationalTeams!B:B,MATCH(L102,NationalTeams!C:C,0))</f>
        <v>10</v>
      </c>
      <c r="O102" t="str">
        <f t="shared" si="3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4007</v>
      </c>
      <c r="D103" t="s">
        <v>1859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3">
        <f t="shared" si="4"/>
        <v>58</v>
      </c>
      <c r="J103" t="s">
        <v>5089</v>
      </c>
      <c r="K103" t="str">
        <f t="shared" si="5"/>
        <v>E:\imagenes\escudos_cl\Asia\Lebanese Premier League\Al Ansar FC.png</v>
      </c>
      <c r="L103" t="s">
        <v>468</v>
      </c>
      <c r="M103">
        <f>INDEX(NationalTeams!B:B,MATCH(L103,NationalTeams!C:C,0))</f>
        <v>123</v>
      </c>
      <c r="O103" t="str">
        <f t="shared" si="3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4408</v>
      </c>
      <c r="D104" t="s">
        <v>1846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3">
        <f t="shared" si="4"/>
        <v>52</v>
      </c>
      <c r="J104" t="s">
        <v>5090</v>
      </c>
      <c r="K104" t="str">
        <f t="shared" si="5"/>
        <v>E:\imagenes\escudos_cl\Asia\Jordanian First Division League\Al Arabi Irbid SC.png</v>
      </c>
      <c r="L104" t="s">
        <v>451</v>
      </c>
      <c r="M104">
        <f>INDEX(NationalTeams!B:B,MATCH(L104,NationalTeams!C:C,0))</f>
        <v>113</v>
      </c>
      <c r="O104" t="str">
        <f t="shared" si="3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8955</v>
      </c>
      <c r="D105" t="s">
        <v>1826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3">
        <f t="shared" si="4"/>
        <v>63</v>
      </c>
      <c r="J105" t="s">
        <v>5091</v>
      </c>
      <c r="K105" t="str">
        <f t="shared" si="5"/>
        <v>E:\imagenes\escudos_cl\Asia\FD League\Al Arabi SC.png</v>
      </c>
      <c r="L105" t="s">
        <v>428</v>
      </c>
      <c r="M105">
        <f>INDEX(NationalTeams!B:B,MATCH(L105,NationalTeams!C:C,0))</f>
        <v>10</v>
      </c>
      <c r="O105" t="str">
        <f t="shared" si="3"/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8956</v>
      </c>
      <c r="D106" t="s">
        <v>1926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3">
        <f t="shared" si="4"/>
        <v>64</v>
      </c>
      <c r="J106" t="s">
        <v>5092</v>
      </c>
      <c r="K106" t="str">
        <f t="shared" si="5"/>
        <v>E:\imagenes\escudos_cl\Asia\Qatar Stars League\Al Arabi SC.png</v>
      </c>
      <c r="L106" t="s">
        <v>432</v>
      </c>
      <c r="M106">
        <f>INDEX(NationalTeams!B:B,MATCH(L106,NationalTeams!C:C,0))</f>
        <v>169</v>
      </c>
      <c r="O106" t="str">
        <f t="shared" si="3"/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8957</v>
      </c>
      <c r="D107" t="s">
        <v>1853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3">
        <f t="shared" si="4"/>
        <v>50</v>
      </c>
      <c r="J107" t="s">
        <v>5093</v>
      </c>
      <c r="K107" t="str">
        <f t="shared" si="5"/>
        <v>E:\imagenes\escudos_cl\Asia\Kuwait Premier League\Al Arabi SC.png</v>
      </c>
      <c r="L107" t="s">
        <v>436</v>
      </c>
      <c r="M107">
        <f>INDEX(NationalTeams!B:B,MATCH(L107,NationalTeams!C:C,0))</f>
        <v>119</v>
      </c>
      <c r="O107" t="str">
        <f t="shared" si="3"/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4085</v>
      </c>
      <c r="D108" t="s">
        <v>1787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3">
        <f t="shared" si="4"/>
        <v>59</v>
      </c>
      <c r="J108" t="s">
        <v>5094</v>
      </c>
      <c r="K108" t="str">
        <f t="shared" si="5"/>
        <v>E:\imagenes\escudos_cl\Asia\Bahrain Premier League\Al Bahrain SC.png</v>
      </c>
      <c r="L108" t="s">
        <v>433</v>
      </c>
      <c r="M108">
        <f>INDEX(NationalTeams!B:B,MATCH(L108,NationalTeams!C:C,0))</f>
        <v>20</v>
      </c>
      <c r="O108" t="str">
        <f t="shared" si="3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4393</v>
      </c>
      <c r="D109" t="s">
        <v>1839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3">
        <f t="shared" si="4"/>
        <v>54</v>
      </c>
      <c r="J109" t="s">
        <v>5095</v>
      </c>
      <c r="K109" t="str">
        <f t="shared" si="5"/>
        <v>E:\imagenes\escudos_cl\Asia\Iraqi Premier Divsion League\Al Bahri SC.png</v>
      </c>
      <c r="L109" t="s">
        <v>431</v>
      </c>
      <c r="M109">
        <f>INDEX(NationalTeams!B:B,MATCH(L109,NationalTeams!C:C,0))</f>
        <v>96</v>
      </c>
      <c r="O109" t="str">
        <f t="shared" si="3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4307</v>
      </c>
      <c r="D110" t="s">
        <v>1846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3">
        <f t="shared" si="4"/>
        <v>52</v>
      </c>
      <c r="J110" t="s">
        <v>5096</v>
      </c>
      <c r="K110" t="str">
        <f t="shared" si="5"/>
        <v>E:\imagenes\escudos_cl\Asia\Jordanian First Division League\Al Baqaa.png</v>
      </c>
      <c r="L110" t="s">
        <v>451</v>
      </c>
      <c r="M110">
        <f>INDEX(NationalTeams!B:B,MATCH(L110,NationalTeams!C:C,0))</f>
        <v>113</v>
      </c>
      <c r="O110" t="str">
        <f t="shared" si="3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4225</v>
      </c>
      <c r="D111" t="s">
        <v>1969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3">
        <f t="shared" si="4"/>
        <v>62</v>
      </c>
      <c r="J111" t="s">
        <v>5097</v>
      </c>
      <c r="K111" t="str">
        <f t="shared" si="5"/>
        <v>E:\imagenes\escudos_cl\Asia\UAE Pro League\Al Bataeh.png</v>
      </c>
      <c r="L111" t="s">
        <v>435</v>
      </c>
      <c r="M111">
        <f>INDEX(NationalTeams!B:B,MATCH(L111,NationalTeams!C:C,0))</f>
        <v>61</v>
      </c>
      <c r="O111" t="str">
        <f t="shared" si="3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3944</v>
      </c>
      <c r="D112" t="s">
        <v>1826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3">
        <f t="shared" si="4"/>
        <v>64</v>
      </c>
      <c r="J112" t="s">
        <v>5098</v>
      </c>
      <c r="K112" t="str">
        <f t="shared" si="5"/>
        <v>E:\imagenes\escudos_cl\Asia\FD League\Al Batin FC.png</v>
      </c>
      <c r="L112" t="s">
        <v>428</v>
      </c>
      <c r="M112">
        <f>INDEX(NationalTeams!B:B,MATCH(L112,NationalTeams!C:C,0))</f>
        <v>10</v>
      </c>
      <c r="O112" t="str">
        <f t="shared" si="3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3977</v>
      </c>
      <c r="D113" t="s">
        <v>1927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3">
        <f t="shared" si="4"/>
        <v>60</v>
      </c>
      <c r="J113" t="s">
        <v>5099</v>
      </c>
      <c r="K113" t="str">
        <f t="shared" si="5"/>
        <v>E:\imagenes\escudos_cl\Asia\Qatari Second Division\Al Bidda SC.png</v>
      </c>
      <c r="L113" t="s">
        <v>432</v>
      </c>
      <c r="M113">
        <f>INDEX(NationalTeams!B:B,MATCH(L113,NationalTeams!C:C,0))</f>
        <v>169</v>
      </c>
      <c r="O113" t="str">
        <f t="shared" si="3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3924</v>
      </c>
      <c r="D114" t="s">
        <v>1826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3">
        <f t="shared" si="4"/>
        <v>61</v>
      </c>
      <c r="J114" t="s">
        <v>5100</v>
      </c>
      <c r="K114" t="str">
        <f t="shared" si="5"/>
        <v>E:\imagenes\escudos_cl\Asia\FD League\Al Bukiryah FC.png</v>
      </c>
      <c r="L114" t="s">
        <v>428</v>
      </c>
      <c r="M114">
        <f>INDEX(NationalTeams!B:B,MATCH(L114,NationalTeams!C:C,0))</f>
        <v>10</v>
      </c>
      <c r="O114" t="str">
        <f t="shared" si="3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3927</v>
      </c>
      <c r="D115" t="s">
        <v>1926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3">
        <f t="shared" si="4"/>
        <v>68</v>
      </c>
      <c r="J115" t="s">
        <v>5101</v>
      </c>
      <c r="K115" t="str">
        <f t="shared" si="5"/>
        <v>E:\imagenes\escudos_cl\Asia\Qatar Stars League\Al Duhail SC.png</v>
      </c>
      <c r="L115" t="s">
        <v>432</v>
      </c>
      <c r="M115">
        <f>INDEX(NationalTeams!B:B,MATCH(L115,NationalTeams!C:C,0))</f>
        <v>169</v>
      </c>
      <c r="O115" t="str">
        <f t="shared" si="3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4024</v>
      </c>
      <c r="D116" t="s">
        <v>1930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3">
        <f t="shared" si="4"/>
        <v>62</v>
      </c>
      <c r="J116" t="s">
        <v>5102</v>
      </c>
      <c r="K116" t="str">
        <f t="shared" si="5"/>
        <v>E:\imagenes\escudos_cl\Asia\Saudi Pro League\Al Ettifaq.png</v>
      </c>
      <c r="L116" t="s">
        <v>428</v>
      </c>
      <c r="M116">
        <f>INDEX(NationalTeams!B:B,MATCH(L116,NationalTeams!C:C,0))</f>
        <v>10</v>
      </c>
      <c r="O116" t="str">
        <f t="shared" si="3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4236</v>
      </c>
      <c r="D117" t="s">
        <v>1839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3">
        <f t="shared" si="4"/>
        <v>55</v>
      </c>
      <c r="J117" t="s">
        <v>5103</v>
      </c>
      <c r="K117" t="str">
        <f t="shared" si="5"/>
        <v>E:\imagenes\escudos_cl\Asia\Iraqi Premier Divsion League\Al Fahad SC.png</v>
      </c>
      <c r="L117" t="s">
        <v>431</v>
      </c>
      <c r="M117">
        <f>INDEX(NationalTeams!B:B,MATCH(L117,NationalTeams!C:C,0))</f>
        <v>96</v>
      </c>
      <c r="O117" t="str">
        <f t="shared" si="3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4497</v>
      </c>
      <c r="D118" t="s">
        <v>1853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3">
        <f t="shared" si="4"/>
        <v>51</v>
      </c>
      <c r="J118" t="s">
        <v>5104</v>
      </c>
      <c r="K118" t="str">
        <f t="shared" si="5"/>
        <v>E:\imagenes\escudos_cl\Asia\Kuwait Premier League\Al Fahaheel SC.png</v>
      </c>
      <c r="L118" t="s">
        <v>436</v>
      </c>
      <c r="M118">
        <f>INDEX(NationalTeams!B:B,MATCH(L118,NationalTeams!C:C,0))</f>
        <v>119</v>
      </c>
      <c r="O118" t="str">
        <f t="shared" si="3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4125</v>
      </c>
      <c r="D119" t="s">
        <v>1826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3">
        <f t="shared" si="4"/>
        <v>60</v>
      </c>
      <c r="J119" t="s">
        <v>5105</v>
      </c>
      <c r="K119" t="str">
        <f t="shared" si="5"/>
        <v>E:\imagenes\escudos_cl\Asia\FD League\Al Faisaly KSA FC.png</v>
      </c>
      <c r="L119" t="s">
        <v>428</v>
      </c>
      <c r="M119">
        <f>INDEX(NationalTeams!B:B,MATCH(L119,NationalTeams!C:C,0))</f>
        <v>10</v>
      </c>
      <c r="O119" t="str">
        <f t="shared" si="3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4047</v>
      </c>
      <c r="D120" t="s">
        <v>1930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3">
        <f t="shared" si="4"/>
        <v>60</v>
      </c>
      <c r="J120" t="s">
        <v>5106</v>
      </c>
      <c r="K120" t="str">
        <f t="shared" si="5"/>
        <v>E:\imagenes\escudos_cl\Asia\Saudi Pro League\Al Fateh SC.png</v>
      </c>
      <c r="L120" t="s">
        <v>428</v>
      </c>
      <c r="M120">
        <f>INDEX(NationalTeams!B:B,MATCH(L120,NationalTeams!C:C,0))</f>
        <v>10</v>
      </c>
      <c r="O120" t="str">
        <f t="shared" si="3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4027</v>
      </c>
      <c r="D121" t="s">
        <v>1930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3">
        <f t="shared" si="4"/>
        <v>61</v>
      </c>
      <c r="J121" t="s">
        <v>5107</v>
      </c>
      <c r="K121" t="str">
        <f t="shared" si="5"/>
        <v>E:\imagenes\escudos_cl\Asia\Saudi Pro League\Al Fayha.png</v>
      </c>
      <c r="L121" t="s">
        <v>428</v>
      </c>
      <c r="M121">
        <f>INDEX(NationalTeams!B:B,MATCH(L121,NationalTeams!C:C,0))</f>
        <v>10</v>
      </c>
      <c r="O121" t="str">
        <f t="shared" si="3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4107</v>
      </c>
      <c r="D122" t="s">
        <v>1959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3">
        <f t="shared" si="4"/>
        <v>56</v>
      </c>
      <c r="J122" t="s">
        <v>5108</v>
      </c>
      <c r="K122" t="str">
        <f t="shared" si="5"/>
        <v>E:\imagenes\escudos_cl\Asia\Syrian Premier League\Al Fotuwa SC.png</v>
      </c>
      <c r="L122" t="s">
        <v>448</v>
      </c>
      <c r="M122">
        <f>INDEX(NationalTeams!B:B,MATCH(L122,NationalTeams!C:C,0))</f>
        <v>189</v>
      </c>
      <c r="O122" t="str">
        <f t="shared" si="3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4310</v>
      </c>
      <c r="D123" t="s">
        <v>1926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3">
        <f t="shared" si="4"/>
        <v>64</v>
      </c>
      <c r="J123" t="s">
        <v>5109</v>
      </c>
      <c r="K123" t="str">
        <f t="shared" si="5"/>
        <v>E:\imagenes\escudos_cl\Asia\Qatar Stars League\Al Gharafa SC.png</v>
      </c>
      <c r="L123" t="s">
        <v>432</v>
      </c>
      <c r="M123">
        <f>INDEX(NationalTeams!B:B,MATCH(L123,NationalTeams!C:C,0))</f>
        <v>169</v>
      </c>
      <c r="O123" t="str">
        <f t="shared" si="3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4086</v>
      </c>
      <c r="D124" t="s">
        <v>1839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3">
        <f t="shared" si="4"/>
        <v>59</v>
      </c>
      <c r="J124" t="s">
        <v>5110</v>
      </c>
      <c r="K124" t="str">
        <f t="shared" si="5"/>
        <v>E:\imagenes\escudos_cl\Asia\Iraqi Premier Divsion League\Al Gharraf SC.png</v>
      </c>
      <c r="L124" t="s">
        <v>431</v>
      </c>
      <c r="M124">
        <f>INDEX(NationalTeams!B:B,MATCH(L124,NationalTeams!C:C,0))</f>
        <v>96</v>
      </c>
      <c r="O124" t="str">
        <f t="shared" si="3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4364</v>
      </c>
      <c r="D125" t="s">
        <v>1846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3">
        <f t="shared" si="4"/>
        <v>51</v>
      </c>
      <c r="J125" t="s">
        <v>5111</v>
      </c>
      <c r="K125" t="str">
        <f t="shared" si="5"/>
        <v>E:\imagenes\escudos_cl\Asia\Jordanian First Division League\AL Hashemiya SC.png</v>
      </c>
      <c r="L125" t="s">
        <v>451</v>
      </c>
      <c r="M125">
        <f>INDEX(NationalTeams!B:B,MATCH(L125,NationalTeams!C:C,0))</f>
        <v>113</v>
      </c>
      <c r="O125" t="str">
        <f t="shared" si="3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4092</v>
      </c>
      <c r="D126" t="s">
        <v>1930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3">
        <f t="shared" si="4"/>
        <v>60</v>
      </c>
      <c r="J126" t="s">
        <v>5112</v>
      </c>
      <c r="K126" t="str">
        <f t="shared" si="5"/>
        <v>E:\imagenes\escudos_cl\Asia\Saudi Pro League\Al Hazem FC.png</v>
      </c>
      <c r="L126" t="s">
        <v>428</v>
      </c>
      <c r="M126">
        <f>INDEX(NationalTeams!B:B,MATCH(L126,NationalTeams!C:C,0))</f>
        <v>10</v>
      </c>
      <c r="O126" t="str">
        <f t="shared" si="3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4343</v>
      </c>
      <c r="D127" t="s">
        <v>1838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3">
        <f t="shared" si="4"/>
        <v>55</v>
      </c>
      <c r="J127" t="s">
        <v>5113</v>
      </c>
      <c r="K127" t="str">
        <f t="shared" si="5"/>
        <v>E:\imagenes\escudos_cl\Asia\Iraq Stars League\Al Hedod SC.png</v>
      </c>
      <c r="L127" t="s">
        <v>431</v>
      </c>
      <c r="M127">
        <f>INDEX(NationalTeams!B:B,MATCH(L127,NationalTeams!C:C,0))</f>
        <v>96</v>
      </c>
      <c r="O127" t="str">
        <f t="shared" si="3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3913</v>
      </c>
      <c r="D128" t="s">
        <v>1930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3">
        <f t="shared" si="4"/>
        <v>69</v>
      </c>
      <c r="J128" t="s">
        <v>5114</v>
      </c>
      <c r="K128" t="str">
        <f t="shared" si="5"/>
        <v>E:\imagenes\escudos_cl\Asia\Saudi Pro League\Al Hilal Saudi FC.png</v>
      </c>
      <c r="L128" t="s">
        <v>428</v>
      </c>
      <c r="M128">
        <f>INDEX(NationalTeams!B:B,MATCH(L128,NationalTeams!C:C,0))</f>
        <v>10</v>
      </c>
      <c r="O128" t="str">
        <f t="shared" si="3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4803</v>
      </c>
      <c r="D129" t="s">
        <v>1883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3">
        <f t="shared" si="4"/>
        <v>55</v>
      </c>
      <c r="J129" t="s">
        <v>5115</v>
      </c>
      <c r="K129" t="str">
        <f t="shared" si="5"/>
        <v>E:\imagenes\escudos_cl\Africa\Ligue 1 Mauritania\Al Hilal SC.png</v>
      </c>
      <c r="L129" t="s">
        <v>360</v>
      </c>
      <c r="M129">
        <f>INDEX(NationalTeams!B:B,MATCH(L129,NationalTeams!C:C,0))</f>
        <v>139</v>
      </c>
      <c r="O129" t="str">
        <f t="shared" si="3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4204</v>
      </c>
      <c r="D130" t="s">
        <v>1839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3">
        <f t="shared" si="4"/>
        <v>55</v>
      </c>
      <c r="J130" t="s">
        <v>5116</v>
      </c>
      <c r="K130" t="str">
        <f t="shared" si="5"/>
        <v>E:\imagenes\escudos_cl\Asia\Iraqi Premier Divsion League\Al Hussein.png</v>
      </c>
      <c r="L130" t="s">
        <v>431</v>
      </c>
      <c r="M130">
        <f>INDEX(NationalTeams!B:B,MATCH(L130,NationalTeams!C:C,0))</f>
        <v>96</v>
      </c>
      <c r="O130" t="str">
        <f t="shared" si="3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4386</v>
      </c>
      <c r="D131" t="s">
        <v>1846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3">
        <f t="shared" si="4"/>
        <v>54</v>
      </c>
      <c r="J131" t="s">
        <v>5117</v>
      </c>
      <c r="K131" t="str">
        <f t="shared" si="5"/>
        <v>E:\imagenes\escudos_cl\Asia\Jordanian First Division League\Al Hussein SC.png</v>
      </c>
      <c r="L131" t="s">
        <v>451</v>
      </c>
      <c r="M131">
        <f>INDEX(NationalTeams!B:B,MATCH(L131,NationalTeams!C:C,0))</f>
        <v>113</v>
      </c>
      <c r="O131" t="str">
        <f t="shared" ref="O131:O194" si="6"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3900</v>
      </c>
      <c r="D132" t="s">
        <v>1930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3">
        <f t="shared" ref="I132:I195" si="7">ROUND(AVERAGE(F132:H132),0)</f>
        <v>70</v>
      </c>
      <c r="J132" t="s">
        <v>5118</v>
      </c>
      <c r="K132" t="str">
        <f t="shared" ref="K132:K195" si="8">_xlfn.CONCAT($A$1,J132)</f>
        <v>E:\imagenes\escudos_cl\Asia\Saudi Pro League\Al Ittihad.png</v>
      </c>
      <c r="L132" t="s">
        <v>428</v>
      </c>
      <c r="M132">
        <f>INDEX(NationalTeams!B:B,MATCH(L132,NationalTeams!C:C,0))</f>
        <v>10</v>
      </c>
      <c r="O132" t="str">
        <f t="shared" si="6"/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3952</v>
      </c>
      <c r="D133" t="s">
        <v>1959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3">
        <f t="shared" si="7"/>
        <v>62</v>
      </c>
      <c r="J133" t="s">
        <v>5119</v>
      </c>
      <c r="K133" t="str">
        <f t="shared" si="8"/>
        <v>E:\imagenes\escudos_cl\Asia\Syrian Premier League\Al Ittihad Ahli SC.png</v>
      </c>
      <c r="L133" t="s">
        <v>448</v>
      </c>
      <c r="M133">
        <f>INDEX(NationalTeams!B:B,MATCH(L133,NationalTeams!C:C,0))</f>
        <v>189</v>
      </c>
      <c r="O133" t="str">
        <f t="shared" si="6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4701</v>
      </c>
      <c r="D134" t="s">
        <v>1817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3">
        <f t="shared" si="7"/>
        <v>75</v>
      </c>
      <c r="J134" t="s">
        <v>5120</v>
      </c>
      <c r="K134" t="str">
        <f t="shared" si="8"/>
        <v>E:\imagenes\escudos_cl\Africa\Egyptian Premier League\Al Ittihad Alexandria.png</v>
      </c>
      <c r="L134" t="s">
        <v>365</v>
      </c>
      <c r="M134">
        <f>INDEX(NationalTeams!B:B,MATCH(L134,NationalTeams!C:C,0))</f>
        <v>59</v>
      </c>
      <c r="O134" t="str">
        <f t="shared" si="6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4041</v>
      </c>
      <c r="D135" t="s">
        <v>1826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3">
        <f t="shared" si="7"/>
        <v>60</v>
      </c>
      <c r="J135" t="s">
        <v>5121</v>
      </c>
      <c r="K135" t="str">
        <f t="shared" si="8"/>
        <v>E:\imagenes\escudos_cl\Asia\FD League\Al Jabalain FC.png</v>
      </c>
      <c r="L135" t="s">
        <v>428</v>
      </c>
      <c r="M135">
        <f>INDEX(NationalTeams!B:B,MATCH(L135,NationalTeams!C:C,0))</f>
        <v>10</v>
      </c>
      <c r="O135" t="str">
        <f t="shared" si="6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3947</v>
      </c>
      <c r="D136" t="s">
        <v>1959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3">
        <f t="shared" si="7"/>
        <v>63</v>
      </c>
      <c r="J136" t="s">
        <v>5122</v>
      </c>
      <c r="K136" t="str">
        <f t="shared" si="8"/>
        <v>E:\imagenes\escudos_cl\Asia\Syrian Premier League\Al Jaish SC.png</v>
      </c>
      <c r="L136" t="s">
        <v>448</v>
      </c>
      <c r="M136">
        <f>INDEX(NationalTeams!B:B,MATCH(L136,NationalTeams!C:C,0))</f>
        <v>189</v>
      </c>
      <c r="O136" t="str">
        <f t="shared" si="6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4439</v>
      </c>
      <c r="D137" t="s">
        <v>1846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3">
        <f t="shared" si="7"/>
        <v>53</v>
      </c>
      <c r="J137" t="s">
        <v>5123</v>
      </c>
      <c r="K137" t="str">
        <f t="shared" si="8"/>
        <v>E:\imagenes\escudos_cl\Asia\Jordanian First Division League\Al Jalil SC.png</v>
      </c>
      <c r="L137" t="s">
        <v>451</v>
      </c>
      <c r="M137">
        <f>INDEX(NationalTeams!B:B,MATCH(L137,NationalTeams!C:C,0))</f>
        <v>113</v>
      </c>
      <c r="O137" t="str">
        <f t="shared" si="6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3970</v>
      </c>
      <c r="D138" t="s">
        <v>1826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3">
        <f t="shared" si="7"/>
        <v>61</v>
      </c>
      <c r="J138" t="s">
        <v>5124</v>
      </c>
      <c r="K138" t="str">
        <f t="shared" si="8"/>
        <v>E:\imagenes\escudos_cl\Asia\FD League\Al Jandal SC.png</v>
      </c>
      <c r="L138" t="s">
        <v>428</v>
      </c>
      <c r="M138">
        <f>INDEX(NationalTeams!B:B,MATCH(L138,NationalTeams!C:C,0))</f>
        <v>10</v>
      </c>
      <c r="O138" t="str">
        <f t="shared" si="6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4227</v>
      </c>
      <c r="D139" t="s">
        <v>1969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3">
        <f t="shared" si="7"/>
        <v>61</v>
      </c>
      <c r="J139" t="s">
        <v>5125</v>
      </c>
      <c r="K139" t="str">
        <f t="shared" si="8"/>
        <v>E:\imagenes\escudos_cl\Asia\UAE Pro League\Al Jazira.png</v>
      </c>
      <c r="L139" t="s">
        <v>435</v>
      </c>
      <c r="M139">
        <f>INDEX(NationalTeams!B:B,MATCH(L139,NationalTeams!C:C,0))</f>
        <v>61</v>
      </c>
      <c r="O139" t="str">
        <f t="shared" si="6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4243</v>
      </c>
      <c r="D140" t="s">
        <v>1839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3">
        <f t="shared" si="7"/>
        <v>55</v>
      </c>
      <c r="J140" t="s">
        <v>5126</v>
      </c>
      <c r="K140" t="str">
        <f t="shared" si="8"/>
        <v>E:\imagenes\escudos_cl\Asia\Iraqi Premier Divsion League\Al Jolan SC.png</v>
      </c>
      <c r="L140" t="s">
        <v>431</v>
      </c>
      <c r="M140">
        <f>INDEX(NationalTeams!B:B,MATCH(L140,NationalTeams!C:C,0))</f>
        <v>96</v>
      </c>
      <c r="O140" t="str">
        <f t="shared" si="6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3917</v>
      </c>
      <c r="D141" t="s">
        <v>1826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3">
        <f t="shared" si="7"/>
        <v>64</v>
      </c>
      <c r="J141" t="s">
        <v>5127</v>
      </c>
      <c r="K141" t="str">
        <f t="shared" si="8"/>
        <v>E:\imagenes\escudos_cl\Asia\FD League\Al Jubail.png</v>
      </c>
      <c r="L141" t="s">
        <v>428</v>
      </c>
      <c r="M141">
        <f>INDEX(NationalTeams!B:B,MATCH(L141,NationalTeams!C:C,0))</f>
        <v>10</v>
      </c>
      <c r="O141" t="str">
        <f t="shared" si="6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4212</v>
      </c>
      <c r="D142" t="s">
        <v>1839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3">
        <f t="shared" si="7"/>
        <v>56</v>
      </c>
      <c r="J142" t="s">
        <v>5128</v>
      </c>
      <c r="K142" t="str">
        <f t="shared" si="8"/>
        <v>E:\imagenes\escudos_cl\Asia\Iraqi Premier Divsion League\Al Kadhimiya.png</v>
      </c>
      <c r="L142" t="s">
        <v>431</v>
      </c>
      <c r="M142">
        <f>INDEX(NationalTeams!B:B,MATCH(L142,NationalTeams!C:C,0))</f>
        <v>96</v>
      </c>
      <c r="O142" t="str">
        <f t="shared" si="6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4457</v>
      </c>
      <c r="D143" t="s">
        <v>1838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3">
        <f t="shared" si="7"/>
        <v>54</v>
      </c>
      <c r="J143" t="s">
        <v>5129</v>
      </c>
      <c r="K143" t="str">
        <f t="shared" si="8"/>
        <v>E:\imagenes\escudos_cl\Asia\Iraq Stars League\Al Kahrabaa SC.png</v>
      </c>
      <c r="L143" t="s">
        <v>431</v>
      </c>
      <c r="M143">
        <f>INDEX(NationalTeams!B:B,MATCH(L143,NationalTeams!C:C,0))</f>
        <v>96</v>
      </c>
      <c r="O143" t="str">
        <f t="shared" si="6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4196</v>
      </c>
      <c r="D144" t="s">
        <v>1959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3">
        <f t="shared" si="7"/>
        <v>57</v>
      </c>
      <c r="J144" t="s">
        <v>5130</v>
      </c>
      <c r="K144" t="str">
        <f t="shared" si="8"/>
        <v>E:\imagenes\escudos_cl\Asia\Syrian Premier League\Al Karamah SC.png</v>
      </c>
      <c r="L144" t="s">
        <v>448</v>
      </c>
      <c r="M144">
        <f>INDEX(NationalTeams!B:B,MATCH(L144,NationalTeams!C:C,0))</f>
        <v>189</v>
      </c>
      <c r="O144" t="str">
        <f t="shared" si="6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4458</v>
      </c>
      <c r="D145" t="s">
        <v>1838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3">
        <f t="shared" si="7"/>
        <v>54</v>
      </c>
      <c r="J145" t="s">
        <v>5131</v>
      </c>
      <c r="K145" t="str">
        <f t="shared" si="8"/>
        <v>E:\imagenes\escudos_cl\Asia\Iraq Stars League\Al Karkh SC.png</v>
      </c>
      <c r="L145" t="s">
        <v>431</v>
      </c>
      <c r="M145">
        <f>INDEX(NationalTeams!B:B,MATCH(L145,NationalTeams!C:C,0))</f>
        <v>96</v>
      </c>
      <c r="O145" t="str">
        <f t="shared" si="6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4403</v>
      </c>
      <c r="D146" t="s">
        <v>1838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3">
        <f t="shared" si="7"/>
        <v>53</v>
      </c>
      <c r="J146" t="s">
        <v>5132</v>
      </c>
      <c r="K146" t="str">
        <f t="shared" si="8"/>
        <v>E:\imagenes\escudos_cl\Asia\Iraq Stars League\Al Karma SC.png</v>
      </c>
      <c r="L146" t="s">
        <v>431</v>
      </c>
      <c r="M146">
        <f>INDEX(NationalTeams!B:B,MATCH(L146,NationalTeams!C:C,0))</f>
        <v>96</v>
      </c>
      <c r="O146" t="str">
        <f t="shared" si="6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4494</v>
      </c>
      <c r="D147" t="s">
        <v>1846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3">
        <f t="shared" si="7"/>
        <v>52</v>
      </c>
      <c r="J147" t="s">
        <v>5133</v>
      </c>
      <c r="K147" t="str">
        <f t="shared" si="8"/>
        <v>E:\imagenes\escudos_cl\Asia\Jordanian First Division League\Al Karmel SC.png</v>
      </c>
      <c r="L147" t="s">
        <v>451</v>
      </c>
      <c r="M147">
        <f>INDEX(NationalTeams!B:B,MATCH(L147,NationalTeams!C:C,0))</f>
        <v>113</v>
      </c>
      <c r="O147" t="str">
        <f t="shared" si="6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4515</v>
      </c>
      <c r="D148" t="s">
        <v>1911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3">
        <f t="shared" si="7"/>
        <v>51</v>
      </c>
      <c r="J148" t="s">
        <v>5134</v>
      </c>
      <c r="K148" t="str">
        <f t="shared" si="8"/>
        <v>E:\imagenes\escudos_cl\Asia\Oman Professional League\Al Khaburah SC.png</v>
      </c>
      <c r="L148" t="s">
        <v>457</v>
      </c>
      <c r="M148">
        <f>INDEX(NationalTeams!B:B,MATCH(L148,NationalTeams!C:C,0))</f>
        <v>157</v>
      </c>
      <c r="O148" t="str">
        <f t="shared" si="6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4105</v>
      </c>
      <c r="D149" t="s">
        <v>1787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3">
        <f t="shared" si="7"/>
        <v>57</v>
      </c>
      <c r="J149" t="s">
        <v>5135</v>
      </c>
      <c r="K149" t="str">
        <f t="shared" si="8"/>
        <v>E:\imagenes\escudos_cl\Asia\Bahrain Premier League\Al Khaldiya SC.png</v>
      </c>
      <c r="L149" t="s">
        <v>433</v>
      </c>
      <c r="M149">
        <f>INDEX(NationalTeams!B:B,MATCH(L149,NationalTeams!C:C,0))</f>
        <v>20</v>
      </c>
      <c r="O149" t="str">
        <f t="shared" si="6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4130</v>
      </c>
      <c r="D150" t="s">
        <v>1930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3">
        <f t="shared" si="7"/>
        <v>63</v>
      </c>
      <c r="J150" t="s">
        <v>5136</v>
      </c>
      <c r="K150" t="str">
        <f t="shared" si="8"/>
        <v>E:\imagenes\escudos_cl\Asia\Saudi Pro League\Al Khaleej.png</v>
      </c>
      <c r="L150" t="s">
        <v>428</v>
      </c>
      <c r="M150">
        <f>INDEX(NationalTeams!B:B,MATCH(L150,NationalTeams!C:C,0))</f>
        <v>10</v>
      </c>
      <c r="O150" t="str">
        <f t="shared" si="6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4064</v>
      </c>
      <c r="D151" t="s">
        <v>1927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3">
        <f t="shared" si="7"/>
        <v>60</v>
      </c>
      <c r="J151" t="s">
        <v>5137</v>
      </c>
      <c r="K151" t="str">
        <f t="shared" si="8"/>
        <v>E:\imagenes\escudos_cl\Asia\Qatari Second Division\Al Kharaitiyat SC.png</v>
      </c>
      <c r="L151" t="s">
        <v>432</v>
      </c>
      <c r="M151">
        <f>INDEX(NationalTeams!B:B,MATCH(L151,NationalTeams!C:C,0))</f>
        <v>169</v>
      </c>
      <c r="O151" t="str">
        <f t="shared" si="6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4028</v>
      </c>
      <c r="D152" t="s">
        <v>1930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3">
        <f t="shared" si="7"/>
        <v>61</v>
      </c>
      <c r="J152" t="s">
        <v>5138</v>
      </c>
      <c r="K152" t="str">
        <f t="shared" si="8"/>
        <v>E:\imagenes\escudos_cl\Asia\Saudi Pro League\Al Kholood.png</v>
      </c>
      <c r="L152" t="s">
        <v>428</v>
      </c>
      <c r="M152">
        <f>INDEX(NationalTeams!B:B,MATCH(L152,NationalTeams!C:C,0))</f>
        <v>10</v>
      </c>
      <c r="O152" t="str">
        <f t="shared" si="6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4166</v>
      </c>
      <c r="D153" t="s">
        <v>1926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3">
        <f t="shared" si="7"/>
        <v>60</v>
      </c>
      <c r="J153" t="s">
        <v>5139</v>
      </c>
      <c r="K153" t="str">
        <f t="shared" si="8"/>
        <v>E:\imagenes\escudos_cl\Asia\Qatar Stars League\Al Khor SC.png</v>
      </c>
      <c r="L153" t="s">
        <v>432</v>
      </c>
      <c r="M153">
        <f>INDEX(NationalTeams!B:B,MATCH(L153,NationalTeams!C:C,0))</f>
        <v>169</v>
      </c>
      <c r="O153" t="str">
        <f t="shared" si="6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4466</v>
      </c>
      <c r="D154" t="s">
        <v>1853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3">
        <f t="shared" si="7"/>
        <v>52</v>
      </c>
      <c r="J154" t="s">
        <v>5140</v>
      </c>
      <c r="K154" t="str">
        <f t="shared" si="8"/>
        <v>E:\imagenes\escudos_cl\Asia\Kuwait Premier League\Al Kuwait SC.png</v>
      </c>
      <c r="L154" t="s">
        <v>436</v>
      </c>
      <c r="M154">
        <f>INDEX(NationalTeams!B:B,MATCH(L154,NationalTeams!C:C,0))</f>
        <v>119</v>
      </c>
      <c r="O154" t="str">
        <f t="shared" si="6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4160</v>
      </c>
      <c r="D155" t="s">
        <v>1927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3">
        <f t="shared" si="7"/>
        <v>63</v>
      </c>
      <c r="J155" t="s">
        <v>5141</v>
      </c>
      <c r="K155" t="str">
        <f t="shared" si="8"/>
        <v>E:\imagenes\escudos_cl\Asia\Qatari Second Division\Al Markhiya SC.png</v>
      </c>
      <c r="L155" t="s">
        <v>432</v>
      </c>
      <c r="M155">
        <f>INDEX(NationalTeams!B:B,MATCH(L155,NationalTeams!C:C,0))</f>
        <v>169</v>
      </c>
      <c r="O155" t="str">
        <f t="shared" si="6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4702</v>
      </c>
      <c r="D156" t="s">
        <v>1817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3">
        <f t="shared" si="7"/>
        <v>68</v>
      </c>
      <c r="J156" t="s">
        <v>5142</v>
      </c>
      <c r="K156" t="str">
        <f t="shared" si="8"/>
        <v>E:\imagenes\escudos_cl\Africa\Egyptian Premier League\Al Masry SC.png</v>
      </c>
      <c r="L156" t="s">
        <v>365</v>
      </c>
      <c r="M156">
        <f>INDEX(NationalTeams!B:B,MATCH(L156,NationalTeams!C:C,0))</f>
        <v>59</v>
      </c>
      <c r="O156" t="str">
        <f t="shared" si="6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4804</v>
      </c>
      <c r="D157" t="s">
        <v>1883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3">
        <f t="shared" si="7"/>
        <v>52</v>
      </c>
      <c r="J157" t="s">
        <v>5143</v>
      </c>
      <c r="K157" t="str">
        <f t="shared" si="8"/>
        <v>E:\imagenes\escudos_cl\Africa\Ligue 1 Mauritania\Al Merrikh SC.png</v>
      </c>
      <c r="L157" t="s">
        <v>360</v>
      </c>
      <c r="M157">
        <f>INDEX(NationalTeams!B:B,MATCH(L157,NationalTeams!C:C,0))</f>
        <v>139</v>
      </c>
      <c r="O157" t="str">
        <f t="shared" si="6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3974</v>
      </c>
      <c r="D158" t="s">
        <v>1927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3">
        <f t="shared" si="7"/>
        <v>61</v>
      </c>
      <c r="J158" t="s">
        <v>5144</v>
      </c>
      <c r="K158" t="str">
        <f t="shared" si="8"/>
        <v>E:\imagenes\escudos_cl\Asia\Qatari Second Division\Al Mesaimeer SC.png</v>
      </c>
      <c r="L158" t="s">
        <v>432</v>
      </c>
      <c r="M158">
        <f>INDEX(NationalTeams!B:B,MATCH(L158,NationalTeams!C:C,0))</f>
        <v>169</v>
      </c>
      <c r="O158" t="str">
        <f t="shared" si="6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4389</v>
      </c>
      <c r="D159" t="s">
        <v>1838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3">
        <f t="shared" si="7"/>
        <v>55</v>
      </c>
      <c r="J159" t="s">
        <v>5145</v>
      </c>
      <c r="K159" t="str">
        <f t="shared" si="8"/>
        <v>E:\imagenes\escudos_cl\Asia\Iraq Stars League\Al Minaa SC.png</v>
      </c>
      <c r="L159" t="s">
        <v>431</v>
      </c>
      <c r="M159">
        <f>INDEX(NationalTeams!B:B,MATCH(L159,NationalTeams!C:C,0))</f>
        <v>96</v>
      </c>
      <c r="O159" t="str">
        <f t="shared" si="6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4720</v>
      </c>
      <c r="D160" t="s">
        <v>1818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3">
        <f t="shared" si="7"/>
        <v>60</v>
      </c>
      <c r="J160" t="s">
        <v>5146</v>
      </c>
      <c r="K160" t="str">
        <f t="shared" si="8"/>
        <v>E:\imagenes\escudos_cl\Africa\Egyptian Second Division A\Al Mokawloon Al Arab SC.png</v>
      </c>
      <c r="L160" t="s">
        <v>365</v>
      </c>
      <c r="M160">
        <f>INDEX(NationalTeams!B:B,MATCH(L160,NationalTeams!C:C,0))</f>
        <v>59</v>
      </c>
      <c r="O160" t="str">
        <f t="shared" si="6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4197</v>
      </c>
      <c r="D161" t="s">
        <v>1787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3">
        <f t="shared" si="7"/>
        <v>57</v>
      </c>
      <c r="J161" t="s">
        <v>5147</v>
      </c>
      <c r="K161" t="str">
        <f t="shared" si="8"/>
        <v>E:\imagenes\escudos_cl\Asia\Bahrain Premier League\Al Muharraq SC.png</v>
      </c>
      <c r="L161" t="s">
        <v>433</v>
      </c>
      <c r="M161">
        <f>INDEX(NationalTeams!B:B,MATCH(L161,NationalTeams!C:C,0))</f>
        <v>20</v>
      </c>
      <c r="O161" t="str">
        <f t="shared" si="6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4334</v>
      </c>
      <c r="D162" t="s">
        <v>1838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3">
        <f t="shared" si="7"/>
        <v>55</v>
      </c>
      <c r="J162" t="s">
        <v>5148</v>
      </c>
      <c r="K162" t="str">
        <f t="shared" si="8"/>
        <v>E:\imagenes\escudos_cl\Asia\Iraq Stars League\Al Naft SC.png</v>
      </c>
      <c r="L162" t="s">
        <v>431</v>
      </c>
      <c r="M162">
        <f>INDEX(NationalTeams!B:B,MATCH(L162,NationalTeams!C:C,0))</f>
        <v>96</v>
      </c>
      <c r="O162" t="str">
        <f t="shared" si="6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4353</v>
      </c>
      <c r="D163" t="s">
        <v>1911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3">
        <f t="shared" si="7"/>
        <v>53</v>
      </c>
      <c r="J163" t="s">
        <v>5149</v>
      </c>
      <c r="K163" t="str">
        <f t="shared" si="8"/>
        <v>E:\imagenes\escudos_cl\Asia\Oman Professional League\Al Nahda.png</v>
      </c>
      <c r="L163" t="s">
        <v>457</v>
      </c>
      <c r="M163">
        <f>INDEX(NationalTeams!B:B,MATCH(L163,NationalTeams!C:C,0))</f>
        <v>157</v>
      </c>
      <c r="O163" t="str">
        <f t="shared" si="6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4344</v>
      </c>
      <c r="D164" t="s">
        <v>1838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3">
        <f t="shared" si="7"/>
        <v>55</v>
      </c>
      <c r="J164" t="s">
        <v>5150</v>
      </c>
      <c r="K164" t="str">
        <f t="shared" si="8"/>
        <v>E:\imagenes\escudos_cl\Asia\Iraq Stars League\Al Najaf SC.png</v>
      </c>
      <c r="L164" t="s">
        <v>431</v>
      </c>
      <c r="M164">
        <f>INDEX(NationalTeams!B:B,MATCH(L164,NationalTeams!C:C,0))</f>
        <v>96</v>
      </c>
      <c r="O164" t="str">
        <f t="shared" si="6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8958</v>
      </c>
      <c r="D165" t="s">
        <v>1930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3">
        <f t="shared" si="7"/>
        <v>65</v>
      </c>
      <c r="J165" t="s">
        <v>5151</v>
      </c>
      <c r="K165" t="str">
        <f t="shared" si="8"/>
        <v>E:\imagenes\escudos_cl\Asia\Saudi Pro League\Al Najma SC.png</v>
      </c>
      <c r="L165" t="s">
        <v>428</v>
      </c>
      <c r="M165">
        <f>INDEX(NationalTeams!B:B,MATCH(L165,NationalTeams!C:C,0))</f>
        <v>10</v>
      </c>
      <c r="O165" t="str">
        <f t="shared" si="6"/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8959</v>
      </c>
      <c r="D166" t="s">
        <v>1787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3">
        <f t="shared" si="7"/>
        <v>57</v>
      </c>
      <c r="J166" t="s">
        <v>5152</v>
      </c>
      <c r="K166" t="str">
        <f t="shared" si="8"/>
        <v>E:\imagenes\escudos_cl\Asia\Bahrain Premier League\Al Najma SC.png</v>
      </c>
      <c r="L166" t="s">
        <v>433</v>
      </c>
      <c r="M166">
        <f>INDEX(NationalTeams!B:B,MATCH(L166,NationalTeams!C:C,0))</f>
        <v>20</v>
      </c>
      <c r="O166" t="str">
        <f t="shared" si="6"/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4350</v>
      </c>
      <c r="D167" t="s">
        <v>1839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3">
        <f t="shared" si="7"/>
        <v>53</v>
      </c>
      <c r="J167" t="s">
        <v>5153</v>
      </c>
      <c r="K167" t="str">
        <f t="shared" si="8"/>
        <v>E:\imagenes\escudos_cl\Asia\Iraqi Premier Divsion League\Al Nasiriya SC.png</v>
      </c>
      <c r="L167" t="s">
        <v>431</v>
      </c>
      <c r="M167">
        <f>INDEX(NationalTeams!B:B,MATCH(L167,NationalTeams!C:C,0))</f>
        <v>96</v>
      </c>
      <c r="O167" t="str">
        <f t="shared" si="6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8960</v>
      </c>
      <c r="D168" t="s">
        <v>1969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3">
        <f t="shared" si="7"/>
        <v>61</v>
      </c>
      <c r="J168" t="s">
        <v>5154</v>
      </c>
      <c r="K168" t="str">
        <f t="shared" si="8"/>
        <v>E:\imagenes\escudos_cl\Asia\UAE Pro League\Al Nasr CSC.png</v>
      </c>
      <c r="L168" t="s">
        <v>435</v>
      </c>
      <c r="M168">
        <f>INDEX(NationalTeams!B:B,MATCH(L168,NationalTeams!C:C,0))</f>
        <v>61</v>
      </c>
      <c r="O168" t="str">
        <f t="shared" si="6"/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8961</v>
      </c>
      <c r="D169" t="s">
        <v>1911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3">
        <f t="shared" si="7"/>
        <v>51</v>
      </c>
      <c r="J169" t="s">
        <v>5155</v>
      </c>
      <c r="K169" t="str">
        <f t="shared" si="8"/>
        <v>E:\imagenes\escudos_cl\Asia\Oman Professional League\Al Nasr CSC.png</v>
      </c>
      <c r="L169" t="s">
        <v>457</v>
      </c>
      <c r="M169">
        <f>INDEX(NationalTeams!B:B,MATCH(L169,NationalTeams!C:C,0))</f>
        <v>157</v>
      </c>
      <c r="O169" t="str">
        <f t="shared" si="6"/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4520</v>
      </c>
      <c r="D170" t="s">
        <v>1853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3">
        <f t="shared" si="7"/>
        <v>51</v>
      </c>
      <c r="J170" t="s">
        <v>5156</v>
      </c>
      <c r="K170" t="str">
        <f t="shared" si="8"/>
        <v>E:\imagenes\escudos_cl\Asia\Kuwait Premier League\Al Nasr SC.png</v>
      </c>
      <c r="L170" t="s">
        <v>436</v>
      </c>
      <c r="M170">
        <f>INDEX(NationalTeams!B:B,MATCH(L170,NationalTeams!C:C,0))</f>
        <v>119</v>
      </c>
      <c r="O170" t="str">
        <f t="shared" si="6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3899</v>
      </c>
      <c r="D171" t="s">
        <v>1930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3">
        <f t="shared" si="7"/>
        <v>72</v>
      </c>
      <c r="J171" t="s">
        <v>5157</v>
      </c>
      <c r="K171" t="str">
        <f t="shared" si="8"/>
        <v>E:\imagenes\escudos_cl\Asia\Saudi Pro League\Al Nassr FC.png</v>
      </c>
      <c r="L171" t="s">
        <v>428</v>
      </c>
      <c r="M171">
        <f>INDEX(NationalTeams!B:B,MATCH(L171,NationalTeams!C:C,0))</f>
        <v>10</v>
      </c>
      <c r="O171" t="str">
        <f t="shared" si="6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4178</v>
      </c>
      <c r="D172" t="s">
        <v>1930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3">
        <f t="shared" si="7"/>
        <v>61</v>
      </c>
      <c r="J172" t="s">
        <v>5158</v>
      </c>
      <c r="K172" t="str">
        <f t="shared" si="8"/>
        <v>E:\imagenes\escudos_cl\Asia\Saudi Pro League\Al Okhdood.png</v>
      </c>
      <c r="L172" t="s">
        <v>428</v>
      </c>
      <c r="M172">
        <f>INDEX(NationalTeams!B:B,MATCH(L172,NationalTeams!C:C,0))</f>
        <v>10</v>
      </c>
      <c r="O172" t="str">
        <f t="shared" si="6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4025</v>
      </c>
      <c r="D173" t="s">
        <v>1969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3">
        <f t="shared" si="7"/>
        <v>61</v>
      </c>
      <c r="J173" t="s">
        <v>5159</v>
      </c>
      <c r="K173" t="str">
        <f t="shared" si="8"/>
        <v>E:\imagenes\escudos_cl\Asia\UAE Pro League\Al Orooba.png</v>
      </c>
      <c r="L173" t="s">
        <v>435</v>
      </c>
      <c r="M173">
        <f>INDEX(NationalTeams!B:B,MATCH(L173,NationalTeams!C:C,0))</f>
        <v>61</v>
      </c>
      <c r="O173" t="str">
        <f t="shared" si="6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4433</v>
      </c>
      <c r="D174" t="s">
        <v>1853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3">
        <f t="shared" si="7"/>
        <v>53</v>
      </c>
      <c r="J174" t="s">
        <v>5160</v>
      </c>
      <c r="K174" t="str">
        <f t="shared" si="8"/>
        <v>E:\imagenes\escudos_cl\Asia\Kuwait Premier League\Al Qadsia SC.png</v>
      </c>
      <c r="L174" t="s">
        <v>436</v>
      </c>
      <c r="M174">
        <f>INDEX(NationalTeams!B:B,MATCH(L174,NationalTeams!C:C,0))</f>
        <v>119</v>
      </c>
      <c r="O174" t="str">
        <f t="shared" si="6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3968</v>
      </c>
      <c r="D175" t="s">
        <v>1930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3">
        <f t="shared" si="7"/>
        <v>63</v>
      </c>
      <c r="J175" t="s">
        <v>5161</v>
      </c>
      <c r="K175" t="str">
        <f t="shared" si="8"/>
        <v>E:\imagenes\escudos_cl\Asia\Saudi Pro League\Al Qadsiah.png</v>
      </c>
      <c r="L175" t="s">
        <v>428</v>
      </c>
      <c r="M175">
        <f>INDEX(NationalTeams!B:B,MATCH(L175,NationalTeams!C:C,0))</f>
        <v>10</v>
      </c>
      <c r="O175" t="str">
        <f t="shared" si="6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4435</v>
      </c>
      <c r="D176" t="s">
        <v>1838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3">
        <f t="shared" si="7"/>
        <v>54</v>
      </c>
      <c r="J176" t="s">
        <v>5162</v>
      </c>
      <c r="K176" t="str">
        <f t="shared" si="8"/>
        <v>E:\imagenes\escudos_cl\Asia\Iraq Stars League\Al Qasim SC.png</v>
      </c>
      <c r="L176" t="s">
        <v>431</v>
      </c>
      <c r="M176">
        <f>INDEX(NationalTeams!B:B,MATCH(L176,NationalTeams!C:C,0))</f>
        <v>96</v>
      </c>
      <c r="O176" t="str">
        <f t="shared" si="6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4341</v>
      </c>
      <c r="D177" t="s">
        <v>1838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3">
        <f t="shared" si="7"/>
        <v>55</v>
      </c>
      <c r="J177" t="s">
        <v>5163</v>
      </c>
      <c r="K177" t="str">
        <f t="shared" si="8"/>
        <v>E:\imagenes\escudos_cl\Asia\Iraq Stars League\Al Quwa Al Jawiya.png</v>
      </c>
      <c r="L177" t="s">
        <v>431</v>
      </c>
      <c r="M177">
        <f>INDEX(NationalTeams!B:B,MATCH(L177,NationalTeams!C:C,0))</f>
        <v>96</v>
      </c>
      <c r="O177" t="str">
        <f t="shared" si="6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4205</v>
      </c>
      <c r="D178" t="s">
        <v>1839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3">
        <f t="shared" si="7"/>
        <v>55</v>
      </c>
      <c r="J178" t="s">
        <v>5164</v>
      </c>
      <c r="K178" t="str">
        <f t="shared" si="8"/>
        <v>E:\imagenes\escudos_cl\Asia\Iraqi Premier Divsion League\Al Ramadi SC.png</v>
      </c>
      <c r="L178" t="s">
        <v>431</v>
      </c>
      <c r="M178">
        <f>INDEX(NationalTeams!B:B,MATCH(L178,NationalTeams!C:C,0))</f>
        <v>96</v>
      </c>
      <c r="O178" t="str">
        <f t="shared" si="6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4054</v>
      </c>
      <c r="D179" t="s">
        <v>1926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3">
        <f t="shared" si="7"/>
        <v>67</v>
      </c>
      <c r="J179" t="s">
        <v>5165</v>
      </c>
      <c r="K179" t="str">
        <f t="shared" si="8"/>
        <v>E:\imagenes\escudos_cl\Asia\Qatar Stars League\Al Rayyan SC.png</v>
      </c>
      <c r="L179" t="s">
        <v>432</v>
      </c>
      <c r="M179">
        <f>INDEX(NationalTeams!B:B,MATCH(L179,NationalTeams!C:C,0))</f>
        <v>169</v>
      </c>
      <c r="O179" t="str">
        <f t="shared" si="6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4193</v>
      </c>
      <c r="D180" t="s">
        <v>1787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3">
        <f t="shared" si="7"/>
        <v>57</v>
      </c>
      <c r="J180" t="s">
        <v>5166</v>
      </c>
      <c r="K180" t="str">
        <f t="shared" si="8"/>
        <v>E:\imagenes\escudos_cl\Asia\Bahrain Premier League\Al Riffa SC.png</v>
      </c>
      <c r="L180" t="s">
        <v>433</v>
      </c>
      <c r="M180">
        <f>INDEX(NationalTeams!B:B,MATCH(L180,NationalTeams!C:C,0))</f>
        <v>20</v>
      </c>
      <c r="O180" t="str">
        <f t="shared" si="6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4122</v>
      </c>
      <c r="D181" t="s">
        <v>1930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3">
        <f t="shared" si="7"/>
        <v>62</v>
      </c>
      <c r="J181" t="s">
        <v>5167</v>
      </c>
      <c r="K181" t="str">
        <f t="shared" si="8"/>
        <v>E:\imagenes\escudos_cl\Asia\Saudi Pro League\Al Riyadh FC.png</v>
      </c>
      <c r="L181" t="s">
        <v>428</v>
      </c>
      <c r="M181">
        <f>INDEX(NationalTeams!B:B,MATCH(L181,NationalTeams!C:C,0))</f>
        <v>10</v>
      </c>
      <c r="O181" t="str">
        <f t="shared" si="6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4011</v>
      </c>
      <c r="D182" t="s">
        <v>1859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3">
        <f t="shared" si="7"/>
        <v>57</v>
      </c>
      <c r="J182" t="s">
        <v>5168</v>
      </c>
      <c r="K182" t="str">
        <f t="shared" si="8"/>
        <v>E:\imagenes\escudos_cl\Asia\Lebanese Premier League\Al Riyadi Al Abbasiyah.png</v>
      </c>
      <c r="L182" t="s">
        <v>468</v>
      </c>
      <c r="M182">
        <f>INDEX(NationalTeams!B:B,MATCH(L182,NationalTeams!C:C,0))</f>
        <v>123</v>
      </c>
      <c r="O182" t="str">
        <f t="shared" si="6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4409</v>
      </c>
      <c r="D183" t="s">
        <v>1911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3">
        <f t="shared" si="7"/>
        <v>51</v>
      </c>
      <c r="J183" t="s">
        <v>5169</v>
      </c>
      <c r="K183" t="str">
        <f t="shared" si="8"/>
        <v>E:\imagenes\escudos_cl\Asia\Oman Professional League\Al Rustaq FC.png</v>
      </c>
      <c r="L183" t="s">
        <v>457</v>
      </c>
      <c r="M183">
        <f>INDEX(NationalTeams!B:B,MATCH(L183,NationalTeams!C:C,0))</f>
        <v>157</v>
      </c>
      <c r="O183" t="str">
        <f t="shared" si="6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3915</v>
      </c>
      <c r="D184" t="s">
        <v>1926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3">
        <f t="shared" si="7"/>
        <v>68</v>
      </c>
      <c r="J184" t="s">
        <v>5170</v>
      </c>
      <c r="K184" t="str">
        <f t="shared" si="8"/>
        <v>E:\imagenes\escudos_cl\Asia\Qatar Stars League\Al Sadd SC.png</v>
      </c>
      <c r="L184" t="s">
        <v>432</v>
      </c>
      <c r="M184">
        <f>INDEX(NationalTeams!B:B,MATCH(L184,NationalTeams!C:C,0))</f>
        <v>169</v>
      </c>
      <c r="O184" t="str">
        <f t="shared" si="6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3909</v>
      </c>
      <c r="D185" t="s">
        <v>1826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3">
        <f t="shared" si="7"/>
        <v>62</v>
      </c>
      <c r="J185" t="s">
        <v>5171</v>
      </c>
      <c r="K185" t="str">
        <f t="shared" si="8"/>
        <v>E:\imagenes\escudos_cl\Asia\FD League\Al Safa FC.png</v>
      </c>
      <c r="L185" t="s">
        <v>428</v>
      </c>
      <c r="M185">
        <f>INDEX(NationalTeams!B:B,MATCH(L185,NationalTeams!C:C,0))</f>
        <v>10</v>
      </c>
      <c r="O185" t="str">
        <f t="shared" si="6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4021</v>
      </c>
      <c r="D186" t="s">
        <v>1927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3">
        <f t="shared" si="7"/>
        <v>60</v>
      </c>
      <c r="J186" t="s">
        <v>5172</v>
      </c>
      <c r="K186" t="str">
        <f t="shared" si="8"/>
        <v>E:\imagenes\escudos_cl\Asia\Qatari Second Division\Al Sailiya SC.png</v>
      </c>
      <c r="L186" t="s">
        <v>432</v>
      </c>
      <c r="M186">
        <f>INDEX(NationalTeams!B:B,MATCH(L186,NationalTeams!C:C,0))</f>
        <v>169</v>
      </c>
      <c r="O186" t="str">
        <f t="shared" si="6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4354</v>
      </c>
      <c r="D187" t="s">
        <v>1853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3">
        <f t="shared" si="7"/>
        <v>53</v>
      </c>
      <c r="J187" t="s">
        <v>5173</v>
      </c>
      <c r="K187" t="str">
        <f t="shared" si="8"/>
        <v>E:\imagenes\escudos_cl\Asia\Kuwait Premier League\Al Salmiya SC.png</v>
      </c>
      <c r="L187" t="s">
        <v>436</v>
      </c>
      <c r="M187">
        <f>INDEX(NationalTeams!B:B,MATCH(L187,NationalTeams!C:C,0))</f>
        <v>119</v>
      </c>
      <c r="O187" t="str">
        <f t="shared" si="6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4430</v>
      </c>
      <c r="D188" t="s">
        <v>1911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3">
        <f t="shared" si="7"/>
        <v>54</v>
      </c>
      <c r="J188" t="s">
        <v>5174</v>
      </c>
      <c r="K188" t="str">
        <f t="shared" si="8"/>
        <v>E:\imagenes\escudos_cl\Asia\Oman Professional League\Al Seeb.png</v>
      </c>
      <c r="L188" t="s">
        <v>457</v>
      </c>
      <c r="M188">
        <f>INDEX(NationalTeams!B:B,MATCH(L188,NationalTeams!C:C,0))</f>
        <v>157</v>
      </c>
      <c r="O188" t="str">
        <f t="shared" si="6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8962</v>
      </c>
      <c r="D189" t="s">
        <v>1930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3">
        <f t="shared" si="7"/>
        <v>60</v>
      </c>
      <c r="J189" t="s">
        <v>5175</v>
      </c>
      <c r="K189" t="str">
        <f t="shared" si="8"/>
        <v>E:\imagenes\escudos_cl\Asia\Saudi Pro League\Al Shabab.png</v>
      </c>
      <c r="L189" t="s">
        <v>428</v>
      </c>
      <c r="M189">
        <f>INDEX(NationalTeams!B:B,MATCH(L189,NationalTeams!C:C,0))</f>
        <v>10</v>
      </c>
      <c r="O189" t="str">
        <f t="shared" si="6"/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8963</v>
      </c>
      <c r="D190" t="s">
        <v>1787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3">
        <f t="shared" si="7"/>
        <v>56</v>
      </c>
      <c r="J190" t="s">
        <v>5176</v>
      </c>
      <c r="K190" t="str">
        <f t="shared" si="8"/>
        <v>E:\imagenes\escudos_cl\Asia\Bahrain Premier League\Al Shabab.png</v>
      </c>
      <c r="L190" t="s">
        <v>433</v>
      </c>
      <c r="M190">
        <f>INDEX(NationalTeams!B:B,MATCH(L190,NationalTeams!C:C,0))</f>
        <v>20</v>
      </c>
      <c r="O190" t="str">
        <f t="shared" si="6"/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8964</v>
      </c>
      <c r="D191" t="s">
        <v>1911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3">
        <f t="shared" si="7"/>
        <v>51</v>
      </c>
      <c r="J191" t="s">
        <v>5177</v>
      </c>
      <c r="K191" t="str">
        <f t="shared" si="8"/>
        <v>E:\imagenes\escudos_cl\Asia\Oman Professional League\Al Shabab.png</v>
      </c>
      <c r="L191" t="s">
        <v>457</v>
      </c>
      <c r="M191">
        <f>INDEX(NationalTeams!B:B,MATCH(L191,NationalTeams!C:C,0))</f>
        <v>157</v>
      </c>
      <c r="O191" t="str">
        <f t="shared" si="6"/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4218</v>
      </c>
      <c r="D192" t="s">
        <v>1926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3">
        <f t="shared" si="7"/>
        <v>61</v>
      </c>
      <c r="J192" t="s">
        <v>5178</v>
      </c>
      <c r="K192" t="str">
        <f t="shared" si="8"/>
        <v>E:\imagenes\escudos_cl\Asia\Qatar Stars League\Al Shahaniya SC.png</v>
      </c>
      <c r="L192" t="s">
        <v>432</v>
      </c>
      <c r="M192">
        <f>INDEX(NationalTeams!B:B,MATCH(L192,NationalTeams!C:C,0))</f>
        <v>169</v>
      </c>
      <c r="O192" t="str">
        <f t="shared" si="6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4115</v>
      </c>
      <c r="D193" t="s">
        <v>1926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3">
        <f t="shared" si="7"/>
        <v>64</v>
      </c>
      <c r="J193" t="s">
        <v>5179</v>
      </c>
      <c r="K193" t="str">
        <f t="shared" si="8"/>
        <v>E:\imagenes\escudos_cl\Asia\Qatar Stars League\Al Shamal SC.png</v>
      </c>
      <c r="L193" t="s">
        <v>432</v>
      </c>
      <c r="M193">
        <f>INDEX(NationalTeams!B:B,MATCH(L193,NationalTeams!C:C,0))</f>
        <v>169</v>
      </c>
      <c r="O193" t="str">
        <f t="shared" si="6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8965</v>
      </c>
      <c r="D194" t="s">
        <v>1959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3">
        <f t="shared" si="7"/>
        <v>61</v>
      </c>
      <c r="J194" t="s">
        <v>5180</v>
      </c>
      <c r="K194" t="str">
        <f t="shared" si="8"/>
        <v>E:\imagenes\escudos_cl\Asia\Syrian Premier League\Al Shorta SC.png</v>
      </c>
      <c r="L194" t="s">
        <v>448</v>
      </c>
      <c r="M194">
        <f>INDEX(NationalTeams!B:B,MATCH(L194,NationalTeams!C:C,0))</f>
        <v>189</v>
      </c>
      <c r="O194" t="str">
        <f t="shared" si="6"/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8966</v>
      </c>
      <c r="D195" t="s">
        <v>1838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3">
        <f t="shared" si="7"/>
        <v>58</v>
      </c>
      <c r="J195" t="s">
        <v>5181</v>
      </c>
      <c r="K195" t="str">
        <f t="shared" si="8"/>
        <v>E:\imagenes\escudos_cl\Asia\Iraq Stars League\Al Shorta SC.png</v>
      </c>
      <c r="L195" t="s">
        <v>431</v>
      </c>
      <c r="M195">
        <f>INDEX(NationalTeams!B:B,MATCH(L195,NationalTeams!C:C,0))</f>
        <v>96</v>
      </c>
      <c r="O195" t="str">
        <f t="shared" ref="O195:O258" si="9"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4148</v>
      </c>
      <c r="D196" t="s">
        <v>1959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3">
        <f t="shared" ref="I196:I259" si="10">ROUND(AVERAGE(F196:H196),0)</f>
        <v>57</v>
      </c>
      <c r="J196" t="s">
        <v>5182</v>
      </c>
      <c r="K196" t="str">
        <f t="shared" ref="K196:K259" si="11">_xlfn.CONCAT($A$1,J196)</f>
        <v>E:\imagenes\escudos_cl\Asia\Syrian Premier League\Al Shouleh SC.png</v>
      </c>
      <c r="L196" t="s">
        <v>448</v>
      </c>
      <c r="M196">
        <f>INDEX(NationalTeams!B:B,MATCH(L196,NationalTeams!C:C,0))</f>
        <v>189</v>
      </c>
      <c r="O196" t="str">
        <f t="shared" si="9"/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4239</v>
      </c>
      <c r="D197" t="s">
        <v>1839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3">
        <f t="shared" si="10"/>
        <v>57</v>
      </c>
      <c r="J197" t="s">
        <v>5183</v>
      </c>
      <c r="K197" t="str">
        <f t="shared" si="11"/>
        <v>E:\imagenes\escudos_cl\Asia\Iraqi Premier Divsion League\Al Sinaa SC.png</v>
      </c>
      <c r="L197" t="s">
        <v>431</v>
      </c>
      <c r="M197">
        <f>INDEX(NationalTeams!B:B,MATCH(L197,NationalTeams!C:C,0))</f>
        <v>96</v>
      </c>
      <c r="O197" t="str">
        <f t="shared" si="9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4136</v>
      </c>
      <c r="D198" t="s">
        <v>1839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3">
        <f t="shared" si="10"/>
        <v>58</v>
      </c>
      <c r="J198" t="s">
        <v>5184</v>
      </c>
      <c r="K198" t="str">
        <f t="shared" si="11"/>
        <v>E:\imagenes\escudos_cl\Asia\Iraqi Premier Divsion League\Al Sinaat Al Kharabaiya SC.png</v>
      </c>
      <c r="L198" t="s">
        <v>431</v>
      </c>
      <c r="M198">
        <f>INDEX(NationalTeams!B:B,MATCH(L198,NationalTeams!C:C,0))</f>
        <v>96</v>
      </c>
      <c r="O198" t="str">
        <f t="shared" si="9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4431</v>
      </c>
      <c r="D199" t="s">
        <v>1853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3">
        <f t="shared" si="10"/>
        <v>53</v>
      </c>
      <c r="J199" t="s">
        <v>5185</v>
      </c>
      <c r="K199" t="str">
        <f t="shared" si="11"/>
        <v>E:\imagenes\escudos_cl\Asia\Kuwait Premier League\Al Tadhamon SC.png</v>
      </c>
      <c r="L199" t="s">
        <v>436</v>
      </c>
      <c r="M199">
        <f>INDEX(NationalTeams!B:B,MATCH(L199,NationalTeams!C:C,0))</f>
        <v>119</v>
      </c>
      <c r="O199" t="str">
        <f t="shared" si="9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4127</v>
      </c>
      <c r="D200" t="s">
        <v>1826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3">
        <f t="shared" si="10"/>
        <v>60</v>
      </c>
      <c r="J200" t="s">
        <v>5186</v>
      </c>
      <c r="K200" t="str">
        <f t="shared" si="11"/>
        <v>E:\imagenes\escudos_cl\Asia\FD League\Al Tai FC.png</v>
      </c>
      <c r="L200" t="s">
        <v>428</v>
      </c>
      <c r="M200">
        <f>INDEX(NationalTeams!B:B,MATCH(L200,NationalTeams!C:C,0))</f>
        <v>10</v>
      </c>
      <c r="O200" t="str">
        <f t="shared" si="9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4320</v>
      </c>
      <c r="D201" t="s">
        <v>1838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3">
        <f t="shared" si="10"/>
        <v>56</v>
      </c>
      <c r="J201" t="s">
        <v>5187</v>
      </c>
      <c r="K201" t="str">
        <f t="shared" si="11"/>
        <v>E:\imagenes\escudos_cl\Asia\Iraq Stars League\AL Talaba SC.png</v>
      </c>
      <c r="L201" t="s">
        <v>431</v>
      </c>
      <c r="M201">
        <f>INDEX(NationalTeams!B:B,MATCH(L201,NationalTeams!C:C,0))</f>
        <v>96</v>
      </c>
      <c r="O201" t="str">
        <f t="shared" si="9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4508</v>
      </c>
      <c r="D202" t="s">
        <v>1847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3">
        <f t="shared" si="10"/>
        <v>52</v>
      </c>
      <c r="J202" t="s">
        <v>5188</v>
      </c>
      <c r="K202" t="str">
        <f t="shared" si="11"/>
        <v>E:\imagenes\escudos_cl\Asia\Jordanian Second Division League\Al Tura SC.png</v>
      </c>
      <c r="L202" t="s">
        <v>451</v>
      </c>
      <c r="M202">
        <f>INDEX(NationalTeams!B:B,MATCH(L202,NationalTeams!C:C,0))</f>
        <v>113</v>
      </c>
      <c r="O202" t="str">
        <f t="shared" si="9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4183</v>
      </c>
      <c r="D203" t="s">
        <v>1927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3">
        <f t="shared" si="10"/>
        <v>58</v>
      </c>
      <c r="J203" t="s">
        <v>5189</v>
      </c>
      <c r="K203" t="str">
        <f t="shared" si="11"/>
        <v>E:\imagenes\escudos_cl\Asia\Qatari Second Division\Al Waab SC.png</v>
      </c>
      <c r="L203" t="s">
        <v>432</v>
      </c>
      <c r="M203">
        <f>INDEX(NationalTeams!B:B,MATCH(L203,NationalTeams!C:C,0))</f>
        <v>169</v>
      </c>
      <c r="O203" t="str">
        <f t="shared" si="9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3989</v>
      </c>
      <c r="D204" t="s">
        <v>1969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3">
        <f t="shared" si="10"/>
        <v>62</v>
      </c>
      <c r="J204" t="s">
        <v>5190</v>
      </c>
      <c r="K204" t="str">
        <f t="shared" si="11"/>
        <v>E:\imagenes\escudos_cl\Asia\UAE Pro League\Al Wahda FC.png</v>
      </c>
      <c r="L204" t="s">
        <v>435</v>
      </c>
      <c r="M204">
        <f>INDEX(NationalTeams!B:B,MATCH(L204,NationalTeams!C:C,0))</f>
        <v>61</v>
      </c>
      <c r="O204" t="str">
        <f t="shared" si="9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4275</v>
      </c>
      <c r="D205" t="s">
        <v>1959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3">
        <f t="shared" si="10"/>
        <v>57</v>
      </c>
      <c r="J205" t="s">
        <v>5191</v>
      </c>
      <c r="K205" t="str">
        <f t="shared" si="11"/>
        <v>E:\imagenes\escudos_cl\Asia\Syrian Premier League\Al Wahda SC.png</v>
      </c>
      <c r="L205" t="s">
        <v>448</v>
      </c>
      <c r="M205">
        <f>INDEX(NationalTeams!B:B,MATCH(L205,NationalTeams!C:C,0))</f>
        <v>189</v>
      </c>
      <c r="O205" t="str">
        <f t="shared" si="9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4220</v>
      </c>
      <c r="D206" t="s">
        <v>1926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3">
        <f t="shared" si="10"/>
        <v>63</v>
      </c>
      <c r="J206" t="s">
        <v>5192</v>
      </c>
      <c r="K206" t="str">
        <f t="shared" si="11"/>
        <v>E:\imagenes\escudos_cl\Asia\Qatar Stars League\Al Wakrah SC.png</v>
      </c>
      <c r="L206" t="s">
        <v>432</v>
      </c>
      <c r="M206">
        <f>INDEX(NationalTeams!B:B,MATCH(L206,NationalTeams!C:C,0))</f>
        <v>169</v>
      </c>
      <c r="O206" t="str">
        <f t="shared" si="9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4057</v>
      </c>
      <c r="D207" t="s">
        <v>1969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3">
        <f t="shared" si="10"/>
        <v>64</v>
      </c>
      <c r="J207" t="s">
        <v>5193</v>
      </c>
      <c r="K207" t="str">
        <f t="shared" si="11"/>
        <v>E:\imagenes\escudos_cl\Asia\UAE Pro League\Al Wasl FC.png</v>
      </c>
      <c r="L207" t="s">
        <v>435</v>
      </c>
      <c r="M207">
        <f>INDEX(NationalTeams!B:B,MATCH(L207,NationalTeams!C:C,0))</f>
        <v>61</v>
      </c>
      <c r="O207" t="str">
        <f t="shared" si="9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3964</v>
      </c>
      <c r="D208" t="s">
        <v>1959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3">
        <f t="shared" si="10"/>
        <v>61</v>
      </c>
      <c r="J208" t="s">
        <v>5194</v>
      </c>
      <c r="K208" t="str">
        <f t="shared" si="11"/>
        <v>E:\imagenes\escudos_cl\Asia\Syrian Premier League\Al Wathba SC.png</v>
      </c>
      <c r="L208" t="s">
        <v>448</v>
      </c>
      <c r="M208">
        <f>INDEX(NationalTeams!B:B,MATCH(L208,NationalTeams!C:C,0))</f>
        <v>189</v>
      </c>
      <c r="O208" t="str">
        <f t="shared" si="9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4173</v>
      </c>
      <c r="D209" t="s">
        <v>1846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3">
        <f t="shared" si="10"/>
        <v>58</v>
      </c>
      <c r="J209" t="s">
        <v>5195</v>
      </c>
      <c r="K209" t="str">
        <f t="shared" si="11"/>
        <v>E:\imagenes\escudos_cl\Asia\Jordanian First Division League\Al Wehdat SC.png</v>
      </c>
      <c r="L209" t="s">
        <v>451</v>
      </c>
      <c r="M209">
        <f>INDEX(NationalTeams!B:B,MATCH(L209,NationalTeams!C:C,0))</f>
        <v>113</v>
      </c>
      <c r="O209" t="str">
        <f t="shared" si="9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8967</v>
      </c>
      <c r="D210" t="s">
        <v>1846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3">
        <f t="shared" si="10"/>
        <v>52</v>
      </c>
      <c r="J210" t="s">
        <v>5196</v>
      </c>
      <c r="K210" t="str">
        <f t="shared" si="11"/>
        <v>E:\imagenes\escudos_cl\Asia\Jordanian First Division League\Al Yarmouk SC.png</v>
      </c>
      <c r="L210" t="s">
        <v>451</v>
      </c>
      <c r="M210">
        <f>INDEX(NationalTeams!B:B,MATCH(L210,NationalTeams!C:C,0))</f>
        <v>113</v>
      </c>
      <c r="O210" t="str">
        <f t="shared" si="9"/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8968</v>
      </c>
      <c r="D211" t="s">
        <v>1853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3">
        <f t="shared" si="10"/>
        <v>52</v>
      </c>
      <c r="J211" t="s">
        <v>5197</v>
      </c>
      <c r="K211" t="str">
        <f t="shared" si="11"/>
        <v>E:\imagenes\escudos_cl\Asia\Kuwait Premier League\Al Yarmouk SC.png</v>
      </c>
      <c r="L211" t="s">
        <v>436</v>
      </c>
      <c r="M211">
        <f>INDEX(NationalTeams!B:B,MATCH(L211,NationalTeams!C:C,0))</f>
        <v>119</v>
      </c>
      <c r="O211" t="str">
        <f t="shared" si="9"/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4321</v>
      </c>
      <c r="D212" t="s">
        <v>1838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3">
        <f t="shared" si="10"/>
        <v>56</v>
      </c>
      <c r="J212" t="s">
        <v>5198</v>
      </c>
      <c r="K212" t="str">
        <f t="shared" si="11"/>
        <v>E:\imagenes\escudos_cl\Asia\Iraq Stars League\Al Zawraa SC.png</v>
      </c>
      <c r="L212" t="s">
        <v>431</v>
      </c>
      <c r="M212">
        <f>INDEX(NationalTeams!B:B,MATCH(L212,NationalTeams!C:C,0))</f>
        <v>96</v>
      </c>
      <c r="O212" t="str">
        <f t="shared" si="9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4002</v>
      </c>
      <c r="D213" t="s">
        <v>1826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3">
        <f t="shared" si="10"/>
        <v>61</v>
      </c>
      <c r="J213" t="s">
        <v>5199</v>
      </c>
      <c r="K213" t="str">
        <f t="shared" si="11"/>
        <v>E:\imagenes\escudos_cl\Asia\FD League\Al Zulfi FC.png</v>
      </c>
      <c r="L213" t="s">
        <v>428</v>
      </c>
      <c r="M213">
        <f>INDEX(NationalTeams!B:B,MATCH(L213,NationalTeams!C:C,0))</f>
        <v>10</v>
      </c>
      <c r="O213" t="str">
        <f t="shared" si="9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3261</v>
      </c>
      <c r="D214" t="s">
        <v>1952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3">
        <f t="shared" si="10"/>
        <v>71</v>
      </c>
      <c r="J214" t="s">
        <v>5200</v>
      </c>
      <c r="K214" t="str">
        <f t="shared" si="11"/>
        <v>E:\imagenes\escudos_cl\Europa\Super Lig\Alanyaspor.png</v>
      </c>
      <c r="L214" t="s">
        <v>501</v>
      </c>
      <c r="M214">
        <f>INDEX(NationalTeams!B:B,MATCH(L214,NationalTeams!C:C,0))</f>
        <v>210</v>
      </c>
      <c r="O214" t="str">
        <f t="shared" si="9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2423</v>
      </c>
      <c r="D215" t="s">
        <v>1856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3">
        <f t="shared" si="10"/>
        <v>61</v>
      </c>
      <c r="J215" t="s">
        <v>5201</v>
      </c>
      <c r="K215" t="str">
        <f t="shared" si="11"/>
        <v>E:\imagenes\escudos_cl\Europa\LaLiga Hypermotion\Albacete.png</v>
      </c>
      <c r="L215" t="s">
        <v>490</v>
      </c>
      <c r="M215">
        <f>INDEX(NationalTeams!B:B,MATCH(L215,NationalTeams!C:C,0))</f>
        <v>66</v>
      </c>
      <c r="O215" t="str">
        <f t="shared" si="9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3858</v>
      </c>
      <c r="D216" t="s">
        <v>1936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3">
        <f t="shared" si="10"/>
        <v>59</v>
      </c>
      <c r="J216" t="s">
        <v>5202</v>
      </c>
      <c r="K216" t="str">
        <f t="shared" si="11"/>
        <v>E:\imagenes\escudos_cl\America\Segunda Division Profesional\Albion FC.png</v>
      </c>
      <c r="L216" t="s">
        <v>377</v>
      </c>
      <c r="M216">
        <f>INDEX(NationalTeams!B:B,MATCH(L216,NationalTeams!C:C,0))</f>
        <v>214</v>
      </c>
      <c r="O216" t="str">
        <f t="shared" si="9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4233</v>
      </c>
      <c r="D217" t="s">
        <v>1944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3">
        <f t="shared" si="10"/>
        <v>57</v>
      </c>
      <c r="J217" t="s">
        <v>5203</v>
      </c>
      <c r="K217" t="str">
        <f t="shared" si="11"/>
        <v>E:\imagenes\escudos_cl\Asia\Singapore Premier League\Albirex Niigata FC.png</v>
      </c>
      <c r="L217" t="s">
        <v>450</v>
      </c>
      <c r="M217">
        <f>INDEX(NationalTeams!B:B,MATCH(L217,NationalTeams!C:C,0))</f>
        <v>188</v>
      </c>
      <c r="O217" t="str">
        <f t="shared" si="9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4721</v>
      </c>
      <c r="D218" t="s">
        <v>1818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3">
        <f t="shared" si="10"/>
        <v>59</v>
      </c>
      <c r="J218" t="s">
        <v>5204</v>
      </c>
      <c r="K218" t="str">
        <f t="shared" si="11"/>
        <v>E:\imagenes\escudos_cl\Africa\Egyptian Second Division A\Alexandria SC.png</v>
      </c>
      <c r="L218" t="s">
        <v>365</v>
      </c>
      <c r="M218">
        <f>INDEX(NationalTeams!B:B,MATCH(L218,NationalTeams!C:C,0))</f>
        <v>59</v>
      </c>
      <c r="O218" t="str">
        <f t="shared" si="9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8969</v>
      </c>
      <c r="D219" t="s">
        <v>1921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3">
        <f t="shared" si="10"/>
        <v>52</v>
      </c>
      <c r="J219" t="s">
        <v>5205</v>
      </c>
      <c r="K219" t="str">
        <f t="shared" si="11"/>
        <v>E:\imagenes\escudos_cl\America\Primera Division de El Salvador\Alianza FC.png</v>
      </c>
      <c r="L219" t="s">
        <v>332</v>
      </c>
      <c r="M219">
        <f>INDEX(NationalTeams!B:B,MATCH(L219,NationalTeams!C:C,0))</f>
        <v>60</v>
      </c>
      <c r="O219" t="str">
        <f t="shared" si="9"/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8970</v>
      </c>
      <c r="D220" t="s">
        <v>1875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3">
        <f t="shared" si="10"/>
        <v>56</v>
      </c>
      <c r="J220" t="s">
        <v>5206</v>
      </c>
      <c r="K220" t="str">
        <f t="shared" si="11"/>
        <v>E:\imagenes\escudos_cl\America\Liga LPF\Alianza FC.png</v>
      </c>
      <c r="L220" t="s">
        <v>398</v>
      </c>
      <c r="M220">
        <f>INDEX(NationalTeams!B:B,MATCH(L220,NationalTeams!C:C,0))</f>
        <v>162</v>
      </c>
      <c r="O220" t="str">
        <f t="shared" si="9"/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3784</v>
      </c>
      <c r="D221" t="s">
        <v>1862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3">
        <f t="shared" si="10"/>
        <v>58</v>
      </c>
      <c r="J221" t="s">
        <v>5207</v>
      </c>
      <c r="K221" t="str">
        <f t="shared" si="11"/>
        <v>E:\imagenes\escudos_cl\America\Liga 1 de Futbol Profesional\Alianza Universidad de Huanuco.png</v>
      </c>
      <c r="L221" t="s">
        <v>350</v>
      </c>
      <c r="M221">
        <f>INDEX(NationalTeams!B:B,MATCH(L221,NationalTeams!C:C,0))</f>
        <v>165</v>
      </c>
      <c r="O221" t="str">
        <f t="shared" si="9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3494</v>
      </c>
      <c r="D222" t="s">
        <v>1865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3">
        <f t="shared" si="10"/>
        <v>64</v>
      </c>
      <c r="J222" t="s">
        <v>5208</v>
      </c>
      <c r="K222" t="str">
        <f t="shared" si="11"/>
        <v>E:\imagenes\escudos_cl\America\Liga BetPlay Dimayor\Alianza Valledupar FC.png</v>
      </c>
      <c r="L222" t="s">
        <v>328</v>
      </c>
      <c r="M222">
        <f>INDEX(NationalTeams!B:B,MATCH(L222,NationalTeams!C:C,0))</f>
        <v>46</v>
      </c>
      <c r="O222" t="str">
        <f t="shared" si="9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2625</v>
      </c>
      <c r="D223" t="s">
        <v>1815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3">
        <f t="shared" si="10"/>
        <v>58</v>
      </c>
      <c r="J223" t="s">
        <v>5209</v>
      </c>
      <c r="K223" t="str">
        <f t="shared" si="11"/>
        <v>E:\imagenes\escudos_cl\Europa\Eerste Divisie\Almere City.png</v>
      </c>
      <c r="L223" t="s">
        <v>491</v>
      </c>
      <c r="M223">
        <f>INDEX(NationalTeams!B:B,MATCH(L223,NationalTeams!C:C,0))</f>
        <v>158</v>
      </c>
      <c r="O223" t="str">
        <f t="shared" si="9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4345</v>
      </c>
      <c r="D224" t="s">
        <v>1913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3">
        <f t="shared" si="10"/>
        <v>54</v>
      </c>
      <c r="J224" t="s">
        <v>5210</v>
      </c>
      <c r="K224" t="str">
        <f t="shared" si="11"/>
        <v>E:\imagenes\escudos_cl\Asia\Persian Gulf Pro League\Aluminium Arak FC.png</v>
      </c>
      <c r="L224" t="s">
        <v>427</v>
      </c>
      <c r="M224">
        <f>INDEX(NationalTeams!B:B,MATCH(L224,NationalTeams!C:C,0))</f>
        <v>97</v>
      </c>
      <c r="O224" t="str">
        <f t="shared" si="9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4380</v>
      </c>
      <c r="D225" t="s">
        <v>1839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3">
        <f t="shared" si="10"/>
        <v>55</v>
      </c>
      <c r="J225" t="s">
        <v>5211</v>
      </c>
      <c r="K225" t="str">
        <f t="shared" si="11"/>
        <v>E:\imagenes\escudos_cl\Asia\Iraqi Premier Divsion League\Amanat Baghdad SC.png</v>
      </c>
      <c r="L225" t="s">
        <v>431</v>
      </c>
      <c r="M225">
        <f>INDEX(NationalTeams!B:B,MATCH(L225,NationalTeams!C:C,0))</f>
        <v>96</v>
      </c>
      <c r="O225" t="str">
        <f t="shared" si="9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3431</v>
      </c>
      <c r="D226" t="s">
        <v>1794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3">
        <f t="shared" si="10"/>
        <v>65</v>
      </c>
      <c r="J226" t="s">
        <v>5212</v>
      </c>
      <c r="K226" t="str">
        <f t="shared" si="11"/>
        <v>E:\imagenes\escudos_cl\America\Brasileirao Serie B\Amazonas FC.png</v>
      </c>
      <c r="L226" t="s">
        <v>327</v>
      </c>
      <c r="M226">
        <f>INDEX(NationalTeams!B:B,MATCH(L226,NationalTeams!C:C,0))</f>
        <v>32</v>
      </c>
      <c r="O226" t="str">
        <f t="shared" si="9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4906</v>
      </c>
      <c r="D227" t="s">
        <v>1949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3">
        <f t="shared" si="10"/>
        <v>68</v>
      </c>
      <c r="J227" t="s">
        <v>5213</v>
      </c>
      <c r="K227" t="str">
        <f t="shared" si="11"/>
        <v>E:\imagenes\escudos_cl\Africa\South African Premiership\AmaZulu FC.png</v>
      </c>
      <c r="L227" t="s">
        <v>363</v>
      </c>
      <c r="M227">
        <f>INDEX(NationalTeams!B:B,MATCH(L227,NationalTeams!C:C,0))</f>
        <v>193</v>
      </c>
      <c r="O227" t="str">
        <f t="shared" si="9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3277</v>
      </c>
      <c r="D228" t="s">
        <v>1963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3">
        <f t="shared" si="10"/>
        <v>59</v>
      </c>
      <c r="J228" t="s">
        <v>5214</v>
      </c>
      <c r="K228" t="str">
        <f t="shared" si="11"/>
        <v>E:\imagenes\escudos_cl\Europa\TFF 1. Lig\Amedspor.png</v>
      </c>
      <c r="L228" t="s">
        <v>501</v>
      </c>
      <c r="M228">
        <f>INDEX(NationalTeams!B:B,MATCH(L228,NationalTeams!C:C,0))</f>
        <v>210</v>
      </c>
      <c r="O228" t="str">
        <f t="shared" si="9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3489</v>
      </c>
      <c r="D229" t="s">
        <v>1865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3">
        <f t="shared" si="10"/>
        <v>67</v>
      </c>
      <c r="J229" t="s">
        <v>5215</v>
      </c>
      <c r="K229" t="str">
        <f t="shared" si="11"/>
        <v>E:\imagenes\escudos_cl\America\Liga BetPlay Dimayor\America de Cali.png</v>
      </c>
      <c r="L229" t="s">
        <v>328</v>
      </c>
      <c r="M229">
        <f>INDEX(NationalTeams!B:B,MATCH(L229,NationalTeams!C:C,0))</f>
        <v>46</v>
      </c>
      <c r="O229" t="str">
        <f t="shared" si="9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3662</v>
      </c>
      <c r="D230" t="s">
        <v>1803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3">
        <f t="shared" si="10"/>
        <v>53</v>
      </c>
      <c r="J230" t="s">
        <v>5216</v>
      </c>
      <c r="K230" t="str">
        <f t="shared" si="11"/>
        <v>E:\imagenes\escudos_cl\America\Championnat Special Division 1\America des Cayes.png</v>
      </c>
      <c r="L230" t="s">
        <v>333</v>
      </c>
      <c r="M230">
        <f>INDEX(NationalTeams!B:B,MATCH(L230,NationalTeams!C:C,0))</f>
        <v>89</v>
      </c>
      <c r="O230" t="str">
        <f t="shared" si="9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3418</v>
      </c>
      <c r="D231" t="s">
        <v>1794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3">
        <f t="shared" si="10"/>
        <v>68</v>
      </c>
      <c r="J231" t="s">
        <v>5217</v>
      </c>
      <c r="K231" t="str">
        <f t="shared" si="11"/>
        <v>E:\imagenes\escudos_cl\America\Brasileirao Serie B\America Mineiro.png</v>
      </c>
      <c r="L231" t="s">
        <v>327</v>
      </c>
      <c r="M231">
        <f>INDEX(NationalTeams!B:B,MATCH(L231,NationalTeams!C:C,0))</f>
        <v>32</v>
      </c>
      <c r="O231" t="str">
        <f t="shared" si="9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2492</v>
      </c>
      <c r="D232" t="s">
        <v>1885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3">
        <f t="shared" si="10"/>
        <v>60</v>
      </c>
      <c r="J232" t="s">
        <v>5218</v>
      </c>
      <c r="K232" t="str">
        <f t="shared" si="11"/>
        <v>E:\imagenes\escudos_cl\Europa\Ligue 2\Amiens Sporting Club.png</v>
      </c>
      <c r="L232" t="s">
        <v>487</v>
      </c>
      <c r="M232">
        <f>INDEX(NationalTeams!B:B,MATCH(L232,NationalTeams!C:C,0))</f>
        <v>74</v>
      </c>
      <c r="O232" t="str">
        <f t="shared" si="9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4484</v>
      </c>
      <c r="D233" t="s">
        <v>1846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3">
        <f t="shared" si="10"/>
        <v>53</v>
      </c>
      <c r="J233" t="s">
        <v>5219</v>
      </c>
      <c r="K233" t="str">
        <f t="shared" si="11"/>
        <v>E:\imagenes\escudos_cl\Asia\Jordanian First Division League\Amman FC.png</v>
      </c>
      <c r="L233" t="s">
        <v>451</v>
      </c>
      <c r="M233">
        <f>INDEX(NationalTeams!B:B,MATCH(L233,NationalTeams!C:C,0))</f>
        <v>113</v>
      </c>
      <c r="O233" t="str">
        <f t="shared" si="9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2527</v>
      </c>
      <c r="D234" t="s">
        <v>8681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3">
        <f t="shared" si="10"/>
        <v>56</v>
      </c>
      <c r="J234" t="s">
        <v>5220</v>
      </c>
      <c r="K234" t="str">
        <f t="shared" si="11"/>
        <v>E:\imagenes\escudos_cl\Europa\Cymru South\Ammandford AFC.png</v>
      </c>
      <c r="L234" t="s">
        <v>517</v>
      </c>
      <c r="M234">
        <f>INDEX(NationalTeams!B:B,MATCH(L234,NationalTeams!C:C,0))</f>
        <v>76</v>
      </c>
      <c r="O234" t="str">
        <f t="shared" si="9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4081</v>
      </c>
      <c r="D235" t="s">
        <v>1814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3">
        <f t="shared" si="10"/>
        <v>58</v>
      </c>
      <c r="J235" t="s">
        <v>5221</v>
      </c>
      <c r="K235" t="str">
        <f t="shared" si="11"/>
        <v>E:\imagenes\escudos_cl\Asia\DPR Korea Premier Football League\Amnokgang SC.png</v>
      </c>
      <c r="L235" t="s">
        <v>447</v>
      </c>
      <c r="M235">
        <f>INDEX(NationalTeams!B:B,MATCH(L235,NationalTeams!C:C,0))</f>
        <v>49</v>
      </c>
      <c r="O235" t="str">
        <f t="shared" si="9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2271</v>
      </c>
      <c r="D236" t="s">
        <v>1809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3">
        <f t="shared" si="10"/>
        <v>59</v>
      </c>
      <c r="J236" t="s">
        <v>5222</v>
      </c>
      <c r="K236" t="str">
        <f t="shared" si="11"/>
        <v>E:\imagenes\escudos_cl\Europa\Cypriot Second Division\Anagennisi Deryneia.png</v>
      </c>
      <c r="L236" t="s">
        <v>534</v>
      </c>
      <c r="M236">
        <f>INDEX(NationalTeams!B:B,MATCH(L236,NationalTeams!C:C,0))</f>
        <v>45</v>
      </c>
      <c r="O236" t="str">
        <f t="shared" si="9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2590</v>
      </c>
      <c r="D237" t="s">
        <v>1951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3">
        <f t="shared" si="10"/>
        <v>61</v>
      </c>
      <c r="J237" t="s">
        <v>5223</v>
      </c>
      <c r="K237" t="str">
        <f t="shared" si="11"/>
        <v>E:\imagenes\escudos_cl\Europa\Super League Greece 2\Anagennisi Karditsa FC.png</v>
      </c>
      <c r="L237" t="s">
        <v>508</v>
      </c>
      <c r="M237">
        <f>INDEX(NationalTeams!B:B,MATCH(L237,NationalTeams!C:C,0))</f>
        <v>82</v>
      </c>
      <c r="O237" t="str">
        <f t="shared" si="9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2472</v>
      </c>
      <c r="D238" t="s">
        <v>1882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3">
        <f t="shared" si="10"/>
        <v>71</v>
      </c>
      <c r="J238" t="s">
        <v>5224</v>
      </c>
      <c r="K238" t="str">
        <f t="shared" si="11"/>
        <v>E:\imagenes\escudos_cl\Europa\Ligue 1\Angers SCO.png</v>
      </c>
      <c r="L238" t="s">
        <v>487</v>
      </c>
      <c r="M238">
        <f>INDEX(NationalTeams!B:B,MATCH(L238,NationalTeams!C:C,0))</f>
        <v>74</v>
      </c>
      <c r="O238" t="str">
        <f t="shared" si="9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4306</v>
      </c>
      <c r="D239" t="s">
        <v>1798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3">
        <f t="shared" si="10"/>
        <v>52</v>
      </c>
      <c r="J239" t="s">
        <v>5225</v>
      </c>
      <c r="K239" t="str">
        <f t="shared" si="11"/>
        <v>E:\imagenes\escudos_cl\Asia\Cambodian Premier League\Angkor Tiger FC.png</v>
      </c>
      <c r="L239" t="s">
        <v>462</v>
      </c>
      <c r="M239">
        <f>INDEX(NationalTeams!B:B,MATCH(L239,NationalTeams!C:C,0))</f>
        <v>39</v>
      </c>
      <c r="O239" t="str">
        <f t="shared" si="9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3882</v>
      </c>
      <c r="D240" t="s">
        <v>1935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3">
        <f t="shared" si="10"/>
        <v>60</v>
      </c>
      <c r="J240" t="s">
        <v>5226</v>
      </c>
      <c r="K240" t="str">
        <f t="shared" si="11"/>
        <v>E:\imagenes\escudos_cl\America\Segunda Division de Venezuela\Angostura FC.png</v>
      </c>
      <c r="L240" t="s">
        <v>351</v>
      </c>
      <c r="M240">
        <f>INDEX(NationalTeams!B:B,MATCH(L240,NationalTeams!C:C,0))</f>
        <v>217</v>
      </c>
      <c r="O240" t="str">
        <f t="shared" si="9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3284</v>
      </c>
      <c r="D241" t="s">
        <v>1963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3">
        <f t="shared" si="10"/>
        <v>60</v>
      </c>
      <c r="J241" t="s">
        <v>5227</v>
      </c>
      <c r="K241" t="str">
        <f t="shared" si="11"/>
        <v>E:\imagenes\escudos_cl\Europa\TFF 1. Lig\Ankara Keciorengucu SK.png</v>
      </c>
      <c r="L241" t="s">
        <v>501</v>
      </c>
      <c r="M241">
        <f>INDEX(NationalTeams!B:B,MATCH(L241,NationalTeams!C:C,0))</f>
        <v>210</v>
      </c>
      <c r="O241" t="str">
        <f t="shared" si="9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2963</v>
      </c>
      <c r="D242" t="s">
        <v>1906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3">
        <f t="shared" si="10"/>
        <v>53</v>
      </c>
      <c r="J242" t="s">
        <v>5228</v>
      </c>
      <c r="K242" t="str">
        <f t="shared" si="11"/>
        <v>E:\imagenes\escudos_cl\Europa\NIFL Championship\Annagh United FC.png</v>
      </c>
      <c r="L242" t="s">
        <v>503</v>
      </c>
      <c r="M242">
        <f>INDEX(NationalTeams!B:B,MATCH(L242,NationalTeams!C:C,0))</f>
        <v>99</v>
      </c>
      <c r="O242" t="str">
        <f t="shared" si="9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2493</v>
      </c>
      <c r="D243" t="s">
        <v>1885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3">
        <f t="shared" si="10"/>
        <v>60</v>
      </c>
      <c r="J243" t="s">
        <v>5229</v>
      </c>
      <c r="K243" t="str">
        <f t="shared" si="11"/>
        <v>E:\imagenes\escudos_cl\Europa\Ligue 2\Annecy FC.png</v>
      </c>
      <c r="L243" t="s">
        <v>487</v>
      </c>
      <c r="M243">
        <f>INDEX(NationalTeams!B:B,MATCH(L243,NationalTeams!C:C,0))</f>
        <v>74</v>
      </c>
      <c r="O243" t="str">
        <f t="shared" si="9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3655</v>
      </c>
      <c r="D244" t="s">
        <v>1830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3">
        <f t="shared" si="10"/>
        <v>52</v>
      </c>
      <c r="J244" t="s">
        <v>5230</v>
      </c>
      <c r="K244" t="str">
        <f t="shared" si="11"/>
        <v>E:\imagenes\escudos_cl\America\GFF Elite League\Anns Grove FC.png</v>
      </c>
      <c r="L244" t="s">
        <v>335</v>
      </c>
      <c r="M244">
        <f>INDEX(NationalTeams!B:B,MATCH(L244,NationalTeams!C:C,0))</f>
        <v>88</v>
      </c>
      <c r="O244" t="str">
        <f t="shared" si="9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2249</v>
      </c>
      <c r="D245" t="s">
        <v>1808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3">
        <f t="shared" si="10"/>
        <v>63</v>
      </c>
      <c r="J245" t="s">
        <v>5231</v>
      </c>
      <c r="K245" t="str">
        <f t="shared" si="11"/>
        <v>E:\imagenes\escudos_cl\Europa\Cypriot First Division\Anorthosis Famagusta.png</v>
      </c>
      <c r="L245" t="s">
        <v>534</v>
      </c>
      <c r="M245">
        <f>INDEX(NationalTeams!B:B,MATCH(L245,NationalTeams!C:C,0))</f>
        <v>45</v>
      </c>
      <c r="O245" t="str">
        <f t="shared" si="9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3998</v>
      </c>
      <c r="D246" t="s">
        <v>1850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3">
        <f t="shared" si="10"/>
        <v>61</v>
      </c>
      <c r="J246" t="s">
        <v>5232</v>
      </c>
      <c r="K246" t="str">
        <f t="shared" si="11"/>
        <v>E:\imagenes\escudos_cl\Asia\K2 League\Ansan Greeners FC.png</v>
      </c>
      <c r="L246" t="s">
        <v>425</v>
      </c>
      <c r="M246">
        <f>INDEX(NationalTeams!B:B,MATCH(L246,NationalTeams!C:C,0))</f>
        <v>50</v>
      </c>
      <c r="O246" t="str">
        <f t="shared" si="9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3265</v>
      </c>
      <c r="D247" t="s">
        <v>1952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3">
        <f t="shared" si="10"/>
        <v>67</v>
      </c>
      <c r="J247" t="s">
        <v>5233</v>
      </c>
      <c r="K247" t="str">
        <f t="shared" si="11"/>
        <v>E:\imagenes\escudos_cl\Europa\Super Lig\Antalyaspor.png</v>
      </c>
      <c r="L247" t="s">
        <v>501</v>
      </c>
      <c r="M247">
        <f>INDEX(NationalTeams!B:B,MATCH(L247,NationalTeams!C:C,0))</f>
        <v>210</v>
      </c>
      <c r="O247" t="str">
        <f t="shared" si="9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3873</v>
      </c>
      <c r="D248" t="s">
        <v>1923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3">
        <f t="shared" si="10"/>
        <v>58</v>
      </c>
      <c r="J248" t="s">
        <v>5234</v>
      </c>
      <c r="K248" t="str">
        <f t="shared" si="11"/>
        <v>E:\imagenes\escudos_cl\America\Primera Division de Venezuela\Anzoategui FC.png</v>
      </c>
      <c r="L248" t="s">
        <v>351</v>
      </c>
      <c r="M248">
        <f>INDEX(NationalTeams!B:B,MATCH(L248,NationalTeams!C:C,0))</f>
        <v>217</v>
      </c>
      <c r="O248" t="str">
        <f t="shared" si="9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2243</v>
      </c>
      <c r="D249" t="s">
        <v>1808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3">
        <f t="shared" si="10"/>
        <v>67</v>
      </c>
      <c r="J249" t="s">
        <v>5235</v>
      </c>
      <c r="K249" t="str">
        <f t="shared" si="11"/>
        <v>E:\imagenes\escudos_cl\Europa\Cypriot First Division\APOEL FC.png</v>
      </c>
      <c r="L249" t="s">
        <v>534</v>
      </c>
      <c r="M249">
        <f>INDEX(NationalTeams!B:B,MATCH(L249,NationalTeams!C:C,0))</f>
        <v>45</v>
      </c>
      <c r="O249" t="str">
        <f t="shared" si="9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2244</v>
      </c>
      <c r="D250" t="s">
        <v>1808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3">
        <f t="shared" si="10"/>
        <v>64</v>
      </c>
      <c r="J250" t="s">
        <v>5236</v>
      </c>
      <c r="K250" t="str">
        <f t="shared" si="11"/>
        <v>E:\imagenes\escudos_cl\Europa\Cypriot First Division\Apollon Limassol FC.png</v>
      </c>
      <c r="L250" t="s">
        <v>534</v>
      </c>
      <c r="M250">
        <f>INDEX(NationalTeams!B:B,MATCH(L250,NationalTeams!C:C,0))</f>
        <v>45</v>
      </c>
      <c r="O250" t="str">
        <f t="shared" si="9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4234</v>
      </c>
      <c r="D251" t="s">
        <v>1814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3">
        <f t="shared" si="10"/>
        <v>56</v>
      </c>
      <c r="J251" t="s">
        <v>5237</v>
      </c>
      <c r="K251" t="str">
        <f t="shared" si="11"/>
        <v>E:\imagenes\escudos_cl\Asia\DPR Korea Premier Football League\April 25 SC.png</v>
      </c>
      <c r="L251" t="s">
        <v>447</v>
      </c>
      <c r="M251">
        <f>INDEX(NationalTeams!B:B,MATCH(L251,NationalTeams!C:C,0))</f>
        <v>49</v>
      </c>
      <c r="O251" t="str">
        <f t="shared" si="9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3885</v>
      </c>
      <c r="D252" t="s">
        <v>1935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3">
        <f t="shared" si="10"/>
        <v>57</v>
      </c>
      <c r="J252" t="s">
        <v>5238</v>
      </c>
      <c r="K252" t="str">
        <f t="shared" si="11"/>
        <v>E:\imagenes\escudos_cl\America\Segunda Division de Venezuela\Aragua FC.png</v>
      </c>
      <c r="L252" t="s">
        <v>351</v>
      </c>
      <c r="M252">
        <f>INDEX(NationalTeams!B:B,MATCH(L252,NationalTeams!C:C,0))</f>
        <v>217</v>
      </c>
      <c r="O252" t="str">
        <f t="shared" si="9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2088</v>
      </c>
      <c r="D253" t="s">
        <v>1786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3">
        <f t="shared" si="10"/>
        <v>58</v>
      </c>
      <c r="J253" t="s">
        <v>5239</v>
      </c>
      <c r="K253" t="str">
        <f t="shared" si="11"/>
        <v>E:\imagenes\escudos_cl\Europa\Azerbaijan Premier League\Araz Naxcivan PFK.png</v>
      </c>
      <c r="L253" t="s">
        <v>535</v>
      </c>
      <c r="M253">
        <f>INDEX(NationalTeams!B:B,MATCH(L253,NationalTeams!C:C,0))</f>
        <v>18</v>
      </c>
      <c r="O253" t="str">
        <f t="shared" si="9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2329</v>
      </c>
      <c r="D254" t="s">
        <v>1931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3">
        <f t="shared" si="10"/>
        <v>60</v>
      </c>
      <c r="J254" t="s">
        <v>5240</v>
      </c>
      <c r="K254" t="str">
        <f t="shared" si="11"/>
        <v>E:\imagenes\escudos_cl\Europa\Scottish Championship\Arbroath FC.png</v>
      </c>
      <c r="L254" t="s">
        <v>515</v>
      </c>
      <c r="M254">
        <f>INDEX(NationalTeams!B:B,MATCH(L254,NationalTeams!C:C,0))</f>
        <v>63</v>
      </c>
      <c r="O254" t="str">
        <f t="shared" si="9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2964</v>
      </c>
      <c r="D255" t="s">
        <v>1906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3">
        <f t="shared" si="10"/>
        <v>51</v>
      </c>
      <c r="J255" t="s">
        <v>5241</v>
      </c>
      <c r="K255" t="str">
        <f t="shared" si="11"/>
        <v>E:\imagenes\escudos_cl\Europa\NIFL Championship\Ards FC.png</v>
      </c>
      <c r="L255" t="s">
        <v>503</v>
      </c>
      <c r="M255">
        <f>INDEX(NationalTeams!B:B,MATCH(L255,NationalTeams!C:C,0))</f>
        <v>99</v>
      </c>
      <c r="O255" t="str">
        <f t="shared" si="9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4045</v>
      </c>
      <c r="D256" t="s">
        <v>1861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3">
        <f t="shared" si="10"/>
        <v>58</v>
      </c>
      <c r="J256" t="s">
        <v>5242</v>
      </c>
      <c r="K256" t="str">
        <f t="shared" si="11"/>
        <v>E:\imagenes\escudos_cl\Asia\Liga 1\Arema FC.png</v>
      </c>
      <c r="L256" t="s">
        <v>444</v>
      </c>
      <c r="M256">
        <f>INDEX(NationalTeams!B:B,MATCH(L256,NationalTeams!C:C,0))</f>
        <v>94</v>
      </c>
      <c r="O256" t="str">
        <f t="shared" si="9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3330</v>
      </c>
      <c r="D257" t="s">
        <v>1878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3">
        <f t="shared" si="10"/>
        <v>72</v>
      </c>
      <c r="J257" t="s">
        <v>5243</v>
      </c>
      <c r="K257" t="str">
        <f t="shared" si="11"/>
        <v>E:\imagenes\escudos_cl\America\Liga Profesional Argentina\Argentinos Juniors.png</v>
      </c>
      <c r="L257" t="s">
        <v>376</v>
      </c>
      <c r="M257">
        <f>INDEX(NationalTeams!B:B,MATCH(L257,NationalTeams!C:C,0))</f>
        <v>12</v>
      </c>
      <c r="O257" t="str">
        <f t="shared" si="9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4441</v>
      </c>
      <c r="D258" t="s">
        <v>1847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3">
        <f t="shared" si="10"/>
        <v>52</v>
      </c>
      <c r="J258" t="s">
        <v>5244</v>
      </c>
      <c r="K258" t="str">
        <f t="shared" si="11"/>
        <v>E:\imagenes\escudos_cl\Asia\Jordanian Second Division League\Arhaba SC.png</v>
      </c>
      <c r="L258" t="s">
        <v>451</v>
      </c>
      <c r="M258">
        <f>INDEX(NationalTeams!B:B,MATCH(L258,NationalTeams!C:C,0))</f>
        <v>113</v>
      </c>
      <c r="O258" t="str">
        <f t="shared" si="9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4324</v>
      </c>
      <c r="D259" t="s">
        <v>1784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3">
        <f t="shared" si="10"/>
        <v>55</v>
      </c>
      <c r="J259" t="s">
        <v>5245</v>
      </c>
      <c r="K259" t="str">
        <f t="shared" si="11"/>
        <v>E:\imagenes\escudos_cl\Asia\Azadegan League\Ario Eslamshahr FC.png</v>
      </c>
      <c r="L259" t="s">
        <v>427</v>
      </c>
      <c r="M259">
        <f>INDEX(NationalTeams!B:B,MATCH(L259,NationalTeams!C:C,0))</f>
        <v>97</v>
      </c>
      <c r="O259" t="str">
        <f t="shared" ref="O259:O322" si="12"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2255</v>
      </c>
      <c r="D260" t="s">
        <v>1808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3">
        <f t="shared" ref="I260:I323" si="13">ROUND(AVERAGE(F260:H260),0)</f>
        <v>63</v>
      </c>
      <c r="J260" t="s">
        <v>5246</v>
      </c>
      <c r="K260" t="str">
        <f t="shared" ref="K260:K323" si="14">_xlfn.CONCAT($A$1,J260)</f>
        <v>E:\imagenes\escudos_cl\Europa\Cypriot First Division\Aris Limassol.png</v>
      </c>
      <c r="L260" t="s">
        <v>534</v>
      </c>
      <c r="M260">
        <f>INDEX(NationalTeams!B:B,MATCH(L260,NationalTeams!C:C,0))</f>
        <v>45</v>
      </c>
      <c r="O260" t="str">
        <f t="shared" si="12"/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2587</v>
      </c>
      <c r="D261" t="s">
        <v>1950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3">
        <f t="shared" si="13"/>
        <v>66</v>
      </c>
      <c r="J261" t="s">
        <v>5247</v>
      </c>
      <c r="K261" t="str">
        <f t="shared" si="14"/>
        <v>E:\imagenes\escudos_cl\Europa\Super League Greece 1\Aris Thessaloniki FC.png</v>
      </c>
      <c r="L261" t="s">
        <v>508</v>
      </c>
      <c r="M261">
        <f>INDEX(NationalTeams!B:B,MATCH(L261,NationalTeams!C:C,0))</f>
        <v>82</v>
      </c>
      <c r="O261" t="str">
        <f t="shared" si="12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3034</v>
      </c>
      <c r="D262" t="s">
        <v>1819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3">
        <f t="shared" si="13"/>
        <v>61</v>
      </c>
      <c r="J262" t="s">
        <v>5248</v>
      </c>
      <c r="K262" t="str">
        <f t="shared" si="14"/>
        <v>E:\imagenes\escudos_cl\Europa\Ekstraklasa\Arka Gdynia.png</v>
      </c>
      <c r="L262" t="s">
        <v>494</v>
      </c>
      <c r="M262">
        <f>INDEX(NationalTeams!B:B,MATCH(L262,NationalTeams!C:C,0))</f>
        <v>166</v>
      </c>
      <c r="O262" t="str">
        <f t="shared" si="12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2967</v>
      </c>
      <c r="D263" t="s">
        <v>1906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3">
        <f t="shared" si="13"/>
        <v>52</v>
      </c>
      <c r="J263" t="s">
        <v>5249</v>
      </c>
      <c r="K263" t="str">
        <f t="shared" si="14"/>
        <v>E:\imagenes\escudos_cl\Europa\NIFL Championship\Armagh City FC.png</v>
      </c>
      <c r="L263" t="s">
        <v>503</v>
      </c>
      <c r="M263">
        <f>INDEX(NationalTeams!B:B,MATCH(L263,NationalTeams!C:C,0))</f>
        <v>99</v>
      </c>
      <c r="O263" t="str">
        <f t="shared" si="12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4035</v>
      </c>
      <c r="D264" t="s">
        <v>1890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3">
        <f t="shared" si="13"/>
        <v>60</v>
      </c>
      <c r="J264" t="s">
        <v>5250</v>
      </c>
      <c r="K264" t="str">
        <f t="shared" si="14"/>
        <v>E:\imagenes\escudos_cl\Asia\Malaysia A1 SemiPro League\Armed Forces FC.png</v>
      </c>
      <c r="L264" t="s">
        <v>463</v>
      </c>
      <c r="M264">
        <f>INDEX(NationalTeams!B:B,MATCH(L264,NationalTeams!C:C,0))</f>
        <v>132</v>
      </c>
      <c r="O264" t="str">
        <f t="shared" si="12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2022</v>
      </c>
      <c r="D265" t="s">
        <v>1772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3">
        <f t="shared" si="13"/>
        <v>71</v>
      </c>
      <c r="J265" t="s">
        <v>5251</v>
      </c>
      <c r="K265" t="str">
        <f t="shared" si="14"/>
        <v>E:\imagenes\escudos_cl\Europa\2. Bundesliga\Arminia Bielefeld.png</v>
      </c>
      <c r="L265" t="s">
        <v>489</v>
      </c>
      <c r="M265">
        <f>INDEX(NationalTeams!B:B,MATCH(L265,NationalTeams!C:C,0))</f>
        <v>4</v>
      </c>
      <c r="O265" t="str">
        <f t="shared" si="12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3685</v>
      </c>
      <c r="D266" t="s">
        <v>1845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3">
        <f t="shared" si="13"/>
        <v>65</v>
      </c>
      <c r="J266" t="s">
        <v>5252</v>
      </c>
      <c r="K266" t="str">
        <f t="shared" si="14"/>
        <v>E:\imagenes\escudos_cl\America\Jamaica Premier League\Arnett Gardens FC.png</v>
      </c>
      <c r="L266" t="s">
        <v>352</v>
      </c>
      <c r="M266">
        <f>INDEX(NationalTeams!B:B,MATCH(L266,NationalTeams!C:C,0))</f>
        <v>111</v>
      </c>
      <c r="O266" t="str">
        <f t="shared" si="12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2683</v>
      </c>
      <c r="D267" t="s">
        <v>1915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3">
        <f t="shared" si="13"/>
        <v>79</v>
      </c>
      <c r="J267" t="s">
        <v>5253</v>
      </c>
      <c r="K267" t="str">
        <f t="shared" si="14"/>
        <v>E:\imagenes\escudos_cl\Europa\Premier League\Arsenal FC.png</v>
      </c>
      <c r="L267" t="s">
        <v>493</v>
      </c>
      <c r="M267">
        <f>INDEX(NationalTeams!B:B,MATCH(L267,NationalTeams!C:C,0))</f>
        <v>95</v>
      </c>
      <c r="O267" t="str">
        <f t="shared" si="12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3353</v>
      </c>
      <c r="D268" t="s">
        <v>1918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3">
        <f t="shared" si="13"/>
        <v>68</v>
      </c>
      <c r="J268" t="s">
        <v>5254</v>
      </c>
      <c r="K268" t="str">
        <f t="shared" si="14"/>
        <v>E:\imagenes\escudos_cl\America\Primera B Nacional\Arsenal FC de Sarandi.png</v>
      </c>
      <c r="L268" t="s">
        <v>376</v>
      </c>
      <c r="M268">
        <f>INDEX(NationalTeams!B:B,MATCH(L268,NationalTeams!C:C,0))</f>
        <v>12</v>
      </c>
      <c r="O268" t="str">
        <f t="shared" si="12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3717</v>
      </c>
      <c r="D269" t="s">
        <v>1877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3">
        <f t="shared" si="13"/>
        <v>50</v>
      </c>
      <c r="J269" t="s">
        <v>5255</v>
      </c>
      <c r="K269" t="str">
        <f t="shared" si="14"/>
        <v>E:\imagenes\escudos_cl\America\Liga Primera\ART Municipal Jalapa.png</v>
      </c>
      <c r="L269" t="s">
        <v>356</v>
      </c>
      <c r="M269">
        <f>INDEX(NationalTeams!B:B,MATCH(L269,NationalTeams!C:C,0))</f>
        <v>151</v>
      </c>
      <c r="O269" t="str">
        <f t="shared" si="12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3549</v>
      </c>
      <c r="D270" t="s">
        <v>1920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3">
        <f t="shared" si="13"/>
        <v>52</v>
      </c>
      <c r="J270" t="s">
        <v>5256</v>
      </c>
      <c r="K270" t="str">
        <f t="shared" si="14"/>
        <v>E:\imagenes\escudos_cl\America\Primera Division Cubana\Artemisa San Cristobal.png</v>
      </c>
      <c r="L270" t="s">
        <v>406</v>
      </c>
      <c r="M270">
        <f>INDEX(NationalTeams!B:B,MATCH(L270,NationalTeams!C:C,0))</f>
        <v>54</v>
      </c>
      <c r="O270" t="str">
        <f t="shared" si="12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4589</v>
      </c>
      <c r="D271" t="s">
        <v>1870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3">
        <f t="shared" si="13"/>
        <v>46</v>
      </c>
      <c r="J271" t="s">
        <v>5257</v>
      </c>
      <c r="K271" t="str">
        <f t="shared" si="14"/>
        <v>E:\imagenes\escudos_cl\Asia\Liga Futebol Timor Leste\AS Academica.png</v>
      </c>
      <c r="L271" t="s">
        <v>472</v>
      </c>
      <c r="M271">
        <f>INDEX(NationalTeams!B:B,MATCH(L271,NationalTeams!C:C,0))</f>
        <v>204</v>
      </c>
      <c r="O271" t="str">
        <f t="shared" si="12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4758</v>
      </c>
      <c r="D272" t="s">
        <v>1884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3">
        <f t="shared" si="13"/>
        <v>56</v>
      </c>
      <c r="J272" t="s">
        <v>5258</v>
      </c>
      <c r="K272" t="str">
        <f t="shared" si="14"/>
        <v>E:\imagenes\escudos_cl\Africa\Ligue 1 Pro\AS Ashanti Golden Boys.png</v>
      </c>
      <c r="L272" t="s">
        <v>382</v>
      </c>
      <c r="M272">
        <f>INDEX(NationalTeams!B:B,MATCH(L272,NationalTeams!C:C,0))</f>
        <v>85</v>
      </c>
      <c r="O272" t="str">
        <f t="shared" si="12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4772</v>
      </c>
      <c r="D273" t="s">
        <v>1892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3">
        <f t="shared" si="13"/>
        <v>61</v>
      </c>
      <c r="J273" t="s">
        <v>5259</v>
      </c>
      <c r="K273" t="str">
        <f t="shared" si="14"/>
        <v>E:\imagenes\escudos_cl\Africa\Malian Premiere Division\AS Bakaridjan de Baroueli.png</v>
      </c>
      <c r="L273" t="s">
        <v>379</v>
      </c>
      <c r="M273">
        <f>INDEX(NationalTeams!B:B,MATCH(L273,NationalTeams!C:C,0))</f>
        <v>135</v>
      </c>
      <c r="O273" t="str">
        <f t="shared" si="12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3663</v>
      </c>
      <c r="D274" t="s">
        <v>1803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3">
        <f t="shared" si="13"/>
        <v>51</v>
      </c>
      <c r="J274" t="s">
        <v>5260</v>
      </c>
      <c r="K274" t="str">
        <f t="shared" si="14"/>
        <v>E:\imagenes\escudos_cl\America\Championnat Special Division 1\AS Capoise.png</v>
      </c>
      <c r="L274" t="s">
        <v>333</v>
      </c>
      <c r="M274">
        <f>INDEX(NationalTeams!B:B,MATCH(L274,NationalTeams!C:C,0))</f>
        <v>89</v>
      </c>
      <c r="O274" t="str">
        <f t="shared" si="12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3664</v>
      </c>
      <c r="D275" t="s">
        <v>1803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3">
        <f t="shared" si="13"/>
        <v>49</v>
      </c>
      <c r="J275" t="s">
        <v>5261</v>
      </c>
      <c r="K275" t="str">
        <f t="shared" si="14"/>
        <v>E:\imagenes\escudos_cl\America\Championnat Special Division 1\AS Cavaly.png</v>
      </c>
      <c r="L275" t="s">
        <v>333</v>
      </c>
      <c r="M275">
        <f>INDEX(NationalTeams!B:B,MATCH(L275,NationalTeams!C:C,0))</f>
        <v>89</v>
      </c>
      <c r="O275" t="str">
        <f t="shared" si="12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4553</v>
      </c>
      <c r="D276" t="s">
        <v>1960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3">
        <f t="shared" si="13"/>
        <v>49</v>
      </c>
      <c r="J276" t="s">
        <v>5262</v>
      </c>
      <c r="K276" t="str">
        <f t="shared" si="14"/>
        <v>E:\imagenes\escudos_cl\Asia\Tahiti League 1\AS Central Sport.png</v>
      </c>
      <c r="L276" t="s">
        <v>467</v>
      </c>
      <c r="M276">
        <f>INDEX(NationalTeams!B:B,MATCH(L276,NationalTeams!C:C,0))</f>
        <v>199</v>
      </c>
      <c r="O276" t="str">
        <f t="shared" si="12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4670</v>
      </c>
      <c r="D277" t="s">
        <v>1882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3">
        <f t="shared" si="13"/>
        <v>58</v>
      </c>
      <c r="J277" t="s">
        <v>5263</v>
      </c>
      <c r="K277" t="str">
        <f t="shared" si="14"/>
        <v>E:\imagenes\escudos_cl\Africa\Ligue 1\AS Cheminots.png</v>
      </c>
      <c r="L277" t="s">
        <v>369</v>
      </c>
      <c r="M277">
        <f>INDEX(NationalTeams!B:B,MATCH(L277,NationalTeams!C:C,0))</f>
        <v>48</v>
      </c>
      <c r="O277" t="str">
        <f t="shared" si="12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4876</v>
      </c>
      <c r="D278" t="s">
        <v>1939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3">
        <f t="shared" si="13"/>
        <v>57</v>
      </c>
      <c r="J278" t="s">
        <v>5264</v>
      </c>
      <c r="K278" t="str">
        <f t="shared" si="14"/>
        <v>E:\imagenes\escudos_cl\Africa\Senegal Ligue 1\AS Dakar Sacre Coeur.png</v>
      </c>
      <c r="L278" t="s">
        <v>362</v>
      </c>
      <c r="M278">
        <f>INDEX(NationalTeams!B:B,MATCH(L278,NationalTeams!C:C,0))</f>
        <v>184</v>
      </c>
      <c r="O278" t="str">
        <f t="shared" si="12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4877</v>
      </c>
      <c r="D279" t="s">
        <v>1939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3">
        <f t="shared" si="13"/>
        <v>63</v>
      </c>
      <c r="J279" t="s">
        <v>5265</v>
      </c>
      <c r="K279" t="str">
        <f t="shared" si="14"/>
        <v>E:\imagenes\escudos_cl\Africa\Senegal Ligue 1\AS de Pikine.png</v>
      </c>
      <c r="L279" t="s">
        <v>362</v>
      </c>
      <c r="M279">
        <f>INDEX(NationalTeams!B:B,MATCH(L279,NationalTeams!C:C,0))</f>
        <v>184</v>
      </c>
      <c r="O279" t="str">
        <f t="shared" si="12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4685</v>
      </c>
      <c r="D280" t="s">
        <v>1882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3">
        <f t="shared" si="13"/>
        <v>66</v>
      </c>
      <c r="J280" t="s">
        <v>5266</v>
      </c>
      <c r="K280" t="str">
        <f t="shared" si="14"/>
        <v>E:\imagenes\escudos_cl\Africa\Ligue 1\AS Denguele.png</v>
      </c>
      <c r="L280" t="s">
        <v>323</v>
      </c>
      <c r="M280">
        <f>INDEX(NationalTeams!B:B,MATCH(L280,NationalTeams!C:C,0))</f>
        <v>51</v>
      </c>
      <c r="O280" t="str">
        <f t="shared" si="12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4785</v>
      </c>
      <c r="D281" t="s">
        <v>1792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3">
        <f t="shared" si="13"/>
        <v>68</v>
      </c>
      <c r="J281" t="s">
        <v>5267</v>
      </c>
      <c r="K281" t="str">
        <f t="shared" si="14"/>
        <v>E:\imagenes\escudos_cl\Africa\Botola\AS des Forces Royales.png</v>
      </c>
      <c r="L281" t="s">
        <v>342</v>
      </c>
      <c r="M281">
        <f>INDEX(NationalTeams!B:B,MATCH(L281,NationalTeams!C:C,0))</f>
        <v>137</v>
      </c>
      <c r="O281" t="str">
        <f t="shared" si="12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4805</v>
      </c>
      <c r="D282" t="s">
        <v>1883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3">
        <f t="shared" si="13"/>
        <v>56</v>
      </c>
      <c r="J282" t="s">
        <v>5268</v>
      </c>
      <c r="K282" t="str">
        <f t="shared" si="14"/>
        <v>E:\imagenes\escudos_cl\Africa\Ligue 1 Mauritania\AS Douane.png</v>
      </c>
      <c r="L282" t="s">
        <v>360</v>
      </c>
      <c r="M282">
        <f>INDEX(NationalTeams!B:B,MATCH(L282,NationalTeams!C:C,0))</f>
        <v>139</v>
      </c>
      <c r="O282" t="str">
        <f t="shared" si="12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4878</v>
      </c>
      <c r="D283" t="s">
        <v>1939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3">
        <f t="shared" si="13"/>
        <v>61</v>
      </c>
      <c r="J283" t="s">
        <v>5269</v>
      </c>
      <c r="K283" t="str">
        <f t="shared" si="14"/>
        <v>E:\imagenes\escudos_cl\Africa\Senegal Ligue 1\AS Douanes.png</v>
      </c>
      <c r="L283" t="s">
        <v>362</v>
      </c>
      <c r="M283">
        <f>INDEX(NationalTeams!B:B,MATCH(L283,NationalTeams!C:C,0))</f>
        <v>184</v>
      </c>
      <c r="O283" t="str">
        <f t="shared" si="12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4639</v>
      </c>
      <c r="D284" t="s">
        <v>1797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3">
        <f t="shared" si="13"/>
        <v>67</v>
      </c>
      <c r="J284" t="s">
        <v>5270</v>
      </c>
      <c r="K284" t="str">
        <f t="shared" si="14"/>
        <v>E:\imagenes\escudos_cl\Africa\Burkinabe Premier League\AS Douanes BF.png</v>
      </c>
      <c r="L284" t="s">
        <v>366</v>
      </c>
      <c r="M284">
        <f>INDEX(NationalTeams!B:B,MATCH(L284,NationalTeams!C:C,0))</f>
        <v>35</v>
      </c>
      <c r="O284" t="str">
        <f t="shared" si="12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4502</v>
      </c>
      <c r="D285" t="s">
        <v>1960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3">
        <f t="shared" si="13"/>
        <v>48</v>
      </c>
      <c r="J285" t="s">
        <v>5271</v>
      </c>
      <c r="K285" t="str">
        <f t="shared" si="14"/>
        <v>E:\imagenes\escudos_cl\Asia\Tahiti League 1\AS Dragon.png</v>
      </c>
      <c r="L285" t="s">
        <v>467</v>
      </c>
      <c r="M285">
        <f>INDEX(NationalTeams!B:B,MATCH(L285,NationalTeams!C:C,0))</f>
        <v>199</v>
      </c>
      <c r="O285" t="str">
        <f t="shared" si="12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4534</v>
      </c>
      <c r="D286" t="s">
        <v>1960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3">
        <f t="shared" si="13"/>
        <v>48</v>
      </c>
      <c r="J286" t="s">
        <v>5272</v>
      </c>
      <c r="K286" t="str">
        <f t="shared" si="14"/>
        <v>E:\imagenes\escudos_cl\Asia\Tahiti League 1\AS Excelsior.png</v>
      </c>
      <c r="L286" t="s">
        <v>467</v>
      </c>
      <c r="M286">
        <f>INDEX(NationalTeams!B:B,MATCH(L286,NationalTeams!C:C,0))</f>
        <v>199</v>
      </c>
      <c r="O286" t="str">
        <f t="shared" si="12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4640</v>
      </c>
      <c r="D287" t="s">
        <v>1797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3">
        <f t="shared" si="13"/>
        <v>66</v>
      </c>
      <c r="J287" t="s">
        <v>5273</v>
      </c>
      <c r="K287" t="str">
        <f t="shared" si="14"/>
        <v>E:\imagenes\escudos_cl\Africa\Burkinabe Premier League\AS Fonctionnaires.png</v>
      </c>
      <c r="L287" t="s">
        <v>366</v>
      </c>
      <c r="M287">
        <f>INDEX(NationalTeams!B:B,MATCH(L287,NationalTeams!C:C,0))</f>
        <v>35</v>
      </c>
      <c r="O287" t="str">
        <f t="shared" si="12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4656</v>
      </c>
      <c r="D288" t="s">
        <v>1820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3">
        <f t="shared" si="13"/>
        <v>63</v>
      </c>
      <c r="J288" t="s">
        <v>5274</v>
      </c>
      <c r="K288" t="str">
        <f t="shared" si="14"/>
        <v>E:\imagenes\escudos_cl\Africa\Elite One\AS Fortuna.png</v>
      </c>
      <c r="L288" t="s">
        <v>322</v>
      </c>
      <c r="M288">
        <f>INDEX(NationalTeams!B:B,MATCH(L288,NationalTeams!C:C,0))</f>
        <v>40</v>
      </c>
      <c r="O288" t="str">
        <f t="shared" si="12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4921</v>
      </c>
      <c r="D289" t="s">
        <v>1968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3">
        <f t="shared" si="13"/>
        <v>69</v>
      </c>
      <c r="J289" t="s">
        <v>5275</v>
      </c>
      <c r="K289" t="str">
        <f t="shared" si="14"/>
        <v>E:\imagenes\escudos_cl\Africa\Tunisian Ligue Professionnelle 1\AS Gabes.png</v>
      </c>
      <c r="L289" t="s">
        <v>364</v>
      </c>
      <c r="M289">
        <f>INDEX(NationalTeams!B:B,MATCH(L289,NationalTeams!C:C,0))</f>
        <v>208</v>
      </c>
      <c r="O289" t="str">
        <f t="shared" si="12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4806</v>
      </c>
      <c r="D290" t="s">
        <v>1883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3">
        <f t="shared" si="13"/>
        <v>55</v>
      </c>
      <c r="J290" t="s">
        <v>5276</v>
      </c>
      <c r="K290" t="str">
        <f t="shared" si="14"/>
        <v>E:\imagenes\escudos_cl\Africa\Ligue 1 Mauritania\AS Garde Nationale.png</v>
      </c>
      <c r="L290" t="s">
        <v>360</v>
      </c>
      <c r="M290">
        <f>INDEX(NationalTeams!B:B,MATCH(L290,NationalTeams!C:C,0))</f>
        <v>139</v>
      </c>
      <c r="O290" t="str">
        <f t="shared" si="12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4879</v>
      </c>
      <c r="D291" t="s">
        <v>1939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3">
        <f t="shared" si="13"/>
        <v>61</v>
      </c>
      <c r="J291" t="s">
        <v>5277</v>
      </c>
      <c r="K291" t="str">
        <f t="shared" si="14"/>
        <v>E:\imagenes\escudos_cl\Africa\Senegal Ligue 1\AS Generation Foot.png</v>
      </c>
      <c r="L291" t="s">
        <v>362</v>
      </c>
      <c r="M291">
        <f>INDEX(NationalTeams!B:B,MATCH(L291,NationalTeams!C:C,0))</f>
        <v>184</v>
      </c>
      <c r="O291" t="str">
        <f t="shared" si="12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4759</v>
      </c>
      <c r="D292" t="s">
        <v>1884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3">
        <f t="shared" si="13"/>
        <v>58</v>
      </c>
      <c r="J292" t="s">
        <v>5278</v>
      </c>
      <c r="K292" t="str">
        <f t="shared" si="14"/>
        <v>E:\imagenes\escudos_cl\Africa\Ligue 1 Pro\AS Kaloum.png</v>
      </c>
      <c r="L292" t="s">
        <v>382</v>
      </c>
      <c r="M292">
        <f>INDEX(NationalTeams!B:B,MATCH(L292,NationalTeams!C:C,0))</f>
        <v>85</v>
      </c>
      <c r="O292" t="str">
        <f t="shared" si="12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4607</v>
      </c>
      <c r="D293" t="s">
        <v>1780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3">
        <f t="shared" si="13"/>
        <v>64</v>
      </c>
      <c r="J293" t="s">
        <v>5279</v>
      </c>
      <c r="K293" t="str">
        <f t="shared" si="14"/>
        <v>E:\imagenes\escudos_cl\Africa\Algerian Ligue 2\AS Khroub.png</v>
      </c>
      <c r="L293" t="s">
        <v>324</v>
      </c>
      <c r="M293">
        <f>INDEX(NationalTeams!B:B,MATCH(L293,NationalTeams!C:C,0))</f>
        <v>11</v>
      </c>
      <c r="O293" t="str">
        <f t="shared" si="12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4773</v>
      </c>
      <c r="D294" t="s">
        <v>1892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3">
        <f t="shared" si="13"/>
        <v>62</v>
      </c>
      <c r="J294" t="s">
        <v>5280</v>
      </c>
      <c r="K294" t="str">
        <f t="shared" si="14"/>
        <v>E:\imagenes\escudos_cl\Africa\Malian Premiere Division\AS Korofina.png</v>
      </c>
      <c r="L294" t="s">
        <v>379</v>
      </c>
      <c r="M294">
        <f>INDEX(NationalTeams!B:B,MATCH(L294,NationalTeams!C:C,0))</f>
        <v>135</v>
      </c>
      <c r="O294" t="str">
        <f t="shared" si="12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4866</v>
      </c>
      <c r="D295" t="s">
        <v>1806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3">
        <f t="shared" si="13"/>
        <v>69</v>
      </c>
      <c r="J295" t="s">
        <v>5281</v>
      </c>
      <c r="K295" t="str">
        <f t="shared" si="14"/>
        <v>E:\imagenes\escudos_cl\Africa\Congo DR Super Liga\AS Maniema Union.png</v>
      </c>
      <c r="L295" t="s">
        <v>380</v>
      </c>
      <c r="M295">
        <f>INDEX(NationalTeams!B:B,MATCH(L295,NationalTeams!C:C,0))</f>
        <v>172</v>
      </c>
      <c r="O295" t="str">
        <f t="shared" si="12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4581</v>
      </c>
      <c r="D296" t="s">
        <v>1870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3">
        <f t="shared" si="13"/>
        <v>45</v>
      </c>
      <c r="J296" t="s">
        <v>5282</v>
      </c>
      <c r="K296" t="str">
        <f t="shared" si="14"/>
        <v>E:\imagenes\escudos_cl\Asia\Liga Futebol Timor Leste\AS Marca FC.png</v>
      </c>
      <c r="L296" t="s">
        <v>472</v>
      </c>
      <c r="M296">
        <f>INDEX(NationalTeams!B:B,MATCH(L296,NationalTeams!C:C,0))</f>
        <v>204</v>
      </c>
      <c r="O296" t="str">
        <f t="shared" si="12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4922</v>
      </c>
      <c r="D297" t="s">
        <v>1968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3">
        <f t="shared" si="13"/>
        <v>66</v>
      </c>
      <c r="J297" t="s">
        <v>5283</v>
      </c>
      <c r="K297" t="str">
        <f t="shared" si="14"/>
        <v>E:\imagenes\escudos_cl\Africa\Tunisian Ligue Professionnelle 1\AS Marsa.png</v>
      </c>
      <c r="L297" t="s">
        <v>364</v>
      </c>
      <c r="M297">
        <f>INDEX(NationalTeams!B:B,MATCH(L297,NationalTeams!C:C,0))</f>
        <v>208</v>
      </c>
      <c r="O297" t="str">
        <f t="shared" si="12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4505</v>
      </c>
      <c r="D298" t="s">
        <v>1960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3">
        <f t="shared" si="13"/>
        <v>47</v>
      </c>
      <c r="J298" t="s">
        <v>5284</v>
      </c>
      <c r="K298" t="str">
        <f t="shared" si="14"/>
        <v>E:\imagenes\escudos_cl\Asia\Tahiti League 1\AS Mataiea.png</v>
      </c>
      <c r="L298" t="s">
        <v>467</v>
      </c>
      <c r="M298">
        <f>INDEX(NationalTeams!B:B,MATCH(L298,NationalTeams!C:C,0))</f>
        <v>199</v>
      </c>
      <c r="O298" t="str">
        <f t="shared" si="12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2462</v>
      </c>
      <c r="D299" t="s">
        <v>1882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3">
        <f t="shared" si="13"/>
        <v>77</v>
      </c>
      <c r="J299" t="s">
        <v>5285</v>
      </c>
      <c r="K299" t="str">
        <f t="shared" si="14"/>
        <v>E:\imagenes\escudos_cl\Europa\Ligue 1\AS Monaco.png</v>
      </c>
      <c r="L299" t="s">
        <v>487</v>
      </c>
      <c r="M299">
        <f>INDEX(NationalTeams!B:B,MATCH(L299,NationalTeams!C:C,0))</f>
        <v>74</v>
      </c>
      <c r="O299" t="str">
        <f t="shared" si="12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2489</v>
      </c>
      <c r="D300" t="s">
        <v>1885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3">
        <f t="shared" si="13"/>
        <v>62</v>
      </c>
      <c r="J300" t="s">
        <v>5286</v>
      </c>
      <c r="K300" t="str">
        <f t="shared" si="14"/>
        <v>E:\imagenes\escudos_cl\Europa\Ligue 2\AS Nancy Lorraine.png</v>
      </c>
      <c r="L300" t="s">
        <v>487</v>
      </c>
      <c r="M300">
        <f>INDEX(NationalTeams!B:B,MATCH(L300,NationalTeams!C:C,0))</f>
        <v>74</v>
      </c>
      <c r="O300" t="str">
        <f t="shared" si="12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4481</v>
      </c>
      <c r="D301" t="s">
        <v>1960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3">
        <f t="shared" si="13"/>
        <v>49</v>
      </c>
      <c r="J301" t="s">
        <v>5287</v>
      </c>
      <c r="K301" t="str">
        <f t="shared" si="14"/>
        <v>E:\imagenes\escudos_cl\Asia\Tahiti League 1\AS Olympique de Mahina.png</v>
      </c>
      <c r="L301" t="s">
        <v>467</v>
      </c>
      <c r="M301">
        <f>INDEX(NationalTeams!B:B,MATCH(L301,NationalTeams!C:C,0))</f>
        <v>199</v>
      </c>
      <c r="O301" t="str">
        <f t="shared" si="12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4774</v>
      </c>
      <c r="D302" t="s">
        <v>1892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3">
        <f t="shared" si="13"/>
        <v>61</v>
      </c>
      <c r="J302" t="s">
        <v>5288</v>
      </c>
      <c r="K302" t="str">
        <f t="shared" si="14"/>
        <v>E:\imagenes\escudos_cl\Africa\Malian Premiere Division\AS Onze Createurs de Niarela.png</v>
      </c>
      <c r="L302" t="s">
        <v>379</v>
      </c>
      <c r="M302">
        <f>INDEX(NationalTeams!B:B,MATCH(L302,NationalTeams!C:C,0))</f>
        <v>135</v>
      </c>
      <c r="O302" t="str">
        <f t="shared" si="12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4671</v>
      </c>
      <c r="D303" t="s">
        <v>1882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3">
        <f t="shared" si="13"/>
        <v>59</v>
      </c>
      <c r="J303" t="s">
        <v>5289</v>
      </c>
      <c r="K303" t="str">
        <f t="shared" si="14"/>
        <v>E:\imagenes\escudos_cl\Africa\Ligue 1\AS Otoho.png</v>
      </c>
      <c r="L303" t="s">
        <v>369</v>
      </c>
      <c r="M303">
        <f>INDEX(NationalTeams!B:B,MATCH(L303,NationalTeams!C:C,0))</f>
        <v>48</v>
      </c>
      <c r="O303" t="str">
        <f t="shared" si="12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4503</v>
      </c>
      <c r="D304" t="s">
        <v>1960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3">
        <f t="shared" si="13"/>
        <v>49</v>
      </c>
      <c r="J304" t="s">
        <v>5290</v>
      </c>
      <c r="K304" t="str">
        <f t="shared" si="14"/>
        <v>E:\imagenes\escudos_cl\Asia\Tahiti League 1\AS Pirae.png</v>
      </c>
      <c r="L304" t="s">
        <v>467</v>
      </c>
      <c r="M304">
        <f>INDEX(NationalTeams!B:B,MATCH(L304,NationalTeams!C:C,0))</f>
        <v>199</v>
      </c>
      <c r="O304" t="str">
        <f t="shared" si="12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4641</v>
      </c>
      <c r="D305" t="s">
        <v>1797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3">
        <f t="shared" si="13"/>
        <v>66</v>
      </c>
      <c r="J305" t="s">
        <v>5291</v>
      </c>
      <c r="K305" t="str">
        <f t="shared" si="14"/>
        <v>E:\imagenes\escudos_cl\Africa\Burkinabe Premier League\AS Police.png</v>
      </c>
      <c r="L305" t="s">
        <v>366</v>
      </c>
      <c r="M305">
        <f>INDEX(NationalTeams!B:B,MATCH(L305,NationalTeams!C:C,0))</f>
        <v>35</v>
      </c>
      <c r="O305" t="str">
        <f t="shared" si="12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4775</v>
      </c>
      <c r="D306" t="s">
        <v>1892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3">
        <f t="shared" si="13"/>
        <v>59</v>
      </c>
      <c r="J306" t="s">
        <v>5292</v>
      </c>
      <c r="K306" t="str">
        <f t="shared" si="14"/>
        <v>E:\imagenes\escudos_cl\Africa\Malian Premiere Division\AS Police de Bamako.png</v>
      </c>
      <c r="L306" t="s">
        <v>379</v>
      </c>
      <c r="M306">
        <f>INDEX(NationalTeams!B:B,MATCH(L306,NationalTeams!C:C,0))</f>
        <v>135</v>
      </c>
      <c r="O306" t="str">
        <f t="shared" si="12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4807</v>
      </c>
      <c r="D307" t="s">
        <v>1883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3">
        <f t="shared" si="13"/>
        <v>52</v>
      </c>
      <c r="J307" t="s">
        <v>5293</v>
      </c>
      <c r="K307" t="str">
        <f t="shared" si="14"/>
        <v>E:\imagenes\escudos_cl\Africa\Ligue 1 Mauritania\AS Pompier.png</v>
      </c>
      <c r="L307" t="s">
        <v>360</v>
      </c>
      <c r="M307">
        <f>INDEX(NationalTeams!B:B,MATCH(L307,NationalTeams!C:C,0))</f>
        <v>139</v>
      </c>
      <c r="O307" t="str">
        <f t="shared" si="12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4566</v>
      </c>
      <c r="D308" t="s">
        <v>1870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3">
        <f t="shared" si="13"/>
        <v>45</v>
      </c>
      <c r="J308" t="s">
        <v>5294</v>
      </c>
      <c r="K308" t="str">
        <f t="shared" si="14"/>
        <v>E:\imagenes\escudos_cl\Asia\Liga Futebol Timor Leste\AS Ponta Leste.png</v>
      </c>
      <c r="L308" t="s">
        <v>472</v>
      </c>
      <c r="M308">
        <f>INDEX(NationalTeams!B:B,MATCH(L308,NationalTeams!C:C,0))</f>
        <v>204</v>
      </c>
      <c r="O308" t="str">
        <f t="shared" si="12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4571</v>
      </c>
      <c r="D309" t="s">
        <v>1960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3">
        <f t="shared" si="13"/>
        <v>50</v>
      </c>
      <c r="J309" t="s">
        <v>5295</v>
      </c>
      <c r="K309" t="str">
        <f t="shared" si="14"/>
        <v>E:\imagenes\escudos_cl\Asia\Tahiti League 1\AS Pueu.png</v>
      </c>
      <c r="L309" t="s">
        <v>467</v>
      </c>
      <c r="M309">
        <f>INDEX(NationalTeams!B:B,MATCH(L309,NationalTeams!C:C,0))</f>
        <v>199</v>
      </c>
      <c r="O309" t="str">
        <f t="shared" si="12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4776</v>
      </c>
      <c r="D310" t="s">
        <v>1892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3">
        <f t="shared" si="13"/>
        <v>59</v>
      </c>
      <c r="J310" t="s">
        <v>5296</v>
      </c>
      <c r="K310" t="str">
        <f t="shared" si="14"/>
        <v>E:\imagenes\escudos_cl\Africa\Malian Premiere Division\AS Real Bamako.png</v>
      </c>
      <c r="L310" t="s">
        <v>379</v>
      </c>
      <c r="M310">
        <f>INDEX(NationalTeams!B:B,MATCH(L310,NationalTeams!C:C,0))</f>
        <v>135</v>
      </c>
      <c r="O310" t="str">
        <f t="shared" si="12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2800</v>
      </c>
      <c r="D311" t="s">
        <v>1942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3">
        <f t="shared" si="13"/>
        <v>78</v>
      </c>
      <c r="J311" t="s">
        <v>5297</v>
      </c>
      <c r="K311" t="str">
        <f t="shared" si="14"/>
        <v>E:\imagenes\escudos_cl\Europa\Serie A\AS Roma.png</v>
      </c>
      <c r="L311" t="s">
        <v>488</v>
      </c>
      <c r="M311">
        <f>INDEX(NationalTeams!B:B,MATCH(L311,NationalTeams!C:C,0))</f>
        <v>110</v>
      </c>
      <c r="O311" t="str">
        <f t="shared" si="12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2475</v>
      </c>
      <c r="D312" t="s">
        <v>1885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3">
        <f t="shared" si="13"/>
        <v>70</v>
      </c>
      <c r="J312" t="s">
        <v>5298</v>
      </c>
      <c r="K312" t="str">
        <f t="shared" si="14"/>
        <v>E:\imagenes\escudos_cl\Europa\Ligue 2\AS Saint Etienne.png</v>
      </c>
      <c r="L312" t="s">
        <v>487</v>
      </c>
      <c r="M312">
        <f>INDEX(NationalTeams!B:B,MATCH(L312,NationalTeams!C:C,0))</f>
        <v>74</v>
      </c>
      <c r="O312" t="str">
        <f t="shared" si="12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3163</v>
      </c>
      <c r="D313" t="s">
        <v>1800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3">
        <f t="shared" si="13"/>
        <v>48</v>
      </c>
      <c r="J313" t="s">
        <v>5299</v>
      </c>
      <c r="K313" t="str">
        <f t="shared" si="14"/>
        <v>E:\imagenes\escudos_cl\Europa\Campionato Sammarinese di Calcio\AS San Giovanni.png</v>
      </c>
      <c r="L313" t="s">
        <v>541</v>
      </c>
      <c r="M313">
        <f>INDEX(NationalTeams!B:B,MATCH(L313,NationalTeams!C:C,0))</f>
        <v>180</v>
      </c>
      <c r="O313" t="str">
        <f t="shared" si="12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4867</v>
      </c>
      <c r="D314" t="s">
        <v>1806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3">
        <f t="shared" si="13"/>
        <v>71</v>
      </c>
      <c r="J314" t="s">
        <v>5300</v>
      </c>
      <c r="K314" t="str">
        <f t="shared" si="14"/>
        <v>E:\imagenes\escudos_cl\Africa\Congo DR Super Liga\AS SIMBA Kolwezi.png</v>
      </c>
      <c r="L314" t="s">
        <v>380</v>
      </c>
      <c r="M314">
        <f>INDEX(NationalTeams!B:B,MATCH(L314,NationalTeams!C:C,0))</f>
        <v>172</v>
      </c>
      <c r="O314" t="str">
        <f t="shared" si="12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4923</v>
      </c>
      <c r="D315" t="s">
        <v>1968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3">
        <f t="shared" si="13"/>
        <v>70</v>
      </c>
      <c r="J315" t="s">
        <v>5301</v>
      </c>
      <c r="K315" t="str">
        <f t="shared" si="14"/>
        <v>E:\imagenes\escudos_cl\Africa\Tunisian Ligue Professionnelle 1\AS Soliman.png</v>
      </c>
      <c r="L315" t="s">
        <v>364</v>
      </c>
      <c r="M315">
        <f>INDEX(NationalTeams!B:B,MATCH(L315,NationalTeams!C:C,0))</f>
        <v>208</v>
      </c>
      <c r="O315" t="str">
        <f t="shared" si="12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4642</v>
      </c>
      <c r="D316" t="s">
        <v>1797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3">
        <f t="shared" si="13"/>
        <v>66</v>
      </c>
      <c r="J316" t="s">
        <v>5302</v>
      </c>
      <c r="K316" t="str">
        <f t="shared" si="14"/>
        <v>E:\imagenes\escudos_cl\Africa\Burkinabe Premier League\AS SONABEL.png</v>
      </c>
      <c r="L316" t="s">
        <v>366</v>
      </c>
      <c r="M316">
        <f>INDEX(NationalTeams!B:B,MATCH(L316,NationalTeams!C:C,0))</f>
        <v>35</v>
      </c>
      <c r="O316" t="str">
        <f t="shared" si="12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4504</v>
      </c>
      <c r="D317" t="s">
        <v>1960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3">
        <f t="shared" si="13"/>
        <v>47</v>
      </c>
      <c r="J317" t="s">
        <v>5303</v>
      </c>
      <c r="K317" t="str">
        <f t="shared" si="14"/>
        <v>E:\imagenes\escudos_cl\Asia\Tahiti League 1\AS Tamarii Punaruu.png</v>
      </c>
      <c r="L317" t="s">
        <v>467</v>
      </c>
      <c r="M317">
        <f>INDEX(NationalTeams!B:B,MATCH(L317,NationalTeams!C:C,0))</f>
        <v>199</v>
      </c>
      <c r="O317" t="str">
        <f t="shared" si="12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4558</v>
      </c>
      <c r="D318" t="s">
        <v>1960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3">
        <f t="shared" si="13"/>
        <v>48</v>
      </c>
      <c r="J318" t="s">
        <v>5304</v>
      </c>
      <c r="K318" t="str">
        <f t="shared" si="14"/>
        <v>E:\imagenes\escudos_cl\Asia\Tahiti League 1\AS Tefana.png</v>
      </c>
      <c r="L318" t="s">
        <v>467</v>
      </c>
      <c r="M318">
        <f>INDEX(NationalTeams!B:B,MATCH(L318,NationalTeams!C:C,0))</f>
        <v>199</v>
      </c>
      <c r="O318" t="str">
        <f t="shared" si="12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4452</v>
      </c>
      <c r="D319" t="s">
        <v>1960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3">
        <f t="shared" si="13"/>
        <v>49</v>
      </c>
      <c r="J319" t="s">
        <v>5305</v>
      </c>
      <c r="K319" t="str">
        <f t="shared" si="14"/>
        <v>E:\imagenes\escudos_cl\Asia\Tahiti League 1\AS Temanava.png</v>
      </c>
      <c r="L319" t="s">
        <v>467</v>
      </c>
      <c r="M319">
        <f>INDEX(NationalTeams!B:B,MATCH(L319,NationalTeams!C:C,0))</f>
        <v>199</v>
      </c>
      <c r="O319" t="str">
        <f t="shared" si="12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4578</v>
      </c>
      <c r="D320" t="s">
        <v>1960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3">
        <f t="shared" si="13"/>
        <v>46</v>
      </c>
      <c r="J320" t="s">
        <v>5306</v>
      </c>
      <c r="K320" t="str">
        <f t="shared" si="14"/>
        <v>E:\imagenes\escudos_cl\Asia\Tahiti League 1\AS Tiare Tahiti.png</v>
      </c>
      <c r="L320" t="s">
        <v>467</v>
      </c>
      <c r="M320">
        <f>INDEX(NationalTeams!B:B,MATCH(L320,NationalTeams!C:C,0))</f>
        <v>199</v>
      </c>
      <c r="O320" t="str">
        <f t="shared" si="12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2341</v>
      </c>
      <c r="D321" t="s">
        <v>1946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3">
        <f t="shared" si="13"/>
        <v>58</v>
      </c>
      <c r="J321" t="s">
        <v>5307</v>
      </c>
      <c r="K321" t="str">
        <f t="shared" si="14"/>
        <v>E:\imagenes\escudos_cl\Europa\Slovak First Football League\AS Trencin.png</v>
      </c>
      <c r="L321" t="s">
        <v>509</v>
      </c>
      <c r="M321">
        <f>INDEX(NationalTeams!B:B,MATCH(L321,NationalTeams!C:C,0))</f>
        <v>64</v>
      </c>
      <c r="O321" t="str">
        <f t="shared" si="12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4574</v>
      </c>
      <c r="D322" t="s">
        <v>1960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3">
        <f t="shared" si="13"/>
        <v>47</v>
      </c>
      <c r="J322" t="s">
        <v>5308</v>
      </c>
      <c r="K322" t="str">
        <f t="shared" si="14"/>
        <v>E:\imagenes\escudos_cl\Asia\Tahiti League 1\AS Venus.png</v>
      </c>
      <c r="L322" t="s">
        <v>467</v>
      </c>
      <c r="M322">
        <f>INDEX(NationalTeams!B:B,MATCH(L322,NationalTeams!C:C,0))</f>
        <v>199</v>
      </c>
      <c r="O322" t="str">
        <f t="shared" si="12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4868</v>
      </c>
      <c r="D323" t="s">
        <v>1806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3">
        <f t="shared" si="13"/>
        <v>70</v>
      </c>
      <c r="J323" t="s">
        <v>5309</v>
      </c>
      <c r="K323" t="str">
        <f t="shared" si="14"/>
        <v>E:\imagenes\escudos_cl\Africa\Congo DR Super Liga\AS Vita Club.png</v>
      </c>
      <c r="L323" t="s">
        <v>380</v>
      </c>
      <c r="M323">
        <f>INDEX(NationalTeams!B:B,MATCH(L323,NationalTeams!C:C,0))</f>
        <v>172</v>
      </c>
      <c r="O323" t="str">
        <f t="shared" ref="O323:O386" si="15"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3013</v>
      </c>
      <c r="D324" t="s">
        <v>1910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3">
        <f t="shared" ref="I324:I387" si="16">ROUND(AVERAGE(F324:H324),0)</f>
        <v>55</v>
      </c>
      <c r="J324" t="s">
        <v>5310</v>
      </c>
      <c r="K324" t="str">
        <f t="shared" ref="K324:K387" si="17">_xlfn.CONCAT($A$1,J324)</f>
        <v>E:\imagenes\escudos_cl\Europa\Norwegian First Division\Asane.png</v>
      </c>
      <c r="L324" t="s">
        <v>492</v>
      </c>
      <c r="M324">
        <f>INDEX(NationalTeams!B:B,MATCH(L324,NationalTeams!C:C,0))</f>
        <v>154</v>
      </c>
      <c r="O324" t="str">
        <f t="shared" si="15"/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4742</v>
      </c>
      <c r="D325" t="s">
        <v>1831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3">
        <f t="shared" si="16"/>
        <v>67</v>
      </c>
      <c r="J325" t="s">
        <v>5311</v>
      </c>
      <c r="K325" t="str">
        <f t="shared" si="17"/>
        <v>E:\imagenes\escudos_cl\Africa\Ghana Premier League\Asante Kotoko SC.png</v>
      </c>
      <c r="L325" t="s">
        <v>325</v>
      </c>
      <c r="M325">
        <f>INDEX(NationalTeams!B:B,MATCH(L325,NationalTeams!C:C,0))</f>
        <v>79</v>
      </c>
      <c r="O325" t="str">
        <f t="shared" si="15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4808</v>
      </c>
      <c r="D326" t="s">
        <v>1883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3">
        <f t="shared" si="16"/>
        <v>53</v>
      </c>
      <c r="J326" t="s">
        <v>5312</v>
      </c>
      <c r="K326" t="str">
        <f t="shared" si="17"/>
        <v>E:\imagenes\escudos_cl\Africa\Ligue 1 Mauritania\ASC Gendrim.png</v>
      </c>
      <c r="L326" t="s">
        <v>360</v>
      </c>
      <c r="M326">
        <f>INDEX(NationalTeams!B:B,MATCH(L326,NationalTeams!C:C,0))</f>
        <v>139</v>
      </c>
      <c r="O326" t="str">
        <f t="shared" si="15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4880</v>
      </c>
      <c r="D327" t="s">
        <v>1939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3">
        <f t="shared" si="16"/>
        <v>57</v>
      </c>
      <c r="J327" t="s">
        <v>5313</v>
      </c>
      <c r="K327" t="str">
        <f t="shared" si="17"/>
        <v>E:\imagenes\escudos_cl\Africa\Senegal Ligue 1\ASC jaraaf.png</v>
      </c>
      <c r="L327" t="s">
        <v>362</v>
      </c>
      <c r="M327">
        <f>INDEX(NationalTeams!B:B,MATCH(L327,NationalTeams!C:C,0))</f>
        <v>184</v>
      </c>
      <c r="O327" t="str">
        <f t="shared" si="15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4809</v>
      </c>
      <c r="D328" t="s">
        <v>1883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3">
        <f t="shared" si="16"/>
        <v>54</v>
      </c>
      <c r="J328" t="s">
        <v>5314</v>
      </c>
      <c r="K328" t="str">
        <f t="shared" si="17"/>
        <v>E:\imagenes\escudos_cl\Africa\Ligue 1 Mauritania\ASC Snim.png</v>
      </c>
      <c r="L328" t="s">
        <v>360</v>
      </c>
      <c r="M328">
        <f>INDEX(NationalTeams!B:B,MATCH(L328,NationalTeams!C:C,0))</f>
        <v>139</v>
      </c>
      <c r="O328" t="str">
        <f t="shared" si="15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4881</v>
      </c>
      <c r="D329" t="s">
        <v>1939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3">
        <f t="shared" si="16"/>
        <v>59</v>
      </c>
      <c r="J329" t="s">
        <v>5315</v>
      </c>
      <c r="K329" t="str">
        <f t="shared" si="17"/>
        <v>E:\imagenes\escudos_cl\Africa\Senegal Ligue 1\ASC Suneor.png</v>
      </c>
      <c r="L329" t="s">
        <v>362</v>
      </c>
      <c r="M329">
        <f>INDEX(NationalTeams!B:B,MATCH(L329,NationalTeams!C:C,0))</f>
        <v>184</v>
      </c>
      <c r="O329" t="str">
        <f t="shared" si="15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4882</v>
      </c>
      <c r="D330" t="s">
        <v>1939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3">
        <f t="shared" si="16"/>
        <v>61</v>
      </c>
      <c r="J330" t="s">
        <v>5316</v>
      </c>
      <c r="K330" t="str">
        <f t="shared" si="17"/>
        <v>E:\imagenes\escudos_cl\Africa\Senegal Ligue 1\ASCE La Linguere.png</v>
      </c>
      <c r="L330" t="s">
        <v>362</v>
      </c>
      <c r="M330">
        <f>INDEX(NationalTeams!B:B,MATCH(L330,NationalTeams!C:C,0))</f>
        <v>184</v>
      </c>
      <c r="O330" t="str">
        <f t="shared" si="15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4643</v>
      </c>
      <c r="D331" t="s">
        <v>1797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3">
        <f t="shared" si="16"/>
        <v>67</v>
      </c>
      <c r="J331" t="s">
        <v>5317</v>
      </c>
      <c r="K331" t="str">
        <f t="shared" si="17"/>
        <v>E:\imagenes\escudos_cl\Africa\Burkinabe Premier League\ASEC Koudougou.png</v>
      </c>
      <c r="L331" t="s">
        <v>366</v>
      </c>
      <c r="M331">
        <f>INDEX(NationalTeams!B:B,MATCH(L331,NationalTeams!C:C,0))</f>
        <v>35</v>
      </c>
      <c r="O331" t="str">
        <f t="shared" si="15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4686</v>
      </c>
      <c r="D332" t="s">
        <v>1882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3">
        <f t="shared" si="16"/>
        <v>69</v>
      </c>
      <c r="J332" t="s">
        <v>5318</v>
      </c>
      <c r="K332" t="str">
        <f t="shared" si="17"/>
        <v>E:\imagenes\escudos_cl\Africa\Ligue 1\ASEC Mimosas.png</v>
      </c>
      <c r="L332" t="s">
        <v>323</v>
      </c>
      <c r="M332">
        <f>INDEX(NationalTeams!B:B,MATCH(L332,NationalTeams!C:C,0))</f>
        <v>51</v>
      </c>
      <c r="O332" t="str">
        <f t="shared" si="15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4644</v>
      </c>
      <c r="D333" t="s">
        <v>1797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3">
        <f t="shared" si="16"/>
        <v>65</v>
      </c>
      <c r="J333" t="s">
        <v>5319</v>
      </c>
      <c r="K333" t="str">
        <f t="shared" si="17"/>
        <v>E:\imagenes\escudos_cl\Africa\Burkinabe Premier League\ASF Bobo Dioulasso.png</v>
      </c>
      <c r="L333" t="s">
        <v>366</v>
      </c>
      <c r="M333">
        <f>INDEX(NationalTeams!B:B,MATCH(L333,NationalTeams!C:C,0))</f>
        <v>35</v>
      </c>
      <c r="O333" t="str">
        <f t="shared" si="15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4645</v>
      </c>
      <c r="D334" t="s">
        <v>1797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3">
        <f t="shared" si="16"/>
        <v>64</v>
      </c>
      <c r="J334" t="s">
        <v>5320</v>
      </c>
      <c r="K334" t="str">
        <f t="shared" si="17"/>
        <v>E:\imagenes\escudos_cl\Africa\Burkinabe Premier League\ASFA Yennenga.png</v>
      </c>
      <c r="L334" t="s">
        <v>366</v>
      </c>
      <c r="M334">
        <f>INDEX(NationalTeams!B:B,MATCH(L334,NationalTeams!C:C,0))</f>
        <v>35</v>
      </c>
      <c r="O334" t="str">
        <f t="shared" si="15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4198</v>
      </c>
      <c r="D335" t="s">
        <v>1978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3">
        <f t="shared" si="16"/>
        <v>56</v>
      </c>
      <c r="J335" t="s">
        <v>5321</v>
      </c>
      <c r="K335" t="str">
        <f t="shared" si="17"/>
        <v>E:\imagenes\escudos_cl\Asia\Yokary Liga\Ashgabat FK.png</v>
      </c>
      <c r="L335" t="s">
        <v>439</v>
      </c>
      <c r="M335">
        <f>INDEX(NationalTeams!B:B,MATCH(L335,NationalTeams!C:C,0))</f>
        <v>209</v>
      </c>
      <c r="O335" t="str">
        <f t="shared" si="15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3942</v>
      </c>
      <c r="D336" t="s">
        <v>1854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3">
        <f t="shared" si="16"/>
        <v>62</v>
      </c>
      <c r="J336" t="s">
        <v>5322</v>
      </c>
      <c r="K336" t="str">
        <f t="shared" si="17"/>
        <v>E:\imagenes\escudos_cl\Asia\Kyrgyz Premier League\Asiagoal Bishkek.png</v>
      </c>
      <c r="L336" t="s">
        <v>434</v>
      </c>
      <c r="M336">
        <f>INDEX(NationalTeams!B:B,MATCH(L336,NationalTeams!C:C,0))</f>
        <v>116</v>
      </c>
      <c r="O336" t="str">
        <f t="shared" si="15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2264</v>
      </c>
      <c r="D337" t="s">
        <v>1809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3">
        <f t="shared" si="16"/>
        <v>60</v>
      </c>
      <c r="J337" t="s">
        <v>5323</v>
      </c>
      <c r="K337" t="str">
        <f t="shared" si="17"/>
        <v>E:\imagenes\escudos_cl\Europa\Cypriot Second Division\ASIL Lysi.png</v>
      </c>
      <c r="L337" t="s">
        <v>534</v>
      </c>
      <c r="M337">
        <f>INDEX(NationalTeams!B:B,MATCH(L337,NationalTeams!C:C,0))</f>
        <v>45</v>
      </c>
      <c r="O337" t="str">
        <f t="shared" si="15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4593</v>
      </c>
      <c r="D338" t="s">
        <v>1833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3">
        <f t="shared" si="16"/>
        <v>58</v>
      </c>
      <c r="J338" t="s">
        <v>5324</v>
      </c>
      <c r="K338" t="str">
        <f t="shared" si="17"/>
        <v>E:\imagenes\escudos_cl\Africa\Girabola\ASK Dragao.png</v>
      </c>
      <c r="L338" t="s">
        <v>357</v>
      </c>
      <c r="M338">
        <f>INDEX(NationalTeams!B:B,MATCH(L338,NationalTeams!C:C,0))</f>
        <v>7</v>
      </c>
      <c r="O338" t="str">
        <f t="shared" si="15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2068</v>
      </c>
      <c r="D339" t="s">
        <v>1774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3">
        <f t="shared" si="16"/>
        <v>58</v>
      </c>
      <c r="J339" t="s">
        <v>5325</v>
      </c>
      <c r="K339" t="str">
        <f t="shared" si="17"/>
        <v>E:\imagenes\escudos_cl\Europa\2. Liga\ASK Voitsberg.png</v>
      </c>
      <c r="L339" t="s">
        <v>514</v>
      </c>
      <c r="M339">
        <f>INDEX(NationalTeams!B:B,MATCH(L339,NationalTeams!C:C,0))</f>
        <v>17</v>
      </c>
      <c r="O339" t="str">
        <f t="shared" si="15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4623</v>
      </c>
      <c r="D340" t="s">
        <v>1781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3">
        <f t="shared" si="16"/>
        <v>68</v>
      </c>
      <c r="J340" t="s">
        <v>5326</v>
      </c>
      <c r="K340" t="str">
        <f t="shared" si="17"/>
        <v>E:\imagenes\escudos_cl\Africa\Algerian Ligue Professionnelle 1\ASO Chlef.png</v>
      </c>
      <c r="L340" t="s">
        <v>324</v>
      </c>
      <c r="M340">
        <f>INDEX(NationalTeams!B:B,MATCH(L340,NationalTeams!C:C,0))</f>
        <v>11</v>
      </c>
      <c r="O340" t="str">
        <f t="shared" si="15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4591</v>
      </c>
      <c r="D341" t="s">
        <v>1870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3">
        <f t="shared" si="16"/>
        <v>43</v>
      </c>
      <c r="J341" t="s">
        <v>5327</v>
      </c>
      <c r="K341" t="str">
        <f t="shared" si="17"/>
        <v>E:\imagenes\escudos_cl\Asia\Liga Futebol Timor Leste\Assalam FC.png</v>
      </c>
      <c r="L341" t="s">
        <v>472</v>
      </c>
      <c r="M341">
        <f>INDEX(NationalTeams!B:B,MATCH(L341,NationalTeams!C:C,0))</f>
        <v>204</v>
      </c>
      <c r="O341" t="str">
        <f t="shared" si="15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2822</v>
      </c>
      <c r="D342" t="s">
        <v>1852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3">
        <f t="shared" si="16"/>
        <v>66</v>
      </c>
      <c r="J342" t="s">
        <v>5328</v>
      </c>
      <c r="K342" t="str">
        <f t="shared" si="17"/>
        <v>E:\imagenes\escudos_cl\Europa\Kazakhstan Premier League\Astana FC.png</v>
      </c>
      <c r="L342" t="s">
        <v>430</v>
      </c>
      <c r="M342">
        <f>INDEX(NationalTeams!B:B,MATCH(L342,NationalTeams!C:C,0))</f>
        <v>114</v>
      </c>
      <c r="O342" t="str">
        <f t="shared" si="15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2581</v>
      </c>
      <c r="D343" t="s">
        <v>1950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3">
        <f t="shared" si="16"/>
        <v>67</v>
      </c>
      <c r="J343" t="s">
        <v>5329</v>
      </c>
      <c r="K343" t="str">
        <f t="shared" si="17"/>
        <v>E:\imagenes\escudos_cl\Europa\Super League Greece 1\Asteras Tripolis FC.png</v>
      </c>
      <c r="L343" t="s">
        <v>508</v>
      </c>
      <c r="M343">
        <f>INDEX(NationalTeams!B:B,MATCH(L343,NationalTeams!C:C,0))</f>
        <v>82</v>
      </c>
      <c r="O343" t="str">
        <f t="shared" si="15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2591</v>
      </c>
      <c r="D344" t="s">
        <v>1951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3">
        <f t="shared" si="16"/>
        <v>63</v>
      </c>
      <c r="J344" t="s">
        <v>5330</v>
      </c>
      <c r="K344" t="str">
        <f t="shared" si="17"/>
        <v>E:\imagenes\escudos_cl\Europa\Super League Greece 2\Asteras Tripolis FC B.png</v>
      </c>
      <c r="L344" t="s">
        <v>508</v>
      </c>
      <c r="M344">
        <f>INDEX(NationalTeams!B:B,MATCH(L344,NationalTeams!C:C,0))</f>
        <v>82</v>
      </c>
      <c r="O344" t="str">
        <f t="shared" si="15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2684</v>
      </c>
      <c r="D345" t="s">
        <v>1915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3">
        <f t="shared" si="16"/>
        <v>77</v>
      </c>
      <c r="J345" t="s">
        <v>5331</v>
      </c>
      <c r="K345" t="str">
        <f t="shared" si="17"/>
        <v>E:\imagenes\escudos_cl\Europa\Premier League\Aston Villa FC.png</v>
      </c>
      <c r="L345" t="s">
        <v>493</v>
      </c>
      <c r="M345">
        <f>INDEX(NationalTeams!B:B,MATCH(L345,NationalTeams!C:C,0))</f>
        <v>95</v>
      </c>
      <c r="O345" t="str">
        <f t="shared" si="15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4722</v>
      </c>
      <c r="D346" t="s">
        <v>1818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3">
        <f t="shared" si="16"/>
        <v>59</v>
      </c>
      <c r="J346" t="s">
        <v>5332</v>
      </c>
      <c r="K346" t="str">
        <f t="shared" si="17"/>
        <v>E:\imagenes\escudos_cl\Africa\Egyptian Second Division A\Aswan SC.png</v>
      </c>
      <c r="L346" t="s">
        <v>365</v>
      </c>
      <c r="M346">
        <f>INDEX(NationalTeams!B:B,MATCH(L346,NationalTeams!C:C,0))</f>
        <v>59</v>
      </c>
      <c r="O346" t="str">
        <f t="shared" si="15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4723</v>
      </c>
      <c r="D347" t="s">
        <v>1818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3">
        <f t="shared" si="16"/>
        <v>58</v>
      </c>
      <c r="J347" t="s">
        <v>5333</v>
      </c>
      <c r="K347" t="str">
        <f t="shared" si="17"/>
        <v>E:\imagenes\escudos_cl\Africa\Egyptian Second Division A\Asyut Petroleum SC.png</v>
      </c>
      <c r="L347" t="s">
        <v>365</v>
      </c>
      <c r="M347">
        <f>INDEX(NationalTeams!B:B,MATCH(L347,NationalTeams!C:C,0))</f>
        <v>59</v>
      </c>
      <c r="O347" t="str">
        <f t="shared" si="15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2786</v>
      </c>
      <c r="D348" t="s">
        <v>1942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3">
        <f t="shared" si="16"/>
        <v>78</v>
      </c>
      <c r="J348" t="s">
        <v>5334</v>
      </c>
      <c r="K348" t="str">
        <f t="shared" si="17"/>
        <v>E:\imagenes\escudos_cl\Europa\Serie A\Atalanta BC.png</v>
      </c>
      <c r="L348" t="s">
        <v>488</v>
      </c>
      <c r="M348">
        <f>INDEX(NationalTeams!B:B,MATCH(L348,NationalTeams!C:C,0))</f>
        <v>110</v>
      </c>
      <c r="O348" t="str">
        <f t="shared" si="15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2397</v>
      </c>
      <c r="D349" t="s">
        <v>1855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3">
        <f t="shared" si="16"/>
        <v>76</v>
      </c>
      <c r="J349" t="s">
        <v>5335</v>
      </c>
      <c r="K349" t="str">
        <f t="shared" si="17"/>
        <v>E:\imagenes\escudos_cl\Europa\LaLiga EA Sports\Atheltic Club.png</v>
      </c>
      <c r="L349" t="s">
        <v>490</v>
      </c>
      <c r="M349">
        <f>INDEX(NationalTeams!B:B,MATCH(L349,NationalTeams!C:C,0))</f>
        <v>66</v>
      </c>
      <c r="O349" t="str">
        <f t="shared" si="15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2583</v>
      </c>
      <c r="D350" t="s">
        <v>1951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3">
        <f t="shared" si="16"/>
        <v>67</v>
      </c>
      <c r="J350" t="s">
        <v>5336</v>
      </c>
      <c r="K350" t="str">
        <f t="shared" si="17"/>
        <v>E:\imagenes\escudos_cl\Europa\Super League Greece 2\Athens Kallithea.png</v>
      </c>
      <c r="L350" t="s">
        <v>508</v>
      </c>
      <c r="M350">
        <f>INDEX(NationalTeams!B:B,MATCH(L350,NationalTeams!C:C,0))</f>
        <v>82</v>
      </c>
      <c r="O350" t="str">
        <f t="shared" si="15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3432</v>
      </c>
      <c r="D351" t="s">
        <v>1794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3">
        <f t="shared" si="16"/>
        <v>66</v>
      </c>
      <c r="J351" t="s">
        <v>5337</v>
      </c>
      <c r="K351" t="str">
        <f t="shared" si="17"/>
        <v>E:\imagenes\escudos_cl\America\Brasileirao Serie B\Athletic Club.png</v>
      </c>
      <c r="L351" t="s">
        <v>327</v>
      </c>
      <c r="M351">
        <f>INDEX(NationalTeams!B:B,MATCH(L351,NationalTeams!C:C,0))</f>
        <v>32</v>
      </c>
      <c r="O351" t="str">
        <f t="shared" si="15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3412</v>
      </c>
      <c r="D352" t="s">
        <v>1794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3">
        <f t="shared" si="16"/>
        <v>72</v>
      </c>
      <c r="J352" t="s">
        <v>5338</v>
      </c>
      <c r="K352" t="str">
        <f t="shared" si="17"/>
        <v>E:\imagenes\escudos_cl\America\Brasileirao Serie B\Athletico Paranaense.png</v>
      </c>
      <c r="L352" t="s">
        <v>327</v>
      </c>
      <c r="M352">
        <f>INDEX(NationalTeams!B:B,MATCH(L352,NationalTeams!C:C,0))</f>
        <v>32</v>
      </c>
      <c r="O352" t="str">
        <f t="shared" si="15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2589</v>
      </c>
      <c r="D353" t="s">
        <v>1950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3">
        <f t="shared" si="16"/>
        <v>61</v>
      </c>
      <c r="J353" t="s">
        <v>5339</v>
      </c>
      <c r="K353" t="str">
        <f t="shared" si="17"/>
        <v>E:\imagenes\escudos_cl\Europa\Super League Greece 1\Athlitiki Enosi Larissa FC.png</v>
      </c>
      <c r="L353" t="s">
        <v>508</v>
      </c>
      <c r="M353">
        <f>INDEX(NationalTeams!B:B,MATCH(L353,NationalTeams!C:C,0))</f>
        <v>82</v>
      </c>
      <c r="O353" t="str">
        <f t="shared" si="15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2712</v>
      </c>
      <c r="D354" t="s">
        <v>1840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3">
        <f t="shared" si="16"/>
        <v>65</v>
      </c>
      <c r="J354" t="s">
        <v>5340</v>
      </c>
      <c r="K354" t="str">
        <f t="shared" si="17"/>
        <v>E:\imagenes\escudos_cl\Europa\Ireland First Division\Athlone Town FC.png</v>
      </c>
      <c r="L354" t="s">
        <v>513</v>
      </c>
      <c r="M354">
        <f>INDEX(NationalTeams!B:B,MATCH(L354,NationalTeams!C:C,0))</f>
        <v>98</v>
      </c>
      <c r="O354" t="str">
        <f t="shared" si="15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3605</v>
      </c>
      <c r="D355" t="s">
        <v>1889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3">
        <f t="shared" si="16"/>
        <v>71</v>
      </c>
      <c r="J355" t="s">
        <v>5341</v>
      </c>
      <c r="K355" t="str">
        <f t="shared" si="17"/>
        <v>E:\imagenes\escudos_cl\America\Major League Soccer\Atlanta United FC.png</v>
      </c>
      <c r="L355" t="s">
        <v>349</v>
      </c>
      <c r="M355">
        <f>INDEX(NationalTeams!B:B,MATCH(L355,NationalTeams!C:C,0))</f>
        <v>67</v>
      </c>
      <c r="O355" t="str">
        <f t="shared" si="15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3797</v>
      </c>
      <c r="D356" t="s">
        <v>1869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3">
        <f t="shared" si="16"/>
        <v>56</v>
      </c>
      <c r="J356" t="s">
        <v>5342</v>
      </c>
      <c r="K356" t="str">
        <f t="shared" si="17"/>
        <v>E:\imagenes\escudos_cl\America\Liga Dominicana de Futbol\Atlantico FC.png</v>
      </c>
      <c r="L356" t="s">
        <v>402</v>
      </c>
      <c r="M356">
        <f>INDEX(NationalTeams!B:B,MATCH(L356,NationalTeams!C:C,0))</f>
        <v>173</v>
      </c>
      <c r="O356" t="str">
        <f t="shared" si="15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3699</v>
      </c>
      <c r="D357" t="s">
        <v>1876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3">
        <f t="shared" si="16"/>
        <v>66</v>
      </c>
      <c r="J357" t="s">
        <v>5343</v>
      </c>
      <c r="K357" t="str">
        <f t="shared" si="17"/>
        <v>E:\imagenes\escudos_cl\America\Liga MX\Atlas FC.png</v>
      </c>
      <c r="L357" t="s">
        <v>378</v>
      </c>
      <c r="M357">
        <f>INDEX(NationalTeams!B:B,MATCH(L357,NationalTeams!C:C,0))</f>
        <v>140</v>
      </c>
      <c r="O357" t="str">
        <f t="shared" si="15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2041</v>
      </c>
      <c r="D358" t="s">
        <v>1919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3">
        <f t="shared" si="16"/>
        <v>46</v>
      </c>
      <c r="J358" t="s">
        <v>5344</v>
      </c>
      <c r="K358" t="str">
        <f t="shared" si="17"/>
        <v>E:\imagenes\escudos_cl\Europa\Primera Divisio\Atletic Club dEscaldes.png</v>
      </c>
      <c r="L358" t="s">
        <v>538</v>
      </c>
      <c r="M358">
        <f>INDEX(NationalTeams!B:B,MATCH(L358,NationalTeams!C:C,0))</f>
        <v>6</v>
      </c>
      <c r="O358" t="str">
        <f t="shared" si="15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3495</v>
      </c>
      <c r="D359" t="s">
        <v>1865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3">
        <f t="shared" si="16"/>
        <v>65</v>
      </c>
      <c r="J359" t="s">
        <v>5345</v>
      </c>
      <c r="K359" t="str">
        <f t="shared" si="17"/>
        <v>E:\imagenes\escudos_cl\America\Liga BetPlay Dimayor\Atletico Bucaramanga.png</v>
      </c>
      <c r="L359" t="s">
        <v>328</v>
      </c>
      <c r="M359">
        <f>INDEX(NationalTeams!B:B,MATCH(L359,NationalTeams!C:C,0))</f>
        <v>46</v>
      </c>
      <c r="O359" t="str">
        <f t="shared" si="15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2391</v>
      </c>
      <c r="D360" t="s">
        <v>1855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3">
        <f t="shared" si="16"/>
        <v>84</v>
      </c>
      <c r="J360" t="s">
        <v>5346</v>
      </c>
      <c r="K360" t="str">
        <f t="shared" si="17"/>
        <v>E:\imagenes\escudos_cl\Europa\LaLiga EA Sports\Atletico de Madrid.png</v>
      </c>
      <c r="L360" t="s">
        <v>490</v>
      </c>
      <c r="M360">
        <f>INDEX(NationalTeams!B:B,MATCH(L360,NationalTeams!C:C,0))</f>
        <v>66</v>
      </c>
      <c r="O360" t="str">
        <f t="shared" si="15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3886</v>
      </c>
      <c r="D361" t="s">
        <v>1935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3">
        <f t="shared" si="16"/>
        <v>57</v>
      </c>
      <c r="J361" t="s">
        <v>5347</v>
      </c>
      <c r="K361" t="str">
        <f t="shared" si="17"/>
        <v>E:\imagenes\escudos_cl\America\Segunda Division de Venezuela\Atletico El Vigia.png</v>
      </c>
      <c r="L361" t="s">
        <v>351</v>
      </c>
      <c r="M361">
        <f>INDEX(NationalTeams!B:B,MATCH(L361,NationalTeams!C:C,0))</f>
        <v>217</v>
      </c>
      <c r="O361" t="str">
        <f t="shared" si="15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3510</v>
      </c>
      <c r="D362" t="s">
        <v>1966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3">
        <f t="shared" si="16"/>
        <v>57</v>
      </c>
      <c r="J362" t="s">
        <v>5348</v>
      </c>
      <c r="K362" t="str">
        <f t="shared" si="17"/>
        <v>E:\imagenes\escudos_cl\America\Torneo BetPlay Dimayor\Atletico FC.png</v>
      </c>
      <c r="L362" t="s">
        <v>328</v>
      </c>
      <c r="M362">
        <f>INDEX(NationalTeams!B:B,MATCH(L362,NationalTeams!C:C,0))</f>
        <v>46</v>
      </c>
      <c r="O362" t="str">
        <f t="shared" si="15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3503</v>
      </c>
      <c r="D363" t="s">
        <v>1966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3">
        <f t="shared" si="16"/>
        <v>62</v>
      </c>
      <c r="J363" t="s">
        <v>5349</v>
      </c>
      <c r="K363" t="str">
        <f t="shared" si="17"/>
        <v>E:\imagenes\escudos_cl\America\Torneo BetPlay Dimayor\Atletico Huila.png</v>
      </c>
      <c r="L363" t="s">
        <v>328</v>
      </c>
      <c r="M363">
        <f>INDEX(NationalTeams!B:B,MATCH(L363,NationalTeams!C:C,0))</f>
        <v>46</v>
      </c>
      <c r="O363" t="str">
        <f t="shared" si="15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4953</v>
      </c>
      <c r="D364" t="s">
        <v>1979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3">
        <f t="shared" si="16"/>
        <v>58</v>
      </c>
      <c r="J364" t="s">
        <v>5350</v>
      </c>
      <c r="K364" t="str">
        <f t="shared" si="17"/>
        <v>E:\imagenes\escudos_cl\Africa\Zambia Super League\Atletico Lusaka FC.png</v>
      </c>
      <c r="L364" t="s">
        <v>367</v>
      </c>
      <c r="M364">
        <f>INDEX(NationalTeams!B:B,MATCH(L364,NationalTeams!C:C,0))</f>
        <v>222</v>
      </c>
      <c r="O364" t="str">
        <f t="shared" si="15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3486</v>
      </c>
      <c r="D365" t="s">
        <v>1865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3">
        <f t="shared" si="16"/>
        <v>71</v>
      </c>
      <c r="J365" t="s">
        <v>5351</v>
      </c>
      <c r="K365" t="str">
        <f t="shared" si="17"/>
        <v>E:\imagenes\escudos_cl\America\Liga BetPlay Dimayor\Atletico Nacional.png</v>
      </c>
      <c r="L365" t="s">
        <v>328</v>
      </c>
      <c r="M365">
        <f>INDEX(NationalTeams!B:B,MATCH(L365,NationalTeams!C:C,0))</f>
        <v>46</v>
      </c>
      <c r="O365" t="str">
        <f t="shared" si="15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3446</v>
      </c>
      <c r="D366" t="s">
        <v>1801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3">
        <f t="shared" si="16"/>
        <v>65</v>
      </c>
      <c r="J366" t="s">
        <v>5352</v>
      </c>
      <c r="K366" t="str">
        <f t="shared" si="17"/>
        <v>E:\imagenes\escudos_cl\America\Canadian Premier League\Atletico Ottawa.png</v>
      </c>
      <c r="L366" t="s">
        <v>355</v>
      </c>
      <c r="M366">
        <f>INDEX(NationalTeams!B:B,MATCH(L366,NationalTeams!C:C,0))</f>
        <v>41</v>
      </c>
      <c r="O366" t="str">
        <f t="shared" si="15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3798</v>
      </c>
      <c r="D367" t="s">
        <v>1869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3">
        <f t="shared" si="16"/>
        <v>53</v>
      </c>
      <c r="J367" t="s">
        <v>5353</v>
      </c>
      <c r="K367" t="str">
        <f t="shared" si="17"/>
        <v>E:\imagenes\escudos_cl\America\Liga Dominicana de Futbol\Atletico Vega Real.png</v>
      </c>
      <c r="L367" t="s">
        <v>402</v>
      </c>
      <c r="M367">
        <f>INDEX(NationalTeams!B:B,MATCH(L367,NationalTeams!C:C,0))</f>
        <v>173</v>
      </c>
      <c r="O367" t="str">
        <f t="shared" si="15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2582</v>
      </c>
      <c r="D368" t="s">
        <v>1950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3">
        <f t="shared" si="16"/>
        <v>68</v>
      </c>
      <c r="J368" t="s">
        <v>5354</v>
      </c>
      <c r="K368" t="str">
        <f t="shared" si="17"/>
        <v>E:\imagenes\escudos_cl\Europa\Super League Greece 1\Atromitos FC.png</v>
      </c>
      <c r="L368" t="s">
        <v>508</v>
      </c>
      <c r="M368">
        <f>INDEX(NationalTeams!B:B,MATCH(L368,NationalTeams!C:C,0))</f>
        <v>82</v>
      </c>
      <c r="O368" t="str">
        <f t="shared" si="15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3916</v>
      </c>
      <c r="D369" t="s">
        <v>1905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3">
        <f t="shared" si="16"/>
        <v>65</v>
      </c>
      <c r="J369" t="s">
        <v>5355</v>
      </c>
      <c r="K369" t="str">
        <f t="shared" si="17"/>
        <v>E:\imagenes\escudos_cl\Asia\New Zealand National League\Auckland City FC.png</v>
      </c>
      <c r="L369" t="s">
        <v>423</v>
      </c>
      <c r="M369">
        <f>INDEX(NationalTeams!B:B,MATCH(L369,NationalTeams!C:C,0))</f>
        <v>156</v>
      </c>
      <c r="O369" t="str">
        <f t="shared" si="15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8971</v>
      </c>
      <c r="D370" t="s">
        <v>1776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3">
        <f t="shared" si="16"/>
        <v>60</v>
      </c>
      <c r="J370" t="s">
        <v>5356</v>
      </c>
      <c r="K370" t="str">
        <f t="shared" si="17"/>
        <v>E:\imagenes\escudos_cl\Asia\A League\Auckland FC.png</v>
      </c>
      <c r="L370" t="s">
        <v>426</v>
      </c>
      <c r="M370">
        <f>INDEX(NationalTeams!B:B,MATCH(L370,NationalTeams!C:C,0))</f>
        <v>16</v>
      </c>
      <c r="O370" t="str">
        <f t="shared" si="15"/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8972</v>
      </c>
      <c r="D371" t="s">
        <v>1905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3">
        <f t="shared" si="16"/>
        <v>62</v>
      </c>
      <c r="J371" t="s">
        <v>5357</v>
      </c>
      <c r="K371" t="str">
        <f t="shared" si="17"/>
        <v>E:\imagenes\escudos_cl\Asia\New Zealand National League\Auckland FC.png</v>
      </c>
      <c r="L371" t="s">
        <v>423</v>
      </c>
      <c r="M371">
        <f>INDEX(NationalTeams!B:B,MATCH(L371,NationalTeams!C:C,0))</f>
        <v>156</v>
      </c>
      <c r="O371" t="str">
        <f t="shared" si="15"/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4117</v>
      </c>
      <c r="D372" t="s">
        <v>1905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3">
        <f t="shared" si="16"/>
        <v>61</v>
      </c>
      <c r="J372" t="s">
        <v>5358</v>
      </c>
      <c r="K372" t="str">
        <f t="shared" si="17"/>
        <v>E:\imagenes\escudos_cl\Asia\New Zealand National League\Auckland United FC.png</v>
      </c>
      <c r="L372" t="s">
        <v>423</v>
      </c>
      <c r="M372">
        <f>INDEX(NationalTeams!B:B,MATCH(L372,NationalTeams!C:C,0))</f>
        <v>156</v>
      </c>
      <c r="O372" t="str">
        <f t="shared" si="15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3464</v>
      </c>
      <c r="D373" t="s">
        <v>1868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3">
        <f t="shared" si="16"/>
        <v>65</v>
      </c>
      <c r="J373" t="s">
        <v>5359</v>
      </c>
      <c r="K373" t="str">
        <f t="shared" si="17"/>
        <v>E:\imagenes\escudos_cl\America\Liga de Primera Itau\Audax Italiano.png</v>
      </c>
      <c r="L373" t="s">
        <v>330</v>
      </c>
      <c r="M373">
        <f>INDEX(NationalTeams!B:B,MATCH(L373,NationalTeams!C:C,0))</f>
        <v>43</v>
      </c>
      <c r="O373" t="str">
        <f t="shared" si="15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3636</v>
      </c>
      <c r="D374" t="s">
        <v>1922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3">
        <f t="shared" si="16"/>
        <v>54</v>
      </c>
      <c r="J374" t="s">
        <v>5360</v>
      </c>
      <c r="K374" t="str">
        <f t="shared" si="17"/>
        <v>E:\imagenes\escudos_cl\America\Primera Division de Guatemala\Aurora FC.png</v>
      </c>
      <c r="L374" t="s">
        <v>396</v>
      </c>
      <c r="M374">
        <f>INDEX(NationalTeams!B:B,MATCH(L374,NationalTeams!C:C,0))</f>
        <v>84</v>
      </c>
      <c r="O374" t="str">
        <f t="shared" si="15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3606</v>
      </c>
      <c r="D375" t="s">
        <v>1889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3">
        <f t="shared" si="16"/>
        <v>69</v>
      </c>
      <c r="J375" t="s">
        <v>5361</v>
      </c>
      <c r="K375" t="str">
        <f t="shared" si="17"/>
        <v>E:\imagenes\escudos_cl\America\Major League Soccer\Austin FC.png</v>
      </c>
      <c r="L375" t="s">
        <v>349</v>
      </c>
      <c r="M375">
        <f>INDEX(NationalTeams!B:B,MATCH(L375,NationalTeams!C:C,0))</f>
        <v>67</v>
      </c>
      <c r="O375" t="str">
        <f t="shared" si="15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3433</v>
      </c>
      <c r="D376" t="s">
        <v>1794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3">
        <f t="shared" si="16"/>
        <v>66</v>
      </c>
      <c r="J376" t="s">
        <v>5362</v>
      </c>
      <c r="K376" t="str">
        <f t="shared" si="17"/>
        <v>E:\imagenes\escudos_cl\America\Brasileirao Serie B\Avai FC.png</v>
      </c>
      <c r="L376" t="s">
        <v>327</v>
      </c>
      <c r="M376">
        <f>INDEX(NationalTeams!B:B,MATCH(L376,NationalTeams!C:C,0))</f>
        <v>32</v>
      </c>
      <c r="O376" t="str">
        <f t="shared" si="15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4065</v>
      </c>
      <c r="D377" t="s">
        <v>1843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3">
        <f t="shared" si="16"/>
        <v>63</v>
      </c>
      <c r="J377" t="s">
        <v>5363</v>
      </c>
      <c r="K377" t="str">
        <f t="shared" si="17"/>
        <v>E:\imagenes\escudos_cl\Asia\J1 League\Avispa Fukuoka.png</v>
      </c>
      <c r="L377" t="s">
        <v>422</v>
      </c>
      <c r="M377">
        <f>INDEX(NationalTeams!B:B,MATCH(L377,NationalTeams!C:C,0))</f>
        <v>112</v>
      </c>
      <c r="O377" t="str">
        <f t="shared" si="15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3068</v>
      </c>
      <c r="D378" t="s">
        <v>1917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3">
        <f t="shared" si="16"/>
        <v>61</v>
      </c>
      <c r="J378" t="s">
        <v>5364</v>
      </c>
      <c r="K378" t="str">
        <f t="shared" si="17"/>
        <v>E:\imagenes\escudos_cl\Europa\Primeira Liga\AVS Futebol SAD.png</v>
      </c>
      <c r="L378" t="s">
        <v>504</v>
      </c>
      <c r="M378">
        <f>INDEX(NationalTeams!B:B,MATCH(L378,NationalTeams!C:C,0))</f>
        <v>167</v>
      </c>
      <c r="O378" t="str">
        <f t="shared" si="15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3772</v>
      </c>
      <c r="D379" t="s">
        <v>1862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3">
        <f t="shared" si="16"/>
        <v>64</v>
      </c>
      <c r="J379" t="s">
        <v>5365</v>
      </c>
      <c r="K379" t="str">
        <f t="shared" si="17"/>
        <v>E:\imagenes\escudos_cl\America\Liga 1 de Futbol Profesional\Ayacucho FC.png</v>
      </c>
      <c r="L379" t="s">
        <v>350</v>
      </c>
      <c r="M379">
        <f>INDEX(NationalTeams!B:B,MATCH(L379,NationalTeams!C:C,0))</f>
        <v>165</v>
      </c>
      <c r="O379" t="str">
        <f t="shared" si="15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4436</v>
      </c>
      <c r="D380" t="s">
        <v>1900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3">
        <f t="shared" si="16"/>
        <v>54</v>
      </c>
      <c r="J380" t="s">
        <v>5366</v>
      </c>
      <c r="K380" t="str">
        <f t="shared" si="17"/>
        <v>E:\imagenes\escudos_cl\Asia\Myanmar National League\Ayeyawady United FC.png</v>
      </c>
      <c r="L380" t="s">
        <v>453</v>
      </c>
      <c r="M380">
        <f>INDEX(NationalTeams!B:B,MATCH(L380,NationalTeams!C:C,0))</f>
        <v>28</v>
      </c>
      <c r="O380" t="str">
        <f t="shared" si="15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2270</v>
      </c>
      <c r="D381" t="s">
        <v>1809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3">
        <f t="shared" si="16"/>
        <v>59</v>
      </c>
      <c r="J381" t="s">
        <v>5367</v>
      </c>
      <c r="K381" t="str">
        <f t="shared" si="17"/>
        <v>E:\imagenes\escudos_cl\Europa\Cypriot Second Division\Ayia Napa FC.png</v>
      </c>
      <c r="L381" t="s">
        <v>534</v>
      </c>
      <c r="M381">
        <f>INDEX(NationalTeams!B:B,MATCH(L381,NationalTeams!C:C,0))</f>
        <v>45</v>
      </c>
      <c r="O381" t="str">
        <f t="shared" si="15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2330</v>
      </c>
      <c r="D382" t="s">
        <v>1931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3">
        <f t="shared" si="16"/>
        <v>58</v>
      </c>
      <c r="J382" t="s">
        <v>5368</v>
      </c>
      <c r="K382" t="str">
        <f t="shared" si="17"/>
        <v>E:\imagenes\escudos_cl\Europa\Scottish Championship\Ayr United FC.png</v>
      </c>
      <c r="L382" t="s">
        <v>515</v>
      </c>
      <c r="M382">
        <f>INDEX(NationalTeams!B:B,MATCH(L382,NationalTeams!C:C,0))</f>
        <v>63</v>
      </c>
      <c r="O382" t="str">
        <f t="shared" si="15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4383</v>
      </c>
      <c r="D383" t="s">
        <v>1964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3">
        <f t="shared" si="16"/>
        <v>55</v>
      </c>
      <c r="J383" t="s">
        <v>5369</v>
      </c>
      <c r="K383" t="str">
        <f t="shared" si="17"/>
        <v>E:\imagenes\escudos_cl\Asia\Thai League 1\Ayutthaya United FC.png</v>
      </c>
      <c r="L383" t="s">
        <v>437</v>
      </c>
      <c r="M383">
        <f>INDEX(NationalTeams!B:B,MATCH(L383,NationalTeams!C:C,0))</f>
        <v>200</v>
      </c>
      <c r="O383" t="str">
        <f t="shared" si="15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2612</v>
      </c>
      <c r="D384" t="s">
        <v>1822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3">
        <f t="shared" si="16"/>
        <v>68</v>
      </c>
      <c r="J384" t="s">
        <v>5370</v>
      </c>
      <c r="K384" t="str">
        <f t="shared" si="17"/>
        <v>E:\imagenes\escudos_cl\Europa\Eredivisie\AZ Alkmaar.png</v>
      </c>
      <c r="L384" t="s">
        <v>491</v>
      </c>
      <c r="M384">
        <f>INDEX(NationalTeams!B:B,MATCH(L384,NationalTeams!C:C,0))</f>
        <v>158</v>
      </c>
      <c r="O384" t="str">
        <f t="shared" si="15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2750</v>
      </c>
      <c r="D385" t="s">
        <v>1825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3">
        <f t="shared" si="16"/>
        <v>50</v>
      </c>
      <c r="J385" t="s">
        <v>5371</v>
      </c>
      <c r="K385" t="str">
        <f t="shared" si="17"/>
        <v>E:\imagenes\escudos_cl\Europa\Faroe Islands Premier League\B36 Torshavn.png</v>
      </c>
      <c r="L385" t="s">
        <v>526</v>
      </c>
      <c r="M385">
        <f>INDEX(NationalTeams!B:B,MATCH(L385,NationalTeams!C:C,0))</f>
        <v>103</v>
      </c>
      <c r="O385" t="str">
        <f t="shared" si="15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2752</v>
      </c>
      <c r="D386" t="s">
        <v>1825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3">
        <f t="shared" si="16"/>
        <v>51</v>
      </c>
      <c r="J386" t="s">
        <v>5372</v>
      </c>
      <c r="K386" t="str">
        <f t="shared" si="17"/>
        <v>E:\imagenes\escudos_cl\Europa\Faroe Islands Premier League\B68 Toftir.png</v>
      </c>
      <c r="L386" t="s">
        <v>526</v>
      </c>
      <c r="M386">
        <f>INDEX(NationalTeams!B:B,MATCH(L386,NationalTeams!C:C,0))</f>
        <v>103</v>
      </c>
      <c r="O386" t="str">
        <f t="shared" si="15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4295</v>
      </c>
      <c r="D387" t="s">
        <v>1827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3">
        <f t="shared" si="16"/>
        <v>54</v>
      </c>
      <c r="J387" t="s">
        <v>5373</v>
      </c>
      <c r="K387" t="str">
        <f t="shared" si="17"/>
        <v>E:\imagenes\escudos_cl\Asia\Fiji Premier League\Ba FA.png</v>
      </c>
      <c r="L387" t="s">
        <v>459</v>
      </c>
      <c r="M387">
        <f>INDEX(NationalTeams!B:B,MATCH(L387,NationalTeams!C:C,0))</f>
        <v>71</v>
      </c>
      <c r="O387" t="str">
        <f t="shared" ref="O387:O450" si="18"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4006</v>
      </c>
      <c r="D388" t="s">
        <v>1975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3">
        <f t="shared" ref="I388:I451" si="19">ROUND(AVERAGE(F388:H388),0)</f>
        <v>60</v>
      </c>
      <c r="J388" t="s">
        <v>5374</v>
      </c>
      <c r="K388" t="str">
        <f t="shared" ref="K388:K451" si="20">_xlfn.CONCAT($A$1,J388)</f>
        <v>E:\imagenes\escudos_cl\Asia\V.League 2\Ba Ria Vung Tau FC.png</v>
      </c>
      <c r="L388" t="s">
        <v>438</v>
      </c>
      <c r="M388">
        <f>INDEX(NationalTeams!B:B,MATCH(L388,NationalTeams!C:C,0))</f>
        <v>218</v>
      </c>
      <c r="O388" t="str">
        <f t="shared" si="18"/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2528</v>
      </c>
      <c r="D389" t="s">
        <v>8681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3">
        <f t="shared" si="19"/>
        <v>59</v>
      </c>
      <c r="J389" t="s">
        <v>5375</v>
      </c>
      <c r="K389" t="str">
        <f t="shared" si="20"/>
        <v>E:\imagenes\escudos_cl\Europa\Cymru South\Baglan Dragons FC.png</v>
      </c>
      <c r="L389" t="s">
        <v>517</v>
      </c>
      <c r="M389">
        <f>INDEX(NationalTeams!B:B,MATCH(L389,NationalTeams!C:C,0))</f>
        <v>76</v>
      </c>
      <c r="O389" t="str">
        <f t="shared" si="18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4521</v>
      </c>
      <c r="D390" t="s">
        <v>1911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3">
        <f t="shared" si="19"/>
        <v>49</v>
      </c>
      <c r="J390" t="s">
        <v>5376</v>
      </c>
      <c r="K390" t="str">
        <f t="shared" si="20"/>
        <v>E:\imagenes\escudos_cl\Asia\Oman Professional League\Bahla Club.png</v>
      </c>
      <c r="L390" t="s">
        <v>457</v>
      </c>
      <c r="M390">
        <f>INDEX(NationalTeams!B:B,MATCH(L390,NationalTeams!C:C,0))</f>
        <v>157</v>
      </c>
      <c r="O390" t="str">
        <f t="shared" si="18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4817</v>
      </c>
      <c r="D391" t="s">
        <v>1895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3">
        <f t="shared" si="19"/>
        <v>56</v>
      </c>
      <c r="J391" t="s">
        <v>5377</v>
      </c>
      <c r="K391" t="str">
        <f t="shared" si="20"/>
        <v>E:\imagenes\escudos_cl\Africa\Mocambola\Baia de Pemba.png</v>
      </c>
      <c r="L391" t="s">
        <v>393</v>
      </c>
      <c r="M391">
        <f>INDEX(NationalTeams!B:B,MATCH(L391,NationalTeams!C:C,0))</f>
        <v>147</v>
      </c>
      <c r="O391" t="str">
        <f t="shared" si="18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2101</v>
      </c>
      <c r="D392" t="s">
        <v>1785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3">
        <f t="shared" si="19"/>
        <v>52</v>
      </c>
      <c r="J392" t="s">
        <v>5378</v>
      </c>
      <c r="K392" t="str">
        <f t="shared" si="20"/>
        <v>E:\imagenes\escudos_cl\Europa\Azerbaijan First Division\Baku Sporting.png</v>
      </c>
      <c r="L392" t="s">
        <v>535</v>
      </c>
      <c r="M392">
        <f>INDEX(NationalTeams!B:B,MATCH(L392,NationalTeams!C:C,0))</f>
        <v>18</v>
      </c>
      <c r="O392" t="str">
        <f t="shared" si="18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2513</v>
      </c>
      <c r="D393" t="s">
        <v>1807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3">
        <f t="shared" si="19"/>
        <v>61</v>
      </c>
      <c r="J393" t="s">
        <v>5379</v>
      </c>
      <c r="K393" t="str">
        <f t="shared" si="20"/>
        <v>E:\imagenes\escudos_cl\Europa\Cymru Premier\Bala Town FC.png</v>
      </c>
      <c r="L393" t="s">
        <v>517</v>
      </c>
      <c r="M393">
        <f>INDEX(NationalTeams!B:B,MATCH(L393,NationalTeams!C:C,0))</f>
        <v>76</v>
      </c>
      <c r="O393" t="str">
        <f t="shared" si="18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4724</v>
      </c>
      <c r="D394" t="s">
        <v>1818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3">
        <f t="shared" si="19"/>
        <v>57</v>
      </c>
      <c r="J394" t="s">
        <v>5380</v>
      </c>
      <c r="K394" t="str">
        <f t="shared" si="20"/>
        <v>E:\imagenes\escudos_cl\Africa\Egyptian Second Division A\Baladiyat El Mahalla SC.png</v>
      </c>
      <c r="L394" t="s">
        <v>365</v>
      </c>
      <c r="M394">
        <f>INDEX(NationalTeams!B:B,MATCH(L394,NationalTeams!C:C,0))</f>
        <v>59</v>
      </c>
      <c r="O394" t="str">
        <f t="shared" si="18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4099</v>
      </c>
      <c r="D395" t="s">
        <v>1944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3">
        <f t="shared" si="19"/>
        <v>58</v>
      </c>
      <c r="J395" t="s">
        <v>5381</v>
      </c>
      <c r="K395" t="str">
        <f t="shared" si="20"/>
        <v>E:\imagenes\escudos_cl\Asia\Singapore Premier League\Balestier Khalsa FC.png</v>
      </c>
      <c r="L395" t="s">
        <v>450</v>
      </c>
      <c r="M395">
        <f>INDEX(NationalTeams!B:B,MATCH(L395,NationalTeams!C:C,0))</f>
        <v>188</v>
      </c>
      <c r="O395" t="str">
        <f t="shared" si="18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4331</v>
      </c>
      <c r="D396" t="s">
        <v>1861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3">
        <f t="shared" si="19"/>
        <v>56</v>
      </c>
      <c r="J396" t="s">
        <v>5382</v>
      </c>
      <c r="K396" t="str">
        <f t="shared" si="20"/>
        <v>E:\imagenes\escudos_cl\Asia\Liga 1\Bali United FC.png</v>
      </c>
      <c r="L396" t="s">
        <v>444</v>
      </c>
      <c r="M396">
        <f>INDEX(NationalTeams!B:B,MATCH(L396,NationalTeams!C:C,0))</f>
        <v>94</v>
      </c>
      <c r="O396" t="str">
        <f t="shared" si="18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2968</v>
      </c>
      <c r="D397" t="s">
        <v>1906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3">
        <f t="shared" si="19"/>
        <v>55</v>
      </c>
      <c r="J397" t="s">
        <v>5383</v>
      </c>
      <c r="K397" t="str">
        <f t="shared" si="20"/>
        <v>E:\imagenes\escudos_cl\Europa\NIFL Championship\Ballinamallard United FC.png</v>
      </c>
      <c r="L397" t="s">
        <v>503</v>
      </c>
      <c r="M397">
        <f>INDEX(NationalTeams!B:B,MATCH(L397,NationalTeams!C:C,0))</f>
        <v>99</v>
      </c>
      <c r="O397" t="str">
        <f t="shared" si="18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2969</v>
      </c>
      <c r="D398" t="s">
        <v>1906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3">
        <f t="shared" si="19"/>
        <v>51</v>
      </c>
      <c r="J398" t="s">
        <v>5384</v>
      </c>
      <c r="K398" t="str">
        <f t="shared" si="20"/>
        <v>E:\imagenes\escudos_cl\Europa\NIFL Championship\Ballyclare Comrades FC.png</v>
      </c>
      <c r="L398" t="s">
        <v>503</v>
      </c>
      <c r="M398">
        <f>INDEX(NationalTeams!B:B,MATCH(L398,NationalTeams!C:C,0))</f>
        <v>99</v>
      </c>
      <c r="O398" t="str">
        <f t="shared" si="18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2973</v>
      </c>
      <c r="D399" t="s">
        <v>1907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3">
        <f t="shared" si="19"/>
        <v>63</v>
      </c>
      <c r="J399" t="s">
        <v>5385</v>
      </c>
      <c r="K399" t="str">
        <f t="shared" si="20"/>
        <v>E:\imagenes\escudos_cl\Europa\NIFL Premiership\Ballymena United FC.png</v>
      </c>
      <c r="L399" t="s">
        <v>503</v>
      </c>
      <c r="M399">
        <f>INDEX(NationalTeams!B:B,MATCH(L399,NationalTeams!C:C,0))</f>
        <v>99</v>
      </c>
      <c r="O399" t="str">
        <f t="shared" si="18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3140</v>
      </c>
      <c r="D400" t="s">
        <v>1928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3">
        <f t="shared" si="19"/>
        <v>61</v>
      </c>
      <c r="J400" t="s">
        <v>5386</v>
      </c>
      <c r="K400" t="str">
        <f t="shared" si="20"/>
        <v>E:\imagenes\escudos_cl\Europa\Russian First League\Baltika Kaliningrad.png</v>
      </c>
      <c r="L400" t="s">
        <v>500</v>
      </c>
      <c r="M400">
        <f>INDEX(NationalTeams!B:B,MATCH(L400,NationalTeams!C:C,0))</f>
        <v>176</v>
      </c>
      <c r="O400" t="str">
        <f t="shared" si="18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3665</v>
      </c>
      <c r="D401" t="s">
        <v>1803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3">
        <f t="shared" si="19"/>
        <v>51</v>
      </c>
      <c r="J401" t="s">
        <v>5387</v>
      </c>
      <c r="K401" t="str">
        <f t="shared" si="20"/>
        <v>E:\imagenes\escudos_cl\America\Championnat Special Division 1\Baltimore SC.png</v>
      </c>
      <c r="L401" t="s">
        <v>333</v>
      </c>
      <c r="M401">
        <f>INDEX(NationalTeams!B:B,MATCH(L401,NationalTeams!C:C,0))</f>
        <v>89</v>
      </c>
      <c r="O401" t="str">
        <f t="shared" si="18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2931</v>
      </c>
      <c r="D402" t="s">
        <v>1893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3">
        <f t="shared" si="19"/>
        <v>49</v>
      </c>
      <c r="J402" t="s">
        <v>5388</v>
      </c>
      <c r="K402" t="str">
        <f t="shared" si="20"/>
        <v>E:\imagenes\escudos_cl\Europa\Maltese Premier League\Balzan FC.png</v>
      </c>
      <c r="L402" t="s">
        <v>539</v>
      </c>
      <c r="M402">
        <f>INDEX(NationalTeams!B:B,MATCH(L402,NationalTeams!C:C,0))</f>
        <v>136</v>
      </c>
      <c r="O402" t="str">
        <f t="shared" si="18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4657</v>
      </c>
      <c r="D403" t="s">
        <v>1820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3">
        <f t="shared" si="19"/>
        <v>65</v>
      </c>
      <c r="J403" t="s">
        <v>5389</v>
      </c>
      <c r="K403" t="str">
        <f t="shared" si="20"/>
        <v>E:\imagenes\escudos_cl\Africa\Elite One\Bamboutos FC.png</v>
      </c>
      <c r="L403" t="s">
        <v>322</v>
      </c>
      <c r="M403">
        <f>INDEX(NationalTeams!B:B,MATCH(L403,NationalTeams!C:C,0))</f>
        <v>40</v>
      </c>
      <c r="O403" t="str">
        <f t="shared" si="18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3278</v>
      </c>
      <c r="D404" t="s">
        <v>1963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3">
        <f t="shared" si="19"/>
        <v>62</v>
      </c>
      <c r="J404" t="s">
        <v>5390</v>
      </c>
      <c r="K404" t="str">
        <f t="shared" si="20"/>
        <v>E:\imagenes\escudos_cl\Europa\TFF 1. Lig\Bandirmaspor.png</v>
      </c>
      <c r="L404" t="s">
        <v>501</v>
      </c>
      <c r="M404">
        <f>INDEX(NationalTeams!B:B,MATCH(L404,NationalTeams!C:C,0))</f>
        <v>210</v>
      </c>
      <c r="O404" t="str">
        <f t="shared" si="18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4332</v>
      </c>
      <c r="D405" t="s">
        <v>1965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3">
        <f t="shared" si="19"/>
        <v>56</v>
      </c>
      <c r="J405" t="s">
        <v>5391</v>
      </c>
      <c r="K405" t="str">
        <f t="shared" si="20"/>
        <v>E:\imagenes\escudos_cl\Asia\Thai League 2\Bangkok Bravo AFC.png</v>
      </c>
      <c r="L405" t="s">
        <v>437</v>
      </c>
      <c r="M405">
        <f>INDEX(NationalTeams!B:B,MATCH(L405,NationalTeams!C:C,0))</f>
        <v>200</v>
      </c>
      <c r="O405" t="str">
        <f t="shared" si="18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4476</v>
      </c>
      <c r="D406" t="s">
        <v>1788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3">
        <f t="shared" si="19"/>
        <v>49</v>
      </c>
      <c r="J406" t="s">
        <v>5392</v>
      </c>
      <c r="K406" t="str">
        <f t="shared" si="20"/>
        <v>E:\imagenes\escudos_cl\Asia\Bangladesh Premier League\Bangladesh Police FC.png</v>
      </c>
      <c r="L406" t="s">
        <v>465</v>
      </c>
      <c r="M406">
        <f>INDEX(NationalTeams!B:B,MATCH(L406,NationalTeams!C:C,0))</f>
        <v>21</v>
      </c>
      <c r="O406" t="str">
        <f t="shared" si="18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2974</v>
      </c>
      <c r="D407" t="s">
        <v>1907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3">
        <f t="shared" si="19"/>
        <v>62</v>
      </c>
      <c r="J407" t="s">
        <v>5393</v>
      </c>
      <c r="K407" t="str">
        <f t="shared" si="20"/>
        <v>E:\imagenes\escudos_cl\Europa\NIFL Premiership\Bangor FC.png</v>
      </c>
      <c r="L407" t="s">
        <v>503</v>
      </c>
      <c r="M407">
        <f>INDEX(NationalTeams!B:B,MATCH(L407,NationalTeams!C:C,0))</f>
        <v>99</v>
      </c>
      <c r="O407" t="str">
        <f t="shared" si="18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4266</v>
      </c>
      <c r="D408" t="s">
        <v>1969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3">
        <f t="shared" si="19"/>
        <v>61</v>
      </c>
      <c r="J408" t="s">
        <v>5394</v>
      </c>
      <c r="K408" t="str">
        <f t="shared" si="20"/>
        <v>E:\imagenes\escudos_cl\Asia\UAE Pro League\Baniyas Club.png</v>
      </c>
      <c r="L408" t="s">
        <v>435</v>
      </c>
      <c r="M408">
        <f>INDEX(NationalTeams!B:B,MATCH(L408,NationalTeams!C:C,0))</f>
        <v>61</v>
      </c>
      <c r="O408" t="str">
        <f t="shared" si="18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3637</v>
      </c>
      <c r="D409" t="s">
        <v>1922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3">
        <f t="shared" si="19"/>
        <v>58</v>
      </c>
      <c r="J409" t="s">
        <v>5395</v>
      </c>
      <c r="K409" t="str">
        <f t="shared" si="20"/>
        <v>E:\imagenes\escudos_cl\America\Primera Division de Guatemala\Barberena FC.png</v>
      </c>
      <c r="L409" t="s">
        <v>396</v>
      </c>
      <c r="M409">
        <f>INDEX(NationalTeams!B:B,MATCH(L409,NationalTeams!C:C,0))</f>
        <v>84</v>
      </c>
      <c r="O409" t="str">
        <f t="shared" si="18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3567</v>
      </c>
      <c r="D410" t="s">
        <v>1880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3">
        <f t="shared" si="19"/>
        <v>65</v>
      </c>
      <c r="J410" t="s">
        <v>5396</v>
      </c>
      <c r="K410" t="str">
        <f t="shared" si="20"/>
        <v>E:\imagenes\escudos_cl\America\LigaPro Ecuabet\Barcelona SC.png</v>
      </c>
      <c r="L410" t="s">
        <v>331</v>
      </c>
      <c r="M410">
        <f>INDEX(NationalTeams!B:B,MATCH(L410,NationalTeams!C:C,0))</f>
        <v>58</v>
      </c>
      <c r="O410" t="str">
        <f t="shared" si="18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4194</v>
      </c>
      <c r="D411" t="s">
        <v>1863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3">
        <f t="shared" si="19"/>
        <v>57</v>
      </c>
      <c r="J411" t="s">
        <v>5397</v>
      </c>
      <c r="K411" t="str">
        <f t="shared" si="20"/>
        <v>E:\imagenes\escudos_cl\Asia\Liga 2\Barito Putera.png</v>
      </c>
      <c r="L411" t="s">
        <v>444</v>
      </c>
      <c r="M411">
        <f>INDEX(NationalTeams!B:B,MATCH(L411,NationalTeams!C:C,0))</f>
        <v>94</v>
      </c>
      <c r="O411" t="str">
        <f t="shared" si="18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4510</v>
      </c>
      <c r="D412" t="s">
        <v>1962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3">
        <f t="shared" si="19"/>
        <v>53</v>
      </c>
      <c r="J412" t="s">
        <v>5398</v>
      </c>
      <c r="K412" t="str">
        <f t="shared" si="20"/>
        <v>E:\imagenes\escudos_cl\Asia\Tajikistan Higher League\Barkchi Hisor.png</v>
      </c>
      <c r="L412" t="s">
        <v>442</v>
      </c>
      <c r="M412">
        <f>INDEX(NationalTeams!B:B,MATCH(L412,NationalTeams!C:C,0))</f>
        <v>203</v>
      </c>
      <c r="O412" t="str">
        <f t="shared" si="18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4890</v>
      </c>
      <c r="D413" t="s">
        <v>1902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3">
        <f t="shared" si="19"/>
        <v>57</v>
      </c>
      <c r="J413" t="s">
        <v>5399</v>
      </c>
      <c r="K413" t="str">
        <f t="shared" si="20"/>
        <v>E:\imagenes\escudos_cl\Africa\National First Division\Baroka FC.png</v>
      </c>
      <c r="L413" t="s">
        <v>363</v>
      </c>
      <c r="M413">
        <f>INDEX(NationalTeams!B:B,MATCH(L413,NationalTeams!C:C,0))</f>
        <v>193</v>
      </c>
      <c r="O413" t="str">
        <f t="shared" si="18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3887</v>
      </c>
      <c r="D414" t="s">
        <v>1935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3">
        <f t="shared" si="19"/>
        <v>59</v>
      </c>
      <c r="J414" t="s">
        <v>5400</v>
      </c>
      <c r="K414" t="str">
        <f t="shared" si="20"/>
        <v>E:\imagenes\escudos_cl\America\Segunda Division de Venezuela\Barquisimeto.png</v>
      </c>
      <c r="L414" t="s">
        <v>351</v>
      </c>
      <c r="M414">
        <f>INDEX(NationalTeams!B:B,MATCH(L414,NationalTeams!C:C,0))</f>
        <v>217</v>
      </c>
      <c r="O414" t="str">
        <f t="shared" si="18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3511</v>
      </c>
      <c r="D415" t="s">
        <v>1966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3">
        <f t="shared" si="19"/>
        <v>59</v>
      </c>
      <c r="J415" t="s">
        <v>5401</v>
      </c>
      <c r="K415" t="str">
        <f t="shared" si="20"/>
        <v>E:\imagenes\escudos_cl\America\Torneo BetPlay Dimayor\Barranquilla FC.png</v>
      </c>
      <c r="L415" t="s">
        <v>328</v>
      </c>
      <c r="M415">
        <f>INDEX(NationalTeams!B:B,MATCH(L415,NationalTeams!C:C,0))</f>
        <v>46</v>
      </c>
      <c r="O415" t="str">
        <f t="shared" si="18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2514</v>
      </c>
      <c r="D416" t="s">
        <v>1807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3">
        <f t="shared" si="19"/>
        <v>65</v>
      </c>
      <c r="J416" t="s">
        <v>5402</v>
      </c>
      <c r="K416" t="str">
        <f t="shared" si="20"/>
        <v>E:\imagenes\escudos_cl\Europa\Cymru Premier\Barry Town United.png</v>
      </c>
      <c r="L416" t="s">
        <v>517</v>
      </c>
      <c r="M416">
        <f>INDEX(NationalTeams!B:B,MATCH(L416,NationalTeams!C:C,0))</f>
        <v>76</v>
      </c>
      <c r="O416" t="str">
        <f t="shared" si="18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4482</v>
      </c>
      <c r="D417" t="s">
        <v>1788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3">
        <f t="shared" si="19"/>
        <v>49</v>
      </c>
      <c r="J417" t="s">
        <v>5403</v>
      </c>
      <c r="K417" t="str">
        <f t="shared" si="20"/>
        <v>E:\imagenes\escudos_cl\Asia\Bangladesh Premier League\Bashundhara Kings.png</v>
      </c>
      <c r="L417" t="s">
        <v>465</v>
      </c>
      <c r="M417">
        <f>INDEX(NationalTeams!B:B,MATCH(L417,NationalTeams!C:C,0))</f>
        <v>21</v>
      </c>
      <c r="O417" t="str">
        <f t="shared" si="18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3809</v>
      </c>
      <c r="D418" t="s">
        <v>1945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3">
        <f t="shared" si="19"/>
        <v>47</v>
      </c>
      <c r="J418" t="s">
        <v>5404</v>
      </c>
      <c r="K418" t="str">
        <f t="shared" si="20"/>
        <v>E:\imagenes\escudos_cl\America\SKNFA Premier League\Bath United FC.png</v>
      </c>
      <c r="L418" t="s">
        <v>411</v>
      </c>
      <c r="M418">
        <f>INDEX(NationalTeams!B:B,MATCH(L418,NationalTeams!C:C,0))</f>
        <v>179</v>
      </c>
      <c r="O418" t="str">
        <f t="shared" si="18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4019</v>
      </c>
      <c r="D419" t="s">
        <v>1905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3">
        <f t="shared" si="19"/>
        <v>62</v>
      </c>
      <c r="J419" t="s">
        <v>5405</v>
      </c>
      <c r="K419" t="str">
        <f t="shared" si="20"/>
        <v>E:\imagenes\escudos_cl\Asia\New Zealand National League\Bay Olympic FC.png</v>
      </c>
      <c r="L419" t="s">
        <v>423</v>
      </c>
      <c r="M419">
        <f>INDEX(NationalTeams!B:B,MATCH(L419,NationalTeams!C:C,0))</f>
        <v>156</v>
      </c>
      <c r="O419" t="str">
        <f t="shared" si="18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4846</v>
      </c>
      <c r="D420" t="s">
        <v>1908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3">
        <f t="shared" si="19"/>
        <v>73</v>
      </c>
      <c r="J420" t="s">
        <v>5406</v>
      </c>
      <c r="K420" t="str">
        <f t="shared" si="20"/>
        <v>E:\imagenes\escudos_cl\Africa\Nigeria Premier Football League\Bayelsa United FC.png</v>
      </c>
      <c r="L420" t="s">
        <v>361</v>
      </c>
      <c r="M420">
        <f>INDEX(NationalTeams!B:B,MATCH(L420,NationalTeams!C:C,0))</f>
        <v>153</v>
      </c>
      <c r="O420" t="str">
        <f t="shared" si="18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2010</v>
      </c>
      <c r="D421" t="s">
        <v>1796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3">
        <f t="shared" si="19"/>
        <v>78</v>
      </c>
      <c r="J421" t="s">
        <v>5407</v>
      </c>
      <c r="K421" t="str">
        <f t="shared" si="20"/>
        <v>E:\imagenes\escudos_cl\Europa\Bundesliga\Bayer 04 Leverkusen.png</v>
      </c>
      <c r="L421" t="s">
        <v>489</v>
      </c>
      <c r="M421">
        <f>INDEX(NationalTeams!B:B,MATCH(L421,NationalTeams!C:C,0))</f>
        <v>4</v>
      </c>
      <c r="O421" t="str">
        <f t="shared" si="18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4039</v>
      </c>
      <c r="D422" t="s">
        <v>1974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3">
        <f t="shared" si="19"/>
        <v>59</v>
      </c>
      <c r="J422" t="s">
        <v>5408</v>
      </c>
      <c r="K422" t="str">
        <f t="shared" si="20"/>
        <v>E:\imagenes\escudos_cl\Asia\V.League 1\Becamex Binh Duong FC.png</v>
      </c>
      <c r="L422" t="s">
        <v>438</v>
      </c>
      <c r="M422">
        <f>INDEX(NationalTeams!B:B,MATCH(L422,NationalTeams!C:C,0))</f>
        <v>218</v>
      </c>
      <c r="O422" t="str">
        <f t="shared" si="18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4743</v>
      </c>
      <c r="D423" t="s">
        <v>1831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3">
        <f t="shared" si="19"/>
        <v>71</v>
      </c>
      <c r="J423" t="s">
        <v>5409</v>
      </c>
      <c r="K423" t="str">
        <f t="shared" si="20"/>
        <v>E:\imagenes\escudos_cl\Africa\Ghana Premier League\Bechem United FC.png</v>
      </c>
      <c r="L423" t="s">
        <v>325</v>
      </c>
      <c r="M423">
        <f>INDEX(NationalTeams!B:B,MATCH(L423,NationalTeams!C:C,0))</f>
        <v>79</v>
      </c>
      <c r="O423" t="str">
        <f t="shared" si="18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2116</v>
      </c>
      <c r="D424" t="s">
        <v>1802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3">
        <f t="shared" si="19"/>
        <v>63</v>
      </c>
      <c r="J424" t="s">
        <v>5410</v>
      </c>
      <c r="K424" t="str">
        <f t="shared" si="20"/>
        <v>E:\imagenes\escudos_cl\Europa\Challenger Pro League\Beerschot.png</v>
      </c>
      <c r="L424" t="s">
        <v>505</v>
      </c>
      <c r="M424">
        <f>INDEX(NationalTeams!B:B,MATCH(L424,NationalTeams!C:C,0))</f>
        <v>23</v>
      </c>
      <c r="O424" t="str">
        <f t="shared" si="18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3945</v>
      </c>
      <c r="D425" t="s">
        <v>1805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3">
        <f t="shared" si="19"/>
        <v>66</v>
      </c>
      <c r="J425" t="s">
        <v>5411</v>
      </c>
      <c r="K425" t="str">
        <f t="shared" si="20"/>
        <v>E:\imagenes\escudos_cl\Asia\Chinese Super League\Beijing Guoan FC.png</v>
      </c>
      <c r="L425" t="s">
        <v>429</v>
      </c>
      <c r="M425">
        <f>INDEX(NationalTeams!B:B,MATCH(L425,NationalTeams!C:C,0))</f>
        <v>44</v>
      </c>
      <c r="O425" t="str">
        <f t="shared" si="18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2756</v>
      </c>
      <c r="D426" t="s">
        <v>1842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3">
        <f t="shared" si="19"/>
        <v>71</v>
      </c>
      <c r="J426" t="s">
        <v>5412</v>
      </c>
      <c r="K426" t="str">
        <f t="shared" si="20"/>
        <v>E:\imagenes\escudos_cl\Europa\Israeli Premier League\Beitar Jerusalem FC.png</v>
      </c>
      <c r="L426" t="s">
        <v>530</v>
      </c>
      <c r="M426">
        <f>INDEX(NationalTeams!B:B,MATCH(L426,NationalTeams!C:C,0))</f>
        <v>109</v>
      </c>
      <c r="O426" t="str">
        <f t="shared" si="18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4847</v>
      </c>
      <c r="D427" t="s">
        <v>1908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3">
        <f t="shared" si="19"/>
        <v>70</v>
      </c>
      <c r="J427" t="s">
        <v>5413</v>
      </c>
      <c r="K427" t="str">
        <f t="shared" si="20"/>
        <v>E:\imagenes\escudos_cl\Africa\Nigeria Premier Football League\Bendel Insurance FC.png</v>
      </c>
      <c r="L427" t="s">
        <v>361</v>
      </c>
      <c r="M427">
        <f>INDEX(NationalTeams!B:B,MATCH(L427,NationalTeams!C:C,0))</f>
        <v>153</v>
      </c>
      <c r="O427" t="str">
        <f t="shared" si="18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4530</v>
      </c>
      <c r="D428" t="s">
        <v>1867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3">
        <f t="shared" si="19"/>
        <v>47</v>
      </c>
      <c r="J428" t="s">
        <v>5414</v>
      </c>
      <c r="K428" t="str">
        <f t="shared" si="20"/>
        <v>E:\imagenes\escudos_cl\Asia\Liga de Elite\Benfica de Macau FC.png</v>
      </c>
      <c r="L428" t="s">
        <v>484</v>
      </c>
      <c r="M428">
        <f>INDEX(NationalTeams!B:B,MATCH(L428,NationalTeams!C:C,0))</f>
        <v>129</v>
      </c>
      <c r="O428" t="str">
        <f t="shared" si="18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4188</v>
      </c>
      <c r="D429" t="s">
        <v>1837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3">
        <f t="shared" si="19"/>
        <v>55</v>
      </c>
      <c r="J429" t="s">
        <v>5415</v>
      </c>
      <c r="K429" t="str">
        <f t="shared" si="20"/>
        <v>E:\imagenes\escudos_cl\Asia\Indian Super League\Bengaluru FC.png</v>
      </c>
      <c r="L429" t="s">
        <v>458</v>
      </c>
      <c r="M429">
        <f>INDEX(NationalTeams!B:B,MATCH(L429,NationalTeams!C:C,0))</f>
        <v>93</v>
      </c>
      <c r="O429" t="str">
        <f t="shared" si="18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4744</v>
      </c>
      <c r="D430" t="s">
        <v>1831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3">
        <f t="shared" si="19"/>
        <v>66</v>
      </c>
      <c r="J430" t="s">
        <v>5416</v>
      </c>
      <c r="K430" t="str">
        <f t="shared" si="20"/>
        <v>E:\imagenes\escudos_cl\Africa\Ghana Premier League\Berekum United FC.png</v>
      </c>
      <c r="L430" t="s">
        <v>325</v>
      </c>
      <c r="M430">
        <f>INDEX(NationalTeams!B:B,MATCH(L430,NationalTeams!C:C,0))</f>
        <v>79</v>
      </c>
      <c r="O430" t="str">
        <f t="shared" si="18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2181</v>
      </c>
      <c r="D431" t="s">
        <v>1829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3">
        <f t="shared" si="19"/>
        <v>60</v>
      </c>
      <c r="J431" t="s">
        <v>5417</v>
      </c>
      <c r="K431" t="str">
        <f t="shared" si="20"/>
        <v>E:\imagenes\escudos_cl\Europa\First Professional Football League\Beroe Stara Zagora.png</v>
      </c>
      <c r="L431" t="s">
        <v>510</v>
      </c>
      <c r="M431">
        <f>INDEX(NationalTeams!B:B,MATCH(L431,NationalTeams!C:C,0))</f>
        <v>34</v>
      </c>
      <c r="O431" t="str">
        <f t="shared" si="18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4351</v>
      </c>
      <c r="D432" t="s">
        <v>1784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3">
        <f t="shared" si="19"/>
        <v>53</v>
      </c>
      <c r="J432" t="s">
        <v>5418</v>
      </c>
      <c r="K432" t="str">
        <f t="shared" si="20"/>
        <v>E:\imagenes\escudos_cl\Asia\Azadegan League\Besat Kermanshah FC.png</v>
      </c>
      <c r="L432" t="s">
        <v>427</v>
      </c>
      <c r="M432">
        <f>INDEX(NationalTeams!B:B,MATCH(L432,NationalTeams!C:C,0))</f>
        <v>97</v>
      </c>
      <c r="O432" t="str">
        <f t="shared" si="18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3256</v>
      </c>
      <c r="D433" t="s">
        <v>1952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3">
        <f t="shared" si="19"/>
        <v>76</v>
      </c>
      <c r="J433" t="s">
        <v>5419</v>
      </c>
      <c r="K433" t="str">
        <f t="shared" si="20"/>
        <v>E:\imagenes\escudos_cl\Europa\Super Lig\Besiktas.png</v>
      </c>
      <c r="L433" t="s">
        <v>501</v>
      </c>
      <c r="M433">
        <f>INDEX(NationalTeams!B:B,MATCH(L433,NationalTeams!C:C,0))</f>
        <v>210</v>
      </c>
      <c r="O433" t="str">
        <f t="shared" si="18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2850</v>
      </c>
      <c r="D434" t="s">
        <v>1858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3">
        <f t="shared" si="19"/>
        <v>56</v>
      </c>
      <c r="J434" t="s">
        <v>5420</v>
      </c>
      <c r="K434" t="str">
        <f t="shared" si="20"/>
        <v>E:\imagenes\escudos_cl\Europa\Latvian Higher League\BFC Daugavpils.png</v>
      </c>
      <c r="L434" t="s">
        <v>532</v>
      </c>
      <c r="M434">
        <f>INDEX(NationalTeams!B:B,MATCH(L434,NationalTeams!C:C,0))</f>
        <v>122</v>
      </c>
      <c r="O434" t="str">
        <f t="shared" si="18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4134</v>
      </c>
      <c r="D435" t="s">
        <v>1964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3">
        <f t="shared" si="19"/>
        <v>59</v>
      </c>
      <c r="J435" t="s">
        <v>5421</v>
      </c>
      <c r="K435" t="str">
        <f t="shared" si="20"/>
        <v>E:\imagenes\escudos_cl\Asia\Thai League 1\BG Pathum United FC.png</v>
      </c>
      <c r="L435" t="s">
        <v>437</v>
      </c>
      <c r="M435">
        <f>INDEX(NationalTeams!B:B,MATCH(L435,NationalTeams!C:C,0))</f>
        <v>200</v>
      </c>
      <c r="O435" t="str">
        <f t="shared" si="18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4277</v>
      </c>
      <c r="D436" t="s">
        <v>1944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3">
        <f t="shared" si="19"/>
        <v>57</v>
      </c>
      <c r="J436" t="s">
        <v>5422</v>
      </c>
      <c r="K436" t="str">
        <f t="shared" si="20"/>
        <v>E:\imagenes\escudos_cl\Asia\Singapore Premier League\BG Tampines Rovers FC.png</v>
      </c>
      <c r="L436" t="s">
        <v>450</v>
      </c>
      <c r="M436">
        <f>INDEX(NationalTeams!B:B,MATCH(L436,NationalTeams!C:C,0))</f>
        <v>188</v>
      </c>
      <c r="O436" t="str">
        <f t="shared" si="18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3991</v>
      </c>
      <c r="D437" t="s">
        <v>1861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3">
        <f t="shared" si="19"/>
        <v>61</v>
      </c>
      <c r="J437" t="s">
        <v>5423</v>
      </c>
      <c r="K437" t="str">
        <f t="shared" si="20"/>
        <v>E:\imagenes\escudos_cl\Asia\Liga 1\Bhayangkara Presisi Lampung FC.png</v>
      </c>
      <c r="L437" t="s">
        <v>444</v>
      </c>
      <c r="M437">
        <f>INDEX(NationalTeams!B:B,MATCH(L437,NationalTeams!C:C,0))</f>
        <v>94</v>
      </c>
      <c r="O437" t="str">
        <f t="shared" si="18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4745</v>
      </c>
      <c r="D438" t="s">
        <v>1831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3">
        <f t="shared" si="19"/>
        <v>65</v>
      </c>
      <c r="J438" t="s">
        <v>5424</v>
      </c>
      <c r="K438" t="str">
        <f t="shared" si="20"/>
        <v>E:\imagenes\escudos_cl\Africa\Ghana Premier League\Bibiano GoldStars SC.png</v>
      </c>
      <c r="L438" t="s">
        <v>325</v>
      </c>
      <c r="M438">
        <f>INDEX(NationalTeams!B:B,MATCH(L438,NationalTeams!C:C,0))</f>
        <v>79</v>
      </c>
      <c r="O438" t="str">
        <f t="shared" si="18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4971</v>
      </c>
      <c r="D439" t="s">
        <v>1980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3">
        <f t="shared" si="19"/>
        <v>56</v>
      </c>
      <c r="J439" t="s">
        <v>5425</v>
      </c>
      <c r="K439" t="str">
        <f t="shared" si="20"/>
        <v>E:\imagenes\escudos_cl\Africa\Zimbabwe Premier Soccer League\Bikita Minerals FC.png</v>
      </c>
      <c r="L439" t="s">
        <v>358</v>
      </c>
      <c r="M439">
        <f>INDEX(NationalTeams!B:B,MATCH(L439,NationalTeams!C:C,0))</f>
        <v>223</v>
      </c>
      <c r="O439" t="str">
        <f t="shared" si="18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4777</v>
      </c>
      <c r="D440" t="s">
        <v>1892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3">
        <f t="shared" si="19"/>
        <v>60</v>
      </c>
      <c r="J440" t="s">
        <v>5426</v>
      </c>
      <c r="K440" t="str">
        <f t="shared" si="20"/>
        <v>E:\imagenes\escudos_cl\Africa\Malian Premiere Division\Binga FC.png</v>
      </c>
      <c r="L440" t="s">
        <v>379</v>
      </c>
      <c r="M440">
        <f>INDEX(NationalTeams!B:B,MATCH(L440,NationalTeams!C:C,0))</f>
        <v>135</v>
      </c>
      <c r="O440" t="str">
        <f t="shared" si="18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3920</v>
      </c>
      <c r="D441" t="s">
        <v>1905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3">
        <f t="shared" si="19"/>
        <v>64</v>
      </c>
      <c r="J441" t="s">
        <v>5427</v>
      </c>
      <c r="K441" t="str">
        <f t="shared" si="20"/>
        <v>E:\imagenes\escudos_cl\Asia\New Zealand National League\Birkenhead United AFC.png</v>
      </c>
      <c r="L441" t="s">
        <v>423</v>
      </c>
      <c r="M441">
        <f>INDEX(NationalTeams!B:B,MATCH(L441,NationalTeams!C:C,0))</f>
        <v>156</v>
      </c>
      <c r="O441" t="str">
        <f t="shared" si="18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2922</v>
      </c>
      <c r="D442" t="s">
        <v>1893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3">
        <f t="shared" si="19"/>
        <v>54</v>
      </c>
      <c r="J442" t="s">
        <v>5428</v>
      </c>
      <c r="K442" t="str">
        <f t="shared" si="20"/>
        <v>E:\imagenes\escudos_cl\Europa\Maltese Premier League\Birkirkara FC.png</v>
      </c>
      <c r="L442" t="s">
        <v>539</v>
      </c>
      <c r="M442">
        <f>INDEX(NationalTeams!B:B,MATCH(L442,NationalTeams!C:C,0))</f>
        <v>136</v>
      </c>
      <c r="O442" t="str">
        <f t="shared" si="18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2659</v>
      </c>
      <c r="D443" t="s">
        <v>1816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3">
        <f t="shared" si="19"/>
        <v>67</v>
      </c>
      <c r="J443" t="s">
        <v>5429</v>
      </c>
      <c r="K443" t="str">
        <f t="shared" si="20"/>
        <v>E:\imagenes\escudos_cl\Europa\EFL Championship\Birmingham City.png</v>
      </c>
      <c r="L443" t="s">
        <v>493</v>
      </c>
      <c r="M443">
        <f>INDEX(NationalTeams!B:B,MATCH(L443,NationalTeams!C:C,0))</f>
        <v>95</v>
      </c>
      <c r="O443" t="str">
        <f t="shared" si="18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2313</v>
      </c>
      <c r="D444" t="s">
        <v>1909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3">
        <f t="shared" si="19"/>
        <v>49</v>
      </c>
      <c r="J444" t="s">
        <v>5430</v>
      </c>
      <c r="K444" t="str">
        <f t="shared" si="20"/>
        <v>E:\imagenes\escudos_cl\Europa\NordicBet Liga\BK 1893.png</v>
      </c>
      <c r="L444" t="s">
        <v>495</v>
      </c>
      <c r="M444">
        <f>INDEX(NationalTeams!B:B,MATCH(L444,NationalTeams!C:C,0))</f>
        <v>56</v>
      </c>
      <c r="O444" t="str">
        <f t="shared" si="18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3212</v>
      </c>
      <c r="D445" t="s">
        <v>1782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3">
        <f t="shared" si="19"/>
        <v>62</v>
      </c>
      <c r="J445" t="s">
        <v>5431</v>
      </c>
      <c r="K445" t="str">
        <f t="shared" si="20"/>
        <v>E:\imagenes\escudos_cl\Europa\Allsvenskan\BK Hacken.png</v>
      </c>
      <c r="L445" t="s">
        <v>496</v>
      </c>
      <c r="M445">
        <f>INDEX(NationalTeams!B:B,MATCH(L445,NationalTeams!C:C,0))</f>
        <v>196</v>
      </c>
      <c r="O445" t="str">
        <f t="shared" si="18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4713</v>
      </c>
      <c r="D446" t="s">
        <v>1895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3">
        <f t="shared" si="19"/>
        <v>55</v>
      </c>
      <c r="J446" t="s">
        <v>5432</v>
      </c>
      <c r="K446" t="str">
        <f t="shared" si="20"/>
        <v>E:\imagenes\escudos_cl\Africa\Mocambola\Black Bulls.png</v>
      </c>
      <c r="L446" t="s">
        <v>393</v>
      </c>
      <c r="M446">
        <f>INDEX(NationalTeams!B:B,MATCH(L446,NationalTeams!C:C,0))</f>
        <v>147</v>
      </c>
      <c r="O446" t="str">
        <f t="shared" si="18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4891</v>
      </c>
      <c r="D447" t="s">
        <v>1902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3">
        <f t="shared" si="19"/>
        <v>58</v>
      </c>
      <c r="J447" t="s">
        <v>5433</v>
      </c>
      <c r="K447" t="str">
        <f t="shared" si="20"/>
        <v>E:\imagenes\escudos_cl\Africa\National First Division\Black Leopards FC.png</v>
      </c>
      <c r="L447" t="s">
        <v>363</v>
      </c>
      <c r="M447">
        <f>INDEX(NationalTeams!B:B,MATCH(L447,NationalTeams!C:C,0))</f>
        <v>193</v>
      </c>
      <c r="O447" t="str">
        <f t="shared" si="18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2660</v>
      </c>
      <c r="D448" t="s">
        <v>1816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3">
        <f t="shared" si="19"/>
        <v>66</v>
      </c>
      <c r="J448" t="s">
        <v>5434</v>
      </c>
      <c r="K448" t="str">
        <f t="shared" si="20"/>
        <v>E:\imagenes\escudos_cl\Europa\EFL Championship\Blackburn Rovers.png</v>
      </c>
      <c r="L448" t="s">
        <v>493</v>
      </c>
      <c r="M448">
        <f>INDEX(NationalTeams!B:B,MATCH(L448,NationalTeams!C:C,0))</f>
        <v>95</v>
      </c>
      <c r="O448" t="str">
        <f t="shared" si="18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3983</v>
      </c>
      <c r="D449" t="s">
        <v>1844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3">
        <f t="shared" si="19"/>
        <v>63</v>
      </c>
      <c r="J449" t="s">
        <v>5435</v>
      </c>
      <c r="K449" t="str">
        <f t="shared" si="20"/>
        <v>E:\imagenes\escudos_cl\Asia\J2 League\Blaublitz Akita.png</v>
      </c>
      <c r="L449" t="s">
        <v>422</v>
      </c>
      <c r="M449">
        <f>INDEX(NationalTeams!B:B,MATCH(L449,NationalTeams!C:C,0))</f>
        <v>112</v>
      </c>
      <c r="O449" t="str">
        <f t="shared" si="18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4829</v>
      </c>
      <c r="D450" t="s">
        <v>1901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3">
        <f t="shared" si="19"/>
        <v>57</v>
      </c>
      <c r="J450" t="s">
        <v>5436</v>
      </c>
      <c r="K450" t="str">
        <f t="shared" si="20"/>
        <v>E:\imagenes\escudos_cl\Africa\Namibia Premiership\Blue Boys FC.png</v>
      </c>
      <c r="L450" t="s">
        <v>372</v>
      </c>
      <c r="M450">
        <f>INDEX(NationalTeams!B:B,MATCH(L450,NationalTeams!C:C,0))</f>
        <v>148</v>
      </c>
      <c r="O450" t="str">
        <f t="shared" si="18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4830</v>
      </c>
      <c r="D451" t="s">
        <v>1901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3">
        <f t="shared" si="19"/>
        <v>53</v>
      </c>
      <c r="J451" t="s">
        <v>5437</v>
      </c>
      <c r="K451" t="str">
        <f t="shared" si="20"/>
        <v>E:\imagenes\escudos_cl\Africa\Namibia Premiership\Blue Waters FC.png</v>
      </c>
      <c r="L451" t="s">
        <v>372</v>
      </c>
      <c r="M451">
        <f>INDEX(NationalTeams!B:B,MATCH(L451,NationalTeams!C:C,0))</f>
        <v>148</v>
      </c>
      <c r="O451" t="str">
        <f t="shared" ref="O451:O514" si="21"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2757</v>
      </c>
      <c r="D452" t="s">
        <v>1842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3">
        <f t="shared" ref="I452:I515" si="22">ROUND(AVERAGE(F452:H452),0)</f>
        <v>68</v>
      </c>
      <c r="J452" t="s">
        <v>5438</v>
      </c>
      <c r="K452" t="str">
        <f t="shared" ref="K452:K515" si="23">_xlfn.CONCAT($A$1,J452)</f>
        <v>E:\imagenes\escudos_cl\Europa\Israeli Premier League\Bnei Sakhnin FC.png</v>
      </c>
      <c r="L452" t="s">
        <v>530</v>
      </c>
      <c r="M452">
        <f>INDEX(NationalTeams!B:B,MATCH(L452,NationalTeams!C:C,0))</f>
        <v>109</v>
      </c>
      <c r="O452" t="str">
        <f t="shared" si="21"/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2774</v>
      </c>
      <c r="D453" t="s">
        <v>1874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3">
        <f t="shared" si="22"/>
        <v>58</v>
      </c>
      <c r="J453" t="s">
        <v>5439</v>
      </c>
      <c r="K453" t="str">
        <f t="shared" si="23"/>
        <v>E:\imagenes\escudos_cl\Europa\Liga Leumit\Bnei Yehuda Tel Aviv FC.png</v>
      </c>
      <c r="L453" t="s">
        <v>530</v>
      </c>
      <c r="M453">
        <f>INDEX(NationalTeams!B:B,MATCH(L453,NationalTeams!C:C,0))</f>
        <v>109</v>
      </c>
      <c r="O453" t="str">
        <f t="shared" si="21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3065</v>
      </c>
      <c r="D454" t="s">
        <v>1937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3">
        <f t="shared" si="22"/>
        <v>66</v>
      </c>
      <c r="J454" t="s">
        <v>5440</v>
      </c>
      <c r="K454" t="str">
        <f t="shared" si="23"/>
        <v>E:\imagenes\escudos_cl\Europa\Segunda Liga\Boavista FC.png</v>
      </c>
      <c r="L454" t="s">
        <v>504</v>
      </c>
      <c r="M454">
        <f>INDEX(NationalTeams!B:B,MATCH(L454,NationalTeams!C:C,0))</f>
        <v>167</v>
      </c>
      <c r="O454" t="str">
        <f t="shared" si="21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3512</v>
      </c>
      <c r="D455" t="s">
        <v>1966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3">
        <f t="shared" si="22"/>
        <v>59</v>
      </c>
      <c r="J455" t="s">
        <v>5441</v>
      </c>
      <c r="K455" t="str">
        <f t="shared" si="23"/>
        <v>E:\imagenes\escudos_cl\America\Torneo BetPlay Dimayor\Boca Juniors de Cali.png</v>
      </c>
      <c r="L455" t="s">
        <v>328</v>
      </c>
      <c r="M455">
        <f>INDEX(NationalTeams!B:B,MATCH(L455,NationalTeams!C:C,0))</f>
        <v>46</v>
      </c>
      <c r="O455" t="str">
        <f t="shared" si="21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3279</v>
      </c>
      <c r="D456" t="s">
        <v>1963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3">
        <f t="shared" si="22"/>
        <v>61</v>
      </c>
      <c r="J456" t="s">
        <v>5442</v>
      </c>
      <c r="K456" t="str">
        <f t="shared" si="23"/>
        <v>E:\imagenes\escudos_cl\Europa\TFF 1. Lig\Bodrum FK.png</v>
      </c>
      <c r="L456" t="s">
        <v>501</v>
      </c>
      <c r="M456">
        <f>INDEX(NationalTeams!B:B,MATCH(L456,NationalTeams!C:C,0))</f>
        <v>210</v>
      </c>
      <c r="O456" t="str">
        <f t="shared" si="21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4432</v>
      </c>
      <c r="D457" t="s">
        <v>1798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3">
        <f t="shared" si="22"/>
        <v>53</v>
      </c>
      <c r="J457" t="s">
        <v>5443</v>
      </c>
      <c r="K457" t="str">
        <f t="shared" si="23"/>
        <v>E:\imagenes\escudos_cl\Asia\Cambodian Premier League\Boeung Ket FC.png</v>
      </c>
      <c r="L457" t="s">
        <v>462</v>
      </c>
      <c r="M457">
        <f>INDEX(NationalTeams!B:B,MATCH(L457,NationalTeams!C:C,0))</f>
        <v>39</v>
      </c>
      <c r="O457" t="str">
        <f t="shared" si="21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3513</v>
      </c>
      <c r="D458" t="s">
        <v>1966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3">
        <f t="shared" si="22"/>
        <v>57</v>
      </c>
      <c r="J458" t="s">
        <v>5444</v>
      </c>
      <c r="K458" t="str">
        <f t="shared" si="23"/>
        <v>E:\imagenes\escudos_cl\America\Torneo BetPlay Dimayor\Bogota FC.png</v>
      </c>
      <c r="L458" t="s">
        <v>328</v>
      </c>
      <c r="M458">
        <f>INDEX(NationalTeams!B:B,MATCH(L458,NationalTeams!C:C,0))</f>
        <v>46</v>
      </c>
      <c r="O458" t="str">
        <f t="shared" si="21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2714</v>
      </c>
      <c r="D459" t="s">
        <v>1841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3">
        <f t="shared" si="22"/>
        <v>64</v>
      </c>
      <c r="J459" t="s">
        <v>5445</v>
      </c>
      <c r="K459" t="str">
        <f t="shared" si="23"/>
        <v>E:\imagenes\escudos_cl\Europa\Ireland Premier Division\Bohemians FC.png</v>
      </c>
      <c r="L459" t="s">
        <v>513</v>
      </c>
      <c r="M459">
        <f>INDEX(NationalTeams!B:B,MATCH(L459,NationalTeams!C:C,0))</f>
        <v>98</v>
      </c>
      <c r="O459" t="str">
        <f t="shared" si="21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2217</v>
      </c>
      <c r="D460" t="s">
        <v>1810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3">
        <f t="shared" si="22"/>
        <v>64</v>
      </c>
      <c r="J460" t="s">
        <v>5446</v>
      </c>
      <c r="K460" t="str">
        <f t="shared" si="23"/>
        <v>E:\imagenes\escudos_cl\Europa\Czech First League\Bohemians Praha 1905.png</v>
      </c>
      <c r="L460" t="s">
        <v>497</v>
      </c>
      <c r="M460">
        <f>INDEX(NationalTeams!B:B,MATCH(L460,NationalTeams!C:C,0))</f>
        <v>171</v>
      </c>
      <c r="O460" t="str">
        <f t="shared" si="21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3888</v>
      </c>
      <c r="D461" t="s">
        <v>1935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3">
        <f t="shared" si="22"/>
        <v>59</v>
      </c>
      <c r="J461" t="s">
        <v>5447</v>
      </c>
      <c r="K461" t="str">
        <f t="shared" si="23"/>
        <v>E:\imagenes\escudos_cl\America\Segunda Division de Venezuela\Bolivar FC.png</v>
      </c>
      <c r="L461" t="s">
        <v>351</v>
      </c>
      <c r="M461">
        <f>INDEX(NationalTeams!B:B,MATCH(L461,NationalTeams!C:C,0))</f>
        <v>217</v>
      </c>
      <c r="O461" t="str">
        <f t="shared" si="21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2787</v>
      </c>
      <c r="D462" t="s">
        <v>1942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3">
        <f t="shared" si="22"/>
        <v>74</v>
      </c>
      <c r="J462" t="s">
        <v>5448</v>
      </c>
      <c r="K462" t="str">
        <f t="shared" si="23"/>
        <v>E:\imagenes\escudos_cl\Europa\Serie A\Bologna FC.png</v>
      </c>
      <c r="L462" t="s">
        <v>488</v>
      </c>
      <c r="M462">
        <f>INDEX(NationalTeams!B:B,MATCH(L462,NationalTeams!C:C,0))</f>
        <v>110</v>
      </c>
      <c r="O462" t="str">
        <f t="shared" si="21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2729</v>
      </c>
      <c r="D463" t="s">
        <v>1771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3">
        <f t="shared" si="22"/>
        <v>58</v>
      </c>
      <c r="J463" t="s">
        <v>5449</v>
      </c>
      <c r="K463" t="str">
        <f t="shared" si="23"/>
        <v>E:\imagenes\escudos_cl\Europa\1. Deild Karla\Bor Akureyri.png</v>
      </c>
      <c r="L463" t="s">
        <v>519</v>
      </c>
      <c r="M463">
        <f>INDEX(NationalTeams!B:B,MATCH(L463,NationalTeams!C:C,0))</f>
        <v>100</v>
      </c>
      <c r="O463" t="str">
        <f t="shared" si="21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4252</v>
      </c>
      <c r="D464" t="s">
        <v>1861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3">
        <f t="shared" si="22"/>
        <v>56</v>
      </c>
      <c r="J464" t="s">
        <v>5450</v>
      </c>
      <c r="K464" t="str">
        <f t="shared" si="23"/>
        <v>E:\imagenes\escudos_cl\Asia\Liga 1\Borneo FC Samarinda.png</v>
      </c>
      <c r="L464" t="s">
        <v>444</v>
      </c>
      <c r="M464">
        <f>INDEX(NationalTeams!B:B,MATCH(L464,NationalTeams!C:C,0))</f>
        <v>94</v>
      </c>
      <c r="O464" t="str">
        <f t="shared" si="21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2005</v>
      </c>
      <c r="D465" t="s">
        <v>1796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3">
        <f t="shared" si="22"/>
        <v>83</v>
      </c>
      <c r="J465" t="s">
        <v>5451</v>
      </c>
      <c r="K465" t="str">
        <f t="shared" si="23"/>
        <v>E:\imagenes\escudos_cl\Europa\Bundesliga\Borussia Dortmund.png</v>
      </c>
      <c r="L465" t="s">
        <v>489</v>
      </c>
      <c r="M465">
        <f>INDEX(NationalTeams!B:B,MATCH(L465,NationalTeams!C:C,0))</f>
        <v>4</v>
      </c>
      <c r="O465" t="str">
        <f t="shared" si="21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2006</v>
      </c>
      <c r="D466" t="s">
        <v>1796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3">
        <f t="shared" si="22"/>
        <v>79</v>
      </c>
      <c r="J466" t="s">
        <v>5452</v>
      </c>
      <c r="K466" t="str">
        <f t="shared" si="23"/>
        <v>E:\imagenes\escudos_cl\Europa\Bundesliga\Borussia Monchengladbach.png</v>
      </c>
      <c r="L466" t="s">
        <v>489</v>
      </c>
      <c r="M466">
        <f>INDEX(NationalTeams!B:B,MATCH(L466,NationalTeams!C:C,0))</f>
        <v>4</v>
      </c>
      <c r="O466" t="str">
        <f t="shared" si="21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3434</v>
      </c>
      <c r="D467" t="s">
        <v>1794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3">
        <f t="shared" si="22"/>
        <v>63</v>
      </c>
      <c r="J467" t="s">
        <v>5453</v>
      </c>
      <c r="K467" t="str">
        <f t="shared" si="23"/>
        <v>E:\imagenes\escudos_cl\America\Brasileirao Serie B\Botafogo FC.png</v>
      </c>
      <c r="L467" t="s">
        <v>327</v>
      </c>
      <c r="M467">
        <f>INDEX(NationalTeams!B:B,MATCH(L467,NationalTeams!C:C,0))</f>
        <v>32</v>
      </c>
      <c r="O467" t="str">
        <f t="shared" si="21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3425</v>
      </c>
      <c r="D468" t="s">
        <v>1793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3">
        <f t="shared" si="22"/>
        <v>64</v>
      </c>
      <c r="J468" t="s">
        <v>5454</v>
      </c>
      <c r="K468" t="str">
        <f t="shared" si="23"/>
        <v>E:\imagenes\escudos_cl\America\Brasileirao Betano\Botafogo FR.png</v>
      </c>
      <c r="L468" t="s">
        <v>327</v>
      </c>
      <c r="M468">
        <f>INDEX(NationalTeams!B:B,MATCH(L468,NationalTeams!C:C,0))</f>
        <v>32</v>
      </c>
      <c r="O468" t="str">
        <f t="shared" si="21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2192</v>
      </c>
      <c r="D469" t="s">
        <v>1829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3">
        <f t="shared" si="22"/>
        <v>59</v>
      </c>
      <c r="J469" t="s">
        <v>5455</v>
      </c>
      <c r="K469" t="str">
        <f t="shared" si="23"/>
        <v>E:\imagenes\escudos_cl\Europa\First Professional Football League\Botev Vratsa.png</v>
      </c>
      <c r="L469" t="s">
        <v>510</v>
      </c>
      <c r="M469">
        <f>INDEX(NationalTeams!B:B,MATCH(L469,NationalTeams!C:C,0))</f>
        <v>34</v>
      </c>
      <c r="O469" t="str">
        <f t="shared" si="21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4687</v>
      </c>
      <c r="D470" t="s">
        <v>1882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3">
        <f t="shared" si="22"/>
        <v>70</v>
      </c>
      <c r="J470" t="s">
        <v>5456</v>
      </c>
      <c r="K470" t="str">
        <f t="shared" si="23"/>
        <v>E:\imagenes\escudos_cl\Africa\Ligue 1\Bouake FC.png</v>
      </c>
      <c r="L470" t="s">
        <v>323</v>
      </c>
      <c r="M470">
        <f>INDEX(NationalTeams!B:B,MATCH(L470,NationalTeams!C:C,0))</f>
        <v>51</v>
      </c>
      <c r="O470" t="str">
        <f t="shared" si="21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4381</v>
      </c>
      <c r="D471" t="s">
        <v>1859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3">
        <f t="shared" si="22"/>
        <v>55</v>
      </c>
      <c r="J471" t="s">
        <v>5457</v>
      </c>
      <c r="K471" t="str">
        <f t="shared" si="23"/>
        <v>E:\imagenes\escudos_cl\Asia\Lebanese Premier League\Bourj FC.png</v>
      </c>
      <c r="L471" t="s">
        <v>468</v>
      </c>
      <c r="M471">
        <f>INDEX(NationalTeams!B:B,MATCH(L471,NationalTeams!C:C,0))</f>
        <v>123</v>
      </c>
      <c r="O471" t="str">
        <f t="shared" si="21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3506</v>
      </c>
      <c r="D472" t="s">
        <v>1865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3">
        <f t="shared" si="22"/>
        <v>58</v>
      </c>
      <c r="J472" t="s">
        <v>5458</v>
      </c>
      <c r="K472" t="str">
        <f t="shared" si="23"/>
        <v>E:\imagenes\escudos_cl\America\Liga BetPlay Dimayor\Boyaca Chico FC.png</v>
      </c>
      <c r="L472" t="s">
        <v>328</v>
      </c>
      <c r="M472">
        <f>INDEX(NationalTeams!B:B,MATCH(L472,NationalTeams!C:C,0))</f>
        <v>46</v>
      </c>
      <c r="O472" t="str">
        <f t="shared" si="21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2705</v>
      </c>
      <c r="D473" t="s">
        <v>1840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3">
        <f t="shared" si="22"/>
        <v>61</v>
      </c>
      <c r="J473" t="s">
        <v>5459</v>
      </c>
      <c r="K473" t="str">
        <f t="shared" si="23"/>
        <v>E:\imagenes\escudos_cl\Europa\Ireland First Division\Bray Wanderers FC.png</v>
      </c>
      <c r="L473" t="s">
        <v>513</v>
      </c>
      <c r="M473">
        <f>INDEX(NationalTeams!B:B,MATCH(L473,NationalTeams!C:C,0))</f>
        <v>98</v>
      </c>
      <c r="O473" t="str">
        <f t="shared" si="21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2735</v>
      </c>
      <c r="D474" t="s">
        <v>1790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3">
        <f t="shared" si="22"/>
        <v>57</v>
      </c>
      <c r="J474" t="s">
        <v>5460</v>
      </c>
      <c r="K474" t="str">
        <f t="shared" si="23"/>
        <v>E:\imagenes\escudos_cl\Europa\Besta Deild Karla\Breidablik.png</v>
      </c>
      <c r="L474" t="s">
        <v>519</v>
      </c>
      <c r="M474">
        <f>INDEX(NationalTeams!B:B,MATCH(L474,NationalTeams!C:C,0))</f>
        <v>100</v>
      </c>
      <c r="O474" t="str">
        <f t="shared" si="21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2686</v>
      </c>
      <c r="D475" t="s">
        <v>1915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3">
        <f t="shared" si="22"/>
        <v>71</v>
      </c>
      <c r="J475" t="s">
        <v>5461</v>
      </c>
      <c r="K475" t="str">
        <f t="shared" si="23"/>
        <v>E:\imagenes\escudos_cl\Europa\Premier League\Brentford FC.png</v>
      </c>
      <c r="L475" t="s">
        <v>493</v>
      </c>
      <c r="M475">
        <f>INDEX(NationalTeams!B:B,MATCH(L475,NationalTeams!C:C,0))</f>
        <v>95</v>
      </c>
      <c r="O475" t="str">
        <f t="shared" si="21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4572</v>
      </c>
      <c r="D476" t="s">
        <v>1897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3">
        <f t="shared" si="22"/>
        <v>49</v>
      </c>
      <c r="J476" t="s">
        <v>5462</v>
      </c>
      <c r="K476" t="str">
        <f t="shared" si="23"/>
        <v>E:\imagenes\escudos_cl\Asia\Mongolian Premier League\Brera Ilch FC.png</v>
      </c>
      <c r="L476" t="s">
        <v>460</v>
      </c>
      <c r="M476">
        <f>INDEX(NationalTeams!B:B,MATCH(L476,NationalTeams!C:C,0))</f>
        <v>144</v>
      </c>
      <c r="O476" t="str">
        <f t="shared" si="21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2498</v>
      </c>
      <c r="D477" t="s">
        <v>8681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3">
        <f t="shared" si="22"/>
        <v>58</v>
      </c>
      <c r="J477" t="s">
        <v>5463</v>
      </c>
      <c r="K477" t="str">
        <f t="shared" si="23"/>
        <v>E:\imagenes\escudos_cl\Europa\Cymru North\Brickfield Rangers.png</v>
      </c>
      <c r="L477" t="s">
        <v>517</v>
      </c>
      <c r="M477">
        <f>INDEX(NationalTeams!B:B,MATCH(L477,NationalTeams!C:C,0))</f>
        <v>76</v>
      </c>
      <c r="O477" t="str">
        <f t="shared" si="21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4937</v>
      </c>
      <c r="D478" t="s">
        <v>1970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3">
        <f t="shared" si="22"/>
        <v>57</v>
      </c>
      <c r="J478" t="s">
        <v>5464</v>
      </c>
      <c r="K478" t="str">
        <f t="shared" si="23"/>
        <v>E:\imagenes\escudos_cl\Africa\Uganda Premier League\Bright Stars FC.png</v>
      </c>
      <c r="L478" t="s">
        <v>359</v>
      </c>
      <c r="M478">
        <f>INDEX(NationalTeams!B:B,MATCH(L478,NationalTeams!C:C,0))</f>
        <v>213</v>
      </c>
      <c r="O478" t="str">
        <f t="shared" si="21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2687</v>
      </c>
      <c r="D479" t="s">
        <v>1915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3">
        <f t="shared" si="22"/>
        <v>74</v>
      </c>
      <c r="J479" t="s">
        <v>5465</v>
      </c>
      <c r="K479" t="str">
        <f t="shared" si="23"/>
        <v>E:\imagenes\escudos_cl\Europa\Premier League\Brighton Hove Albion FC.png</v>
      </c>
      <c r="L479" t="s">
        <v>493</v>
      </c>
      <c r="M479">
        <f>INDEX(NationalTeams!B:B,MATCH(L479,NationalTeams!C:C,0))</f>
        <v>95</v>
      </c>
      <c r="O479" t="str">
        <f t="shared" si="21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4156</v>
      </c>
      <c r="D480" t="s">
        <v>1776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3">
        <f t="shared" si="22"/>
        <v>57</v>
      </c>
      <c r="J480" t="s">
        <v>5466</v>
      </c>
      <c r="K480" t="str">
        <f t="shared" si="23"/>
        <v>E:\imagenes\escudos_cl\Asia\A League\Brisbane Roar FC.png</v>
      </c>
      <c r="L480" t="s">
        <v>426</v>
      </c>
      <c r="M480">
        <f>INDEX(NationalTeams!B:B,MATCH(L480,NationalTeams!C:C,0))</f>
        <v>16</v>
      </c>
      <c r="O480" t="str">
        <f t="shared" si="21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2661</v>
      </c>
      <c r="D481" t="s">
        <v>1816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3">
        <f t="shared" si="22"/>
        <v>66</v>
      </c>
      <c r="J481" t="s">
        <v>5467</v>
      </c>
      <c r="K481" t="str">
        <f t="shared" si="23"/>
        <v>E:\imagenes\escudos_cl\Europa\EFL Championship\Bristol City.png</v>
      </c>
      <c r="L481" t="s">
        <v>493</v>
      </c>
      <c r="M481">
        <f>INDEX(NationalTeams!B:B,MATCH(L481,NationalTeams!C:C,0))</f>
        <v>95</v>
      </c>
      <c r="O481" t="str">
        <f t="shared" si="21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2515</v>
      </c>
      <c r="D482" t="s">
        <v>1807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3">
        <f t="shared" si="22"/>
        <v>65</v>
      </c>
      <c r="J482" t="s">
        <v>5468</v>
      </c>
      <c r="K482" t="str">
        <f t="shared" si="23"/>
        <v>E:\imagenes\escudos_cl\Europa\Cymru Premier\Briton Ferrey Llansawel AFC.png</v>
      </c>
      <c r="L482" t="s">
        <v>517</v>
      </c>
      <c r="M482">
        <f>INDEX(NationalTeams!B:B,MATCH(L482,NationalTeams!C:C,0))</f>
        <v>76</v>
      </c>
      <c r="O482" t="str">
        <f t="shared" si="21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3819</v>
      </c>
      <c r="D483" t="s">
        <v>1956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3">
        <f t="shared" si="22"/>
        <v>53</v>
      </c>
      <c r="J483" t="s">
        <v>5469</v>
      </c>
      <c r="K483" t="str">
        <f t="shared" si="23"/>
        <v>E:\imagenes\escudos_cl\America\SVB Hoofdklasse\Broki.png</v>
      </c>
      <c r="L483" t="s">
        <v>399</v>
      </c>
      <c r="M483">
        <f>INDEX(NationalTeams!B:B,MATCH(L483,NationalTeams!C:C,0))</f>
        <v>198</v>
      </c>
      <c r="O483" t="str">
        <f t="shared" si="21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2296</v>
      </c>
      <c r="D484" t="s">
        <v>1775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3">
        <f t="shared" si="22"/>
        <v>63</v>
      </c>
      <c r="J484" t="s">
        <v>5470</v>
      </c>
      <c r="K484" t="str">
        <f t="shared" si="23"/>
        <v>E:\imagenes\escudos_cl\Europa\3F Superliga\Brondby IF.png</v>
      </c>
      <c r="L484" t="s">
        <v>495</v>
      </c>
      <c r="M484">
        <f>INDEX(NationalTeams!B:B,MATCH(L484,NationalTeams!C:C,0))</f>
        <v>56</v>
      </c>
      <c r="O484" t="str">
        <f t="shared" si="21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4555</v>
      </c>
      <c r="D485" t="s">
        <v>1788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3">
        <f t="shared" si="22"/>
        <v>48</v>
      </c>
      <c r="J485" t="s">
        <v>5471</v>
      </c>
      <c r="K485" t="str">
        <f t="shared" si="23"/>
        <v>E:\imagenes\escudos_cl\Asia\Bangladesh Premier League\Brothers Union.png</v>
      </c>
      <c r="L485" t="s">
        <v>465</v>
      </c>
      <c r="M485">
        <f>INDEX(NationalTeams!B:B,MATCH(L485,NationalTeams!C:C,0))</f>
        <v>21</v>
      </c>
      <c r="O485" t="str">
        <f t="shared" si="21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2726</v>
      </c>
      <c r="D486" t="s">
        <v>1771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3">
        <f t="shared" si="22"/>
        <v>58</v>
      </c>
      <c r="J486" t="s">
        <v>5472</v>
      </c>
      <c r="K486" t="str">
        <f t="shared" si="23"/>
        <v>E:\imagenes\escudos_cl\Europa\1. Deild Karla\Brottur Reykjavik.png</v>
      </c>
      <c r="L486" t="s">
        <v>519</v>
      </c>
      <c r="M486">
        <f>INDEX(NationalTeams!B:B,MATCH(L486,NationalTeams!C:C,0))</f>
        <v>100</v>
      </c>
      <c r="O486" t="str">
        <f t="shared" si="21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3035</v>
      </c>
      <c r="D487" t="s">
        <v>1819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3">
        <f t="shared" si="22"/>
        <v>60</v>
      </c>
      <c r="J487" t="s">
        <v>5473</v>
      </c>
      <c r="K487" t="str">
        <f t="shared" si="23"/>
        <v>E:\imagenes\escudos_cl\Europa\Ekstraklasa\Bruk Bet Termalica Nieciecza.png</v>
      </c>
      <c r="L487" t="s">
        <v>494</v>
      </c>
      <c r="M487">
        <f>INDEX(NationalTeams!B:B,MATCH(L487,NationalTeams!C:C,0))</f>
        <v>166</v>
      </c>
      <c r="O487" t="str">
        <f t="shared" si="21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4554</v>
      </c>
      <c r="D488" t="s">
        <v>1795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3">
        <f t="shared" si="22"/>
        <v>46</v>
      </c>
      <c r="J488" t="s">
        <v>5474</v>
      </c>
      <c r="K488" t="str">
        <f t="shared" si="23"/>
        <v>E:\imagenes\escudos_cl\Asia\Brunei Super League\Brunei Shell Recreation FC.png</v>
      </c>
      <c r="L488" t="s">
        <v>478</v>
      </c>
      <c r="M488">
        <f>INDEX(NationalTeams!B:B,MATCH(L488,NationalTeams!C:C,0))</f>
        <v>33</v>
      </c>
      <c r="O488" t="str">
        <f t="shared" si="21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3001</v>
      </c>
      <c r="D489" t="s">
        <v>1821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3">
        <f t="shared" si="22"/>
        <v>57</v>
      </c>
      <c r="J489" t="s">
        <v>5475</v>
      </c>
      <c r="K489" t="str">
        <f t="shared" si="23"/>
        <v>E:\imagenes\escudos_cl\Europa\Eliteserien\Bryne FK.png</v>
      </c>
      <c r="L489" t="s">
        <v>492</v>
      </c>
      <c r="M489">
        <f>INDEX(NationalTeams!B:B,MATCH(L489,NationalTeams!C:C,0))</f>
        <v>154</v>
      </c>
      <c r="O489" t="str">
        <f t="shared" si="21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3235</v>
      </c>
      <c r="D490" t="s">
        <v>1958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3">
        <f t="shared" si="22"/>
        <v>71</v>
      </c>
      <c r="J490" t="s">
        <v>5476</v>
      </c>
      <c r="K490" t="str">
        <f t="shared" si="23"/>
        <v>E:\imagenes\escudos_cl\Europa\Swiss Super League\BSC Young Boys.png</v>
      </c>
      <c r="L490" t="s">
        <v>507</v>
      </c>
      <c r="M490">
        <f>INDEX(NationalTeams!B:B,MATCH(L490,NationalTeams!C:C,0))</f>
        <v>197</v>
      </c>
      <c r="O490" t="str">
        <f t="shared" si="21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2283</v>
      </c>
      <c r="D491" t="s">
        <v>1773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3">
        <f t="shared" si="22"/>
        <v>53</v>
      </c>
      <c r="J491" t="s">
        <v>5477</v>
      </c>
      <c r="K491" t="str">
        <f t="shared" si="23"/>
        <v>E:\imagenes\escudos_cl\Europa\2. HNL 2024-25\BSK Bijelo Brdo.png</v>
      </c>
      <c r="L491" t="s">
        <v>498</v>
      </c>
      <c r="M491">
        <f>INDEX(NationalTeams!B:B,MATCH(L491,NationalTeams!C:C,0))</f>
        <v>53</v>
      </c>
      <c r="O491" t="str">
        <f t="shared" si="21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3934</v>
      </c>
      <c r="D492" t="s">
        <v>1850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3">
        <f t="shared" si="22"/>
        <v>62</v>
      </c>
      <c r="J492" t="s">
        <v>5478</v>
      </c>
      <c r="K492" t="str">
        <f t="shared" si="23"/>
        <v>E:\imagenes\escudos_cl\Asia\K2 League\Bucheon FC 1995.png</v>
      </c>
      <c r="L492" t="s">
        <v>425</v>
      </c>
      <c r="M492">
        <f>INDEX(NationalTeams!B:B,MATCH(L492,NationalTeams!C:C,0))</f>
        <v>50</v>
      </c>
      <c r="O492" t="str">
        <f t="shared" si="21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2499</v>
      </c>
      <c r="D493" t="s">
        <v>8681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3">
        <f t="shared" si="22"/>
        <v>57</v>
      </c>
      <c r="J493" t="s">
        <v>5479</v>
      </c>
      <c r="K493" t="str">
        <f t="shared" si="23"/>
        <v>E:\imagenes\escudos_cl\Europa\Cymru North\Buckley Town FC.png</v>
      </c>
      <c r="L493" t="s">
        <v>517</v>
      </c>
      <c r="M493">
        <f>INDEX(NationalTeams!B:B,MATCH(L493,NationalTeams!C:C,0))</f>
        <v>76</v>
      </c>
      <c r="O493" t="str">
        <f t="shared" si="21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4831</v>
      </c>
      <c r="D494" t="s">
        <v>1901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3">
        <f t="shared" si="22"/>
        <v>57</v>
      </c>
      <c r="J494" t="s">
        <v>5480</v>
      </c>
      <c r="K494" t="str">
        <f t="shared" si="23"/>
        <v>E:\imagenes\escudos_cl\Africa\Namibia Premiership\Bucks Buccaneers FC.png</v>
      </c>
      <c r="L494" t="s">
        <v>372</v>
      </c>
      <c r="M494">
        <f>INDEX(NationalTeams!B:B,MATCH(L494,NationalTeams!C:C,0))</f>
        <v>148</v>
      </c>
      <c r="O494" t="str">
        <f t="shared" si="21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4938</v>
      </c>
      <c r="D495" t="s">
        <v>1970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3">
        <f t="shared" si="22"/>
        <v>59</v>
      </c>
      <c r="J495" t="s">
        <v>5481</v>
      </c>
      <c r="K495" t="str">
        <f t="shared" si="23"/>
        <v>E:\imagenes\escudos_cl\Africa\Uganda Premier League\BUL Jinja FC.png</v>
      </c>
      <c r="L495" t="s">
        <v>359</v>
      </c>
      <c r="M495">
        <f>INDEX(NationalTeams!B:B,MATCH(L495,NationalTeams!C:C,0))</f>
        <v>213</v>
      </c>
      <c r="O495" t="str">
        <f t="shared" si="21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4049</v>
      </c>
      <c r="D496" t="s">
        <v>1890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3">
        <f t="shared" si="22"/>
        <v>58</v>
      </c>
      <c r="J496" t="s">
        <v>5482</v>
      </c>
      <c r="K496" t="str">
        <f t="shared" si="23"/>
        <v>E:\imagenes\escudos_cl\Asia\Malaysia A1 SemiPro League\Bunga Raya FC.png</v>
      </c>
      <c r="L496" t="s">
        <v>463</v>
      </c>
      <c r="M496">
        <f>INDEX(NationalTeams!B:B,MATCH(L496,NationalTeams!C:C,0))</f>
        <v>132</v>
      </c>
      <c r="O496" t="str">
        <f t="shared" si="21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2421</v>
      </c>
      <c r="D497" t="s">
        <v>1856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3">
        <f t="shared" si="22"/>
        <v>63</v>
      </c>
      <c r="J497" t="s">
        <v>5483</v>
      </c>
      <c r="K497" t="str">
        <f t="shared" si="23"/>
        <v>E:\imagenes\escudos_cl\Europa\LaLiga Hypermotion\Burgos CF.png</v>
      </c>
      <c r="L497" t="s">
        <v>490</v>
      </c>
      <c r="M497">
        <f>INDEX(NationalTeams!B:B,MATCH(L497,NationalTeams!C:C,0))</f>
        <v>66</v>
      </c>
      <c r="O497" t="str">
        <f t="shared" si="21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4119</v>
      </c>
      <c r="D498" t="s">
        <v>1964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3">
        <f t="shared" si="22"/>
        <v>60</v>
      </c>
      <c r="J498" t="s">
        <v>5484</v>
      </c>
      <c r="K498" t="str">
        <f t="shared" si="23"/>
        <v>E:\imagenes\escudos_cl\Asia\Thai League 1\Buriram United FC.png</v>
      </c>
      <c r="L498" t="s">
        <v>437</v>
      </c>
      <c r="M498">
        <f>INDEX(NationalTeams!B:B,MATCH(L498,NationalTeams!C:C,0))</f>
        <v>200</v>
      </c>
      <c r="O498" t="str">
        <f t="shared" si="21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2688</v>
      </c>
      <c r="D499" t="s">
        <v>1915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3">
        <f t="shared" si="22"/>
        <v>73</v>
      </c>
      <c r="J499" t="s">
        <v>5485</v>
      </c>
      <c r="K499" t="str">
        <f t="shared" si="23"/>
        <v>E:\imagenes\escudos_cl\Europa\Premier League\Burnley FC.png</v>
      </c>
      <c r="L499" t="s">
        <v>493</v>
      </c>
      <c r="M499">
        <f>INDEX(NationalTeams!B:B,MATCH(L499,NationalTeams!C:C,0))</f>
        <v>95</v>
      </c>
      <c r="O499" t="str">
        <f t="shared" si="21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3995</v>
      </c>
      <c r="D500" t="s">
        <v>1850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3">
        <f t="shared" si="22"/>
        <v>60</v>
      </c>
      <c r="J500" t="s">
        <v>5486</v>
      </c>
      <c r="K500" t="str">
        <f t="shared" si="23"/>
        <v>E:\imagenes\escudos_cl\Asia\K2 League\Busan lPark FC.png</v>
      </c>
      <c r="L500" t="s">
        <v>425</v>
      </c>
      <c r="M500">
        <f>INDEX(NationalTeams!B:B,MATCH(L500,NationalTeams!C:C,0))</f>
        <v>50</v>
      </c>
      <c r="O500" t="str">
        <f t="shared" si="21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4498</v>
      </c>
      <c r="D501" t="s">
        <v>1904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3">
        <f t="shared" si="22"/>
        <v>51</v>
      </c>
      <c r="J501" t="s">
        <v>5487</v>
      </c>
      <c r="K501" t="str">
        <f t="shared" si="23"/>
        <v>E:\imagenes\escudos_cl\Asia\Nepal Super League\Butwal Lumbini FC.png</v>
      </c>
      <c r="L501" t="s">
        <v>446</v>
      </c>
      <c r="M501">
        <f>INDEX(NationalTeams!B:B,MATCH(L501,NationalTeams!C:C,0))</f>
        <v>150</v>
      </c>
      <c r="O501" t="str">
        <f t="shared" si="21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3656</v>
      </c>
      <c r="D502" t="s">
        <v>1830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3">
        <f t="shared" si="22"/>
        <v>52</v>
      </c>
      <c r="J502" t="s">
        <v>5488</v>
      </c>
      <c r="K502" t="str">
        <f t="shared" si="23"/>
        <v>E:\imagenes\escudos_cl\America\GFF Elite League\Buxton United FC.png</v>
      </c>
      <c r="L502" t="s">
        <v>335</v>
      </c>
      <c r="M502">
        <f>INDEX(NationalTeams!B:B,MATCH(L502,NationalTeams!C:C,0))</f>
        <v>88</v>
      </c>
      <c r="O502" t="str">
        <f t="shared" si="21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3335</v>
      </c>
      <c r="D503" t="s">
        <v>1878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3">
        <f t="shared" si="22"/>
        <v>68</v>
      </c>
      <c r="J503" t="s">
        <v>5489</v>
      </c>
      <c r="K503" t="str">
        <f t="shared" si="23"/>
        <v>E:\imagenes\escudos_cl\America\Liga Profesional Argentina\CA Aldosivi.png</v>
      </c>
      <c r="L503" t="s">
        <v>376</v>
      </c>
      <c r="M503">
        <f>INDEX(NationalTeams!B:B,MATCH(L503,NationalTeams!C:C,0))</f>
        <v>12</v>
      </c>
      <c r="O503" t="str">
        <f t="shared" si="21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3356</v>
      </c>
      <c r="D504" t="s">
        <v>1918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3">
        <f t="shared" si="22"/>
        <v>57</v>
      </c>
      <c r="J504" t="s">
        <v>5490</v>
      </c>
      <c r="K504" t="str">
        <f t="shared" si="23"/>
        <v>E:\imagenes\escudos_cl\America\Primera B Nacional\CA All Boys.png</v>
      </c>
      <c r="L504" t="s">
        <v>376</v>
      </c>
      <c r="M504">
        <f>INDEX(NationalTeams!B:B,MATCH(L504,NationalTeams!C:C,0))</f>
        <v>12</v>
      </c>
      <c r="O504" t="str">
        <f t="shared" si="21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3357</v>
      </c>
      <c r="D505" t="s">
        <v>1918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3">
        <f t="shared" si="22"/>
        <v>58</v>
      </c>
      <c r="J505" t="s">
        <v>5491</v>
      </c>
      <c r="K505" t="str">
        <f t="shared" si="23"/>
        <v>E:\imagenes\escudos_cl\America\Primera B Nacional\CA Alvarado.png</v>
      </c>
      <c r="L505" t="s">
        <v>376</v>
      </c>
      <c r="M505">
        <f>INDEX(NationalTeams!B:B,MATCH(L505,NationalTeams!C:C,0))</f>
        <v>12</v>
      </c>
      <c r="O505" t="str">
        <f t="shared" si="21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3859</v>
      </c>
      <c r="D506" t="s">
        <v>1936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3">
        <f t="shared" si="22"/>
        <v>59</v>
      </c>
      <c r="J506" t="s">
        <v>5492</v>
      </c>
      <c r="K506" t="str">
        <f t="shared" si="23"/>
        <v>E:\imagenes\escudos_cl\America\Segunda Division Profesional\CA Artigas.png</v>
      </c>
      <c r="L506" t="s">
        <v>377</v>
      </c>
      <c r="M506">
        <f>INDEX(NationalTeams!B:B,MATCH(L506,NationalTeams!C:C,0))</f>
        <v>214</v>
      </c>
      <c r="O506" t="str">
        <f t="shared" si="21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3860</v>
      </c>
      <c r="D507" t="s">
        <v>1936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3">
        <f t="shared" si="22"/>
        <v>57</v>
      </c>
      <c r="J507" t="s">
        <v>5493</v>
      </c>
      <c r="K507" t="str">
        <f t="shared" si="23"/>
        <v>E:\imagenes\escudos_cl\America\Segunda Division Profesional\CA Atenas.png</v>
      </c>
      <c r="L507" t="s">
        <v>377</v>
      </c>
      <c r="M507">
        <f>INDEX(NationalTeams!B:B,MATCH(L507,NationalTeams!C:C,0))</f>
        <v>214</v>
      </c>
      <c r="O507" t="str">
        <f t="shared" si="21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3358</v>
      </c>
      <c r="D508" t="s">
        <v>1918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3">
        <f t="shared" si="22"/>
        <v>60</v>
      </c>
      <c r="J508" t="s">
        <v>5494</v>
      </c>
      <c r="K508" t="str">
        <f t="shared" si="23"/>
        <v>E:\imagenes\escudos_cl\America\Primera B Nacional\CA Atlanta.png</v>
      </c>
      <c r="L508" t="s">
        <v>376</v>
      </c>
      <c r="M508">
        <f>INDEX(NationalTeams!B:B,MATCH(L508,NationalTeams!C:C,0))</f>
        <v>12</v>
      </c>
      <c r="O508" t="str">
        <f t="shared" si="21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3336</v>
      </c>
      <c r="D509" t="s">
        <v>1878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3">
        <f t="shared" si="22"/>
        <v>69</v>
      </c>
      <c r="J509" t="s">
        <v>5495</v>
      </c>
      <c r="K509" t="str">
        <f t="shared" si="23"/>
        <v>E:\imagenes\escudos_cl\America\Liga Profesional Argentina\CA Banfield.png</v>
      </c>
      <c r="L509" t="s">
        <v>376</v>
      </c>
      <c r="M509">
        <f>INDEX(NationalTeams!B:B,MATCH(L509,NationalTeams!C:C,0))</f>
        <v>12</v>
      </c>
      <c r="O509" t="str">
        <f t="shared" si="21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3346</v>
      </c>
      <c r="D510" t="s">
        <v>1878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3">
        <f t="shared" si="22"/>
        <v>61</v>
      </c>
      <c r="J510" t="s">
        <v>5496</v>
      </c>
      <c r="K510" t="str">
        <f t="shared" si="23"/>
        <v>E:\imagenes\escudos_cl\America\Liga Profesional Argentina\CA Barracas Central.png</v>
      </c>
      <c r="L510" t="s">
        <v>376</v>
      </c>
      <c r="M510">
        <f>INDEX(NationalTeams!B:B,MATCH(L510,NationalTeams!C:C,0))</f>
        <v>12</v>
      </c>
      <c r="O510" t="str">
        <f t="shared" si="21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4608</v>
      </c>
      <c r="D511" t="s">
        <v>1780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3">
        <f t="shared" si="22"/>
        <v>61</v>
      </c>
      <c r="J511" t="s">
        <v>5497</v>
      </c>
      <c r="K511" t="str">
        <f t="shared" si="23"/>
        <v>E:\imagenes\escudos_cl\Africa\Algerian Ligue 2\CA Batna.png</v>
      </c>
      <c r="L511" t="s">
        <v>324</v>
      </c>
      <c r="M511">
        <f>INDEX(NationalTeams!B:B,MATCH(L511,NationalTeams!C:C,0))</f>
        <v>11</v>
      </c>
      <c r="O511" t="str">
        <f t="shared" si="21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3347</v>
      </c>
      <c r="D512" t="s">
        <v>1878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3">
        <f t="shared" si="22"/>
        <v>59</v>
      </c>
      <c r="J512" t="s">
        <v>5498</v>
      </c>
      <c r="K512" t="str">
        <f t="shared" si="23"/>
        <v>E:\imagenes\escudos_cl\America\Liga Profesional Argentina\CA Belgrano.png</v>
      </c>
      <c r="L512" t="s">
        <v>376</v>
      </c>
      <c r="M512">
        <f>INDEX(NationalTeams!B:B,MATCH(L512,NationalTeams!C:C,0))</f>
        <v>12</v>
      </c>
      <c r="O512" t="str">
        <f t="shared" si="21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4924</v>
      </c>
      <c r="D513" t="s">
        <v>1968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3">
        <f t="shared" si="22"/>
        <v>69</v>
      </c>
      <c r="J513" t="s">
        <v>5499</v>
      </c>
      <c r="K513" t="str">
        <f t="shared" si="23"/>
        <v>E:\imagenes\escudos_cl\Africa\Tunisian Ligue Professionnelle 1\CA Bizertin.png</v>
      </c>
      <c r="L513" t="s">
        <v>364</v>
      </c>
      <c r="M513">
        <f>INDEX(NationalTeams!B:B,MATCH(L513,NationalTeams!C:C,0))</f>
        <v>208</v>
      </c>
      <c r="O513" t="str">
        <f t="shared" si="21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3324</v>
      </c>
      <c r="D514" t="s">
        <v>1878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3">
        <f t="shared" si="22"/>
        <v>74</v>
      </c>
      <c r="J514" t="s">
        <v>5500</v>
      </c>
      <c r="K514" t="str">
        <f t="shared" si="23"/>
        <v>E:\imagenes\escudos_cl\America\Liga Profesional Argentina\CA Boca Juniors.png</v>
      </c>
      <c r="L514" t="s">
        <v>376</v>
      </c>
      <c r="M514">
        <f>INDEX(NationalTeams!B:B,MATCH(L514,NationalTeams!C:C,0))</f>
        <v>12</v>
      </c>
      <c r="O514" t="str">
        <f t="shared" si="21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3842</v>
      </c>
      <c r="D515" t="s">
        <v>1799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3">
        <f t="shared" si="22"/>
        <v>66</v>
      </c>
      <c r="J515" t="s">
        <v>5501</v>
      </c>
      <c r="K515" t="str">
        <f t="shared" si="23"/>
        <v>E:\imagenes\escudos_cl\America\Campeonato Uruguayo de Primera Division\CA Boston River.png</v>
      </c>
      <c r="L515" t="s">
        <v>377</v>
      </c>
      <c r="M515">
        <f>INDEX(NationalTeams!B:B,MATCH(L515,NationalTeams!C:C,0))</f>
        <v>214</v>
      </c>
      <c r="O515" t="str">
        <f t="shared" ref="O515:O578" si="24"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3341</v>
      </c>
      <c r="D516" t="s">
        <v>1878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3">
        <f t="shared" ref="I516:I579" si="25">ROUND(AVERAGE(F516:H516),0)</f>
        <v>67</v>
      </c>
      <c r="J516" t="s">
        <v>5502</v>
      </c>
      <c r="K516" t="str">
        <f t="shared" ref="K516:K579" si="26">_xlfn.CONCAT($A$1,J516)</f>
        <v>E:\imagenes\escudos_cl\America\Liga Profesional Argentina\CA Central Cordoba.png</v>
      </c>
      <c r="L516" t="s">
        <v>376</v>
      </c>
      <c r="M516">
        <f>INDEX(NationalTeams!B:B,MATCH(L516,NationalTeams!C:C,0))</f>
        <v>12</v>
      </c>
      <c r="O516" t="str">
        <f t="shared" si="24"/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3359</v>
      </c>
      <c r="D517" t="s">
        <v>1918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3">
        <f t="shared" si="25"/>
        <v>63</v>
      </c>
      <c r="J517" t="s">
        <v>5503</v>
      </c>
      <c r="K517" t="str">
        <f t="shared" si="26"/>
        <v>E:\imagenes\escudos_cl\America\Primera B Nacional\CA Central Norte.png</v>
      </c>
      <c r="L517" t="s">
        <v>376</v>
      </c>
      <c r="M517">
        <f>INDEX(NationalTeams!B:B,MATCH(L517,NationalTeams!C:C,0))</f>
        <v>12</v>
      </c>
      <c r="O517" t="str">
        <f t="shared" si="24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3844</v>
      </c>
      <c r="D518" t="s">
        <v>1799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3">
        <f t="shared" si="25"/>
        <v>63</v>
      </c>
      <c r="J518" t="s">
        <v>5504</v>
      </c>
      <c r="K518" t="str">
        <f t="shared" si="26"/>
        <v>E:\imagenes\escudos_cl\America\Campeonato Uruguayo de Primera Division\CA Cerro.png</v>
      </c>
      <c r="L518" t="s">
        <v>377</v>
      </c>
      <c r="M518">
        <f>INDEX(NationalTeams!B:B,MATCH(L518,NationalTeams!C:C,0))</f>
        <v>214</v>
      </c>
      <c r="O518" t="str">
        <f t="shared" si="24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3360</v>
      </c>
      <c r="D519" t="s">
        <v>1918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3">
        <f t="shared" si="25"/>
        <v>59</v>
      </c>
      <c r="J519" t="s">
        <v>5505</v>
      </c>
      <c r="K519" t="str">
        <f t="shared" si="26"/>
        <v>E:\imagenes\escudos_cl\America\Primera B Nacional\CA Chacarita Juniors.png</v>
      </c>
      <c r="L519" t="s">
        <v>376</v>
      </c>
      <c r="M519">
        <f>INDEX(NationalTeams!B:B,MATCH(L519,NationalTeams!C:C,0))</f>
        <v>12</v>
      </c>
      <c r="O519" t="str">
        <f t="shared" si="24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3361</v>
      </c>
      <c r="D520" t="s">
        <v>1918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3">
        <f t="shared" si="25"/>
        <v>56</v>
      </c>
      <c r="J520" t="s">
        <v>5506</v>
      </c>
      <c r="K520" t="str">
        <f t="shared" si="26"/>
        <v>E:\imagenes\escudos_cl\America\Primera B Nacional\CA Chaco For Ever.png</v>
      </c>
      <c r="L520" t="s">
        <v>376</v>
      </c>
      <c r="M520">
        <f>INDEX(NationalTeams!B:B,MATCH(L520,NationalTeams!C:C,0))</f>
        <v>12</v>
      </c>
      <c r="O520" t="str">
        <f t="shared" si="24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3362</v>
      </c>
      <c r="D521" t="s">
        <v>1918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3">
        <f t="shared" si="25"/>
        <v>61</v>
      </c>
      <c r="J521" t="s">
        <v>5507</v>
      </c>
      <c r="K521" t="str">
        <f t="shared" si="26"/>
        <v>E:\imagenes\escudos_cl\America\Primera B Nacional\CA Colegiales.png</v>
      </c>
      <c r="L521" t="s">
        <v>376</v>
      </c>
      <c r="M521">
        <f>INDEX(NationalTeams!B:B,MATCH(L521,NationalTeams!C:C,0))</f>
        <v>12</v>
      </c>
      <c r="O521" t="str">
        <f t="shared" si="24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3354</v>
      </c>
      <c r="D522" t="s">
        <v>1918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3">
        <f t="shared" si="25"/>
        <v>70</v>
      </c>
      <c r="J522" t="s">
        <v>5508</v>
      </c>
      <c r="K522" t="str">
        <f t="shared" si="26"/>
        <v>E:\imagenes\escudos_cl\America\Primera B Nacional\CA Colon.png</v>
      </c>
      <c r="L522" t="s">
        <v>376</v>
      </c>
      <c r="M522">
        <f>INDEX(NationalTeams!B:B,MATCH(L522,NationalTeams!C:C,0))</f>
        <v>12</v>
      </c>
      <c r="O522" t="str">
        <f t="shared" si="24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3363</v>
      </c>
      <c r="D523" t="s">
        <v>1918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3">
        <f t="shared" si="25"/>
        <v>59</v>
      </c>
      <c r="J523" t="s">
        <v>5509</v>
      </c>
      <c r="K523" t="str">
        <f t="shared" si="26"/>
        <v>E:\imagenes\escudos_cl\America\Primera B Nacional\CA Defensores de Belgrano.png</v>
      </c>
      <c r="L523" t="s">
        <v>376</v>
      </c>
      <c r="M523">
        <f>INDEX(NationalTeams!B:B,MATCH(L523,NationalTeams!C:C,0))</f>
        <v>12</v>
      </c>
      <c r="O523" t="str">
        <f t="shared" si="24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3364</v>
      </c>
      <c r="D524" t="s">
        <v>1918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3">
        <f t="shared" si="25"/>
        <v>60</v>
      </c>
      <c r="J524" t="s">
        <v>5510</v>
      </c>
      <c r="K524" t="str">
        <f t="shared" si="26"/>
        <v>E:\imagenes\escudos_cl\America\Primera B Nacional\CA Defensores Unidos.png</v>
      </c>
      <c r="L524" t="s">
        <v>376</v>
      </c>
      <c r="M524">
        <f>INDEX(NationalTeams!B:B,MATCH(L524,NationalTeams!C:C,0))</f>
        <v>12</v>
      </c>
      <c r="O524" t="str">
        <f t="shared" si="24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3365</v>
      </c>
      <c r="D525" t="s">
        <v>1918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3">
        <f t="shared" si="25"/>
        <v>60</v>
      </c>
      <c r="J525" t="s">
        <v>5511</v>
      </c>
      <c r="K525" t="str">
        <f t="shared" si="26"/>
        <v>E:\imagenes\escudos_cl\America\Primera B Nacional\CA Estudiantes de Buenos Aires.png</v>
      </c>
      <c r="L525" t="s">
        <v>376</v>
      </c>
      <c r="M525">
        <f>INDEX(NationalTeams!B:B,MATCH(L525,NationalTeams!C:C,0))</f>
        <v>12</v>
      </c>
      <c r="O525" t="str">
        <f t="shared" si="24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3850</v>
      </c>
      <c r="D526" t="s">
        <v>1936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3">
        <f t="shared" si="25"/>
        <v>62</v>
      </c>
      <c r="J526" t="s">
        <v>5512</v>
      </c>
      <c r="K526" t="str">
        <f t="shared" si="26"/>
        <v>E:\imagenes\escudos_cl\America\Segunda Division Profesional\CA Fenix.png</v>
      </c>
      <c r="L526" t="s">
        <v>377</v>
      </c>
      <c r="M526">
        <f>INDEX(NationalTeams!B:B,MATCH(L526,NationalTeams!C:C,0))</f>
        <v>214</v>
      </c>
      <c r="O526" t="str">
        <f t="shared" si="24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3366</v>
      </c>
      <c r="D527" t="s">
        <v>1918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3">
        <f t="shared" si="25"/>
        <v>58</v>
      </c>
      <c r="J527" t="s">
        <v>5513</v>
      </c>
      <c r="K527" t="str">
        <f t="shared" si="26"/>
        <v>E:\imagenes\escudos_cl\America\Primera B Nacional\CA Gimnasia de Mendoza.png</v>
      </c>
      <c r="L527" t="s">
        <v>376</v>
      </c>
      <c r="M527">
        <f>INDEX(NationalTeams!B:B,MATCH(L527,NationalTeams!C:C,0))</f>
        <v>12</v>
      </c>
      <c r="O527" t="str">
        <f t="shared" si="24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3367</v>
      </c>
      <c r="D528" t="s">
        <v>1918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3">
        <f t="shared" si="25"/>
        <v>59</v>
      </c>
      <c r="J528" t="s">
        <v>5514</v>
      </c>
      <c r="K528" t="str">
        <f t="shared" si="26"/>
        <v>E:\imagenes\escudos_cl\America\Primera B Nacional\CA Gimnasia y Esgrima.png</v>
      </c>
      <c r="L528" t="s">
        <v>376</v>
      </c>
      <c r="M528">
        <f>INDEX(NationalTeams!B:B,MATCH(L528,NationalTeams!C:C,0))</f>
        <v>12</v>
      </c>
      <c r="O528" t="str">
        <f t="shared" si="24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3368</v>
      </c>
      <c r="D529" t="s">
        <v>1918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3">
        <f t="shared" si="25"/>
        <v>62</v>
      </c>
      <c r="J529" t="s">
        <v>5515</v>
      </c>
      <c r="K529" t="str">
        <f t="shared" si="26"/>
        <v>E:\imagenes\escudos_cl\America\Primera B Nacional\CA Guemes.png</v>
      </c>
      <c r="L529" t="s">
        <v>376</v>
      </c>
      <c r="M529">
        <f>INDEX(NationalTeams!B:B,MATCH(L529,NationalTeams!C:C,0))</f>
        <v>12</v>
      </c>
      <c r="O529" t="str">
        <f t="shared" si="24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3342</v>
      </c>
      <c r="D530" t="s">
        <v>1878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3">
        <f t="shared" si="25"/>
        <v>68</v>
      </c>
      <c r="J530" t="s">
        <v>5516</v>
      </c>
      <c r="K530" t="str">
        <f t="shared" si="26"/>
        <v>E:\imagenes\escudos_cl\America\Liga Profesional Argentina\CA Huracan.png</v>
      </c>
      <c r="L530" t="s">
        <v>376</v>
      </c>
      <c r="M530">
        <f>INDEX(NationalTeams!B:B,MATCH(L530,NationalTeams!C:C,0))</f>
        <v>12</v>
      </c>
      <c r="O530" t="str">
        <f t="shared" si="24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8973</v>
      </c>
      <c r="D531" t="s">
        <v>1878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3">
        <f t="shared" si="25"/>
        <v>71</v>
      </c>
      <c r="J531" t="s">
        <v>5517</v>
      </c>
      <c r="K531" t="str">
        <f t="shared" si="26"/>
        <v>E:\imagenes\escudos_cl\America\Liga Profesional Argentina\CA Independiente.png</v>
      </c>
      <c r="L531" t="s">
        <v>376</v>
      </c>
      <c r="M531">
        <f>INDEX(NationalTeams!B:B,MATCH(L531,NationalTeams!C:C,0))</f>
        <v>12</v>
      </c>
      <c r="O531" t="str">
        <f t="shared" si="24"/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8974</v>
      </c>
      <c r="D532" t="s">
        <v>1875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3">
        <f t="shared" si="25"/>
        <v>58</v>
      </c>
      <c r="J532" t="s">
        <v>5518</v>
      </c>
      <c r="K532" t="str">
        <f t="shared" si="26"/>
        <v>E:\imagenes\escudos_cl\America\Liga LPF\CA Independiente.png</v>
      </c>
      <c r="L532" t="s">
        <v>398</v>
      </c>
      <c r="M532">
        <f>INDEX(NationalTeams!B:B,MATCH(L532,NationalTeams!C:C,0))</f>
        <v>162</v>
      </c>
      <c r="O532" t="str">
        <f t="shared" si="24"/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3854</v>
      </c>
      <c r="D533" t="s">
        <v>1799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3">
        <f t="shared" si="25"/>
        <v>58</v>
      </c>
      <c r="J533" t="s">
        <v>5519</v>
      </c>
      <c r="K533" t="str">
        <f t="shared" si="26"/>
        <v>E:\imagenes\escudos_cl\America\Campeonato Uruguayo de Primera Division\CA Juventud.png</v>
      </c>
      <c r="L533" t="s">
        <v>377</v>
      </c>
      <c r="M533">
        <f>INDEX(NationalTeams!B:B,MATCH(L533,NationalTeams!C:C,0))</f>
        <v>214</v>
      </c>
      <c r="O533" t="str">
        <f t="shared" si="24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3331</v>
      </c>
      <c r="D534" t="s">
        <v>1878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3">
        <f t="shared" si="25"/>
        <v>68</v>
      </c>
      <c r="J534" t="s">
        <v>5520</v>
      </c>
      <c r="K534" t="str">
        <f t="shared" si="26"/>
        <v>E:\imagenes\escudos_cl\America\Liga Profesional Argentina\CA Lanus.png</v>
      </c>
      <c r="L534" t="s">
        <v>376</v>
      </c>
      <c r="M534">
        <f>INDEX(NationalTeams!B:B,MATCH(L534,NationalTeams!C:C,0))</f>
        <v>12</v>
      </c>
      <c r="O534" t="str">
        <f t="shared" si="24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3369</v>
      </c>
      <c r="D535" t="s">
        <v>1918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3">
        <f t="shared" si="25"/>
        <v>59</v>
      </c>
      <c r="J535" t="s">
        <v>5521</v>
      </c>
      <c r="K535" t="str">
        <f t="shared" si="26"/>
        <v>E:\imagenes\escudos_cl\America\Primera B Nacional\CA Los Andes.png</v>
      </c>
      <c r="L535" t="s">
        <v>376</v>
      </c>
      <c r="M535">
        <f>INDEX(NationalTeams!B:B,MATCH(L535,NationalTeams!C:C,0))</f>
        <v>12</v>
      </c>
      <c r="O535" t="str">
        <f t="shared" si="24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3370</v>
      </c>
      <c r="D536" t="s">
        <v>1918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3">
        <f t="shared" si="25"/>
        <v>60</v>
      </c>
      <c r="J536" t="s">
        <v>5522</v>
      </c>
      <c r="K536" t="str">
        <f t="shared" si="26"/>
        <v>E:\imagenes\escudos_cl\America\Primera B Nacional\CA Mitre.png</v>
      </c>
      <c r="L536" t="s">
        <v>376</v>
      </c>
      <c r="M536">
        <f>INDEX(NationalTeams!B:B,MATCH(L536,NationalTeams!C:C,0))</f>
        <v>12</v>
      </c>
      <c r="O536" t="str">
        <f t="shared" si="24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3389</v>
      </c>
      <c r="D537" t="s">
        <v>1813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3">
        <f t="shared" si="25"/>
        <v>59</v>
      </c>
      <c r="J537" t="s">
        <v>5523</v>
      </c>
      <c r="K537" t="str">
        <f t="shared" si="26"/>
        <v>E:\imagenes\escudos_cl\America\Division Profesional\CA Nacional Potosi.png</v>
      </c>
      <c r="L537" t="s">
        <v>353</v>
      </c>
      <c r="M537">
        <f>INDEX(NationalTeams!B:B,MATCH(L537,NationalTeams!C:C,0))</f>
        <v>29</v>
      </c>
      <c r="O537" t="str">
        <f t="shared" si="24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3328</v>
      </c>
      <c r="D538" t="s">
        <v>1878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3">
        <f t="shared" si="25"/>
        <v>71</v>
      </c>
      <c r="J538" t="s">
        <v>5524</v>
      </c>
      <c r="K538" t="str">
        <f t="shared" si="26"/>
        <v>E:\imagenes\escudos_cl\America\Liga Profesional Argentina\CA Newells Old Boys.png</v>
      </c>
      <c r="L538" t="s">
        <v>376</v>
      </c>
      <c r="M538">
        <f>INDEX(NationalTeams!B:B,MATCH(L538,NationalTeams!C:C,0))</f>
        <v>12</v>
      </c>
      <c r="O538" t="str">
        <f t="shared" si="24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3371</v>
      </c>
      <c r="D539" t="s">
        <v>1918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3">
        <f t="shared" si="25"/>
        <v>59</v>
      </c>
      <c r="J539" t="s">
        <v>5525</v>
      </c>
      <c r="K539" t="str">
        <f t="shared" si="26"/>
        <v>E:\imagenes\escudos_cl\America\Primera B Nacional\CA Nueva Chicago.png</v>
      </c>
      <c r="L539" t="s">
        <v>376</v>
      </c>
      <c r="M539">
        <f>INDEX(NationalTeams!B:B,MATCH(L539,NationalTeams!C:C,0))</f>
        <v>12</v>
      </c>
      <c r="O539" t="str">
        <f t="shared" si="24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2405</v>
      </c>
      <c r="D540" t="s">
        <v>1855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3">
        <f t="shared" si="25"/>
        <v>73</v>
      </c>
      <c r="J540" t="s">
        <v>5526</v>
      </c>
      <c r="K540" t="str">
        <f t="shared" si="26"/>
        <v>E:\imagenes\escudos_cl\Europa\LaLiga EA Sports\CA Osasuna.png</v>
      </c>
      <c r="L540" t="s">
        <v>490</v>
      </c>
      <c r="M540">
        <f>INDEX(NationalTeams!B:B,MATCH(L540,NationalTeams!C:C,0))</f>
        <v>66</v>
      </c>
      <c r="O540" t="str">
        <f t="shared" si="24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3799</v>
      </c>
      <c r="D541" t="s">
        <v>1869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3">
        <f t="shared" si="25"/>
        <v>53</v>
      </c>
      <c r="J541" t="s">
        <v>5527</v>
      </c>
      <c r="K541" t="str">
        <f t="shared" si="26"/>
        <v>E:\imagenes\escudos_cl\America\Liga Dominicana de Futbol\CA Pantoja.png</v>
      </c>
      <c r="L541" t="s">
        <v>402</v>
      </c>
      <c r="M541">
        <f>INDEX(NationalTeams!B:B,MATCH(L541,NationalTeams!C:C,0))</f>
        <v>173</v>
      </c>
      <c r="O541" t="str">
        <f t="shared" si="24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3355</v>
      </c>
      <c r="D542" t="s">
        <v>1918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3">
        <f t="shared" si="25"/>
        <v>67</v>
      </c>
      <c r="J542" t="s">
        <v>5528</v>
      </c>
      <c r="K542" t="str">
        <f t="shared" si="26"/>
        <v>E:\imagenes\escudos_cl\America\Primera B Nacional\CA Patronato.png</v>
      </c>
      <c r="L542" t="s">
        <v>376</v>
      </c>
      <c r="M542">
        <f>INDEX(NationalTeams!B:B,MATCH(L542,NationalTeams!C:C,0))</f>
        <v>12</v>
      </c>
      <c r="O542" t="str">
        <f t="shared" si="24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3840</v>
      </c>
      <c r="D543" t="s">
        <v>1799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3">
        <f t="shared" si="25"/>
        <v>69</v>
      </c>
      <c r="J543" t="s">
        <v>5529</v>
      </c>
      <c r="K543" t="str">
        <f t="shared" si="26"/>
        <v>E:\imagenes\escudos_cl\America\Campeonato Uruguayo de Primera Division\CA Peniarol.png</v>
      </c>
      <c r="L543" t="s">
        <v>377</v>
      </c>
      <c r="M543">
        <f>INDEX(NationalTeams!B:B,MATCH(L543,NationalTeams!C:C,0))</f>
        <v>214</v>
      </c>
      <c r="O543" t="str">
        <f t="shared" si="24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3337</v>
      </c>
      <c r="D544" t="s">
        <v>1878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3">
        <f t="shared" si="25"/>
        <v>67</v>
      </c>
      <c r="J544" t="s">
        <v>5530</v>
      </c>
      <c r="K544" t="str">
        <f t="shared" si="26"/>
        <v>E:\imagenes\escudos_cl\America\Liga Profesional Argentina\CA Platense.png</v>
      </c>
      <c r="L544" t="s">
        <v>376</v>
      </c>
      <c r="M544">
        <f>INDEX(NationalTeams!B:B,MATCH(L544,NationalTeams!C:C,0))</f>
        <v>12</v>
      </c>
      <c r="O544" t="str">
        <f t="shared" si="24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3847</v>
      </c>
      <c r="D545" t="s">
        <v>1799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3">
        <f t="shared" si="25"/>
        <v>63</v>
      </c>
      <c r="J545" t="s">
        <v>5531</v>
      </c>
      <c r="K545" t="str">
        <f t="shared" si="26"/>
        <v>E:\imagenes\escudos_cl\America\Campeonato Uruguayo de Primera Division\CA Progreso.png</v>
      </c>
      <c r="L545" t="s">
        <v>377</v>
      </c>
      <c r="M545">
        <f>INDEX(NationalTeams!B:B,MATCH(L545,NationalTeams!C:C,0))</f>
        <v>214</v>
      </c>
      <c r="O545" t="str">
        <f t="shared" si="24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3372</v>
      </c>
      <c r="D546" t="s">
        <v>1918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3">
        <f t="shared" si="25"/>
        <v>60</v>
      </c>
      <c r="J546" t="s">
        <v>5532</v>
      </c>
      <c r="K546" t="str">
        <f t="shared" si="26"/>
        <v>E:\imagenes\escudos_cl\America\Primera B Nacional\CA Racing.png</v>
      </c>
      <c r="L546" t="s">
        <v>376</v>
      </c>
      <c r="M546">
        <f>INDEX(NationalTeams!B:B,MATCH(L546,NationalTeams!C:C,0))</f>
        <v>12</v>
      </c>
      <c r="O546" t="str">
        <f t="shared" si="24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3861</v>
      </c>
      <c r="D547" t="s">
        <v>1936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3">
        <f t="shared" si="25"/>
        <v>58</v>
      </c>
      <c r="J547" t="s">
        <v>5533</v>
      </c>
      <c r="K547" t="str">
        <f t="shared" si="26"/>
        <v>E:\imagenes\escudos_cl\America\Segunda Division Profesional\CA Rentistas.png</v>
      </c>
      <c r="L547" t="s">
        <v>377</v>
      </c>
      <c r="M547">
        <f>INDEX(NationalTeams!B:B,MATCH(L547,NationalTeams!C:C,0))</f>
        <v>214</v>
      </c>
      <c r="O547" t="str">
        <f t="shared" si="24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3325</v>
      </c>
      <c r="D548" t="s">
        <v>1878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3">
        <f t="shared" si="25"/>
        <v>76</v>
      </c>
      <c r="J548" t="s">
        <v>5534</v>
      </c>
      <c r="K548" t="str">
        <f t="shared" si="26"/>
        <v>E:\imagenes\escudos_cl\America\Liga Profesional Argentina\CA River Plate.png</v>
      </c>
      <c r="L548" t="s">
        <v>376</v>
      </c>
      <c r="M548">
        <f>INDEX(NationalTeams!B:B,MATCH(L548,NationalTeams!C:C,0))</f>
        <v>12</v>
      </c>
      <c r="O548" t="str">
        <f t="shared" si="24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3845</v>
      </c>
      <c r="D549" t="s">
        <v>1799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3">
        <f t="shared" si="25"/>
        <v>65</v>
      </c>
      <c r="J549" t="s">
        <v>5535</v>
      </c>
      <c r="K549" t="str">
        <f t="shared" si="26"/>
        <v>E:\imagenes\escudos_cl\America\Campeonato Uruguayo de Primera Division\CA River Plate de Uruguay.png</v>
      </c>
      <c r="L549" t="s">
        <v>377</v>
      </c>
      <c r="M549">
        <f>INDEX(NationalTeams!B:B,MATCH(L549,NationalTeams!C:C,0))</f>
        <v>214</v>
      </c>
      <c r="O549" t="str">
        <f t="shared" si="24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3334</v>
      </c>
      <c r="D550" t="s">
        <v>1878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3">
        <f t="shared" si="25"/>
        <v>71</v>
      </c>
      <c r="J550" t="s">
        <v>5536</v>
      </c>
      <c r="K550" t="str">
        <f t="shared" si="26"/>
        <v>E:\imagenes\escudos_cl\America\Liga Profesional Argentina\CA Rosario Central.png</v>
      </c>
      <c r="L550" t="s">
        <v>376</v>
      </c>
      <c r="M550">
        <f>INDEX(NationalTeams!B:B,MATCH(L550,NationalTeams!C:C,0))</f>
        <v>12</v>
      </c>
      <c r="O550" t="str">
        <f t="shared" si="24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3800</v>
      </c>
      <c r="D551" t="s">
        <v>1869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3">
        <f t="shared" si="25"/>
        <v>54</v>
      </c>
      <c r="J551" t="s">
        <v>5537</v>
      </c>
      <c r="K551" t="str">
        <f t="shared" si="26"/>
        <v>E:\imagenes\escudos_cl\America\Liga Dominicana de Futbol\CA San Cristobal.png</v>
      </c>
      <c r="L551" t="s">
        <v>402</v>
      </c>
      <c r="M551">
        <f>INDEX(NationalTeams!B:B,MATCH(L551,NationalTeams!C:C,0))</f>
        <v>173</v>
      </c>
      <c r="O551" t="str">
        <f t="shared" si="24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3338</v>
      </c>
      <c r="D552" t="s">
        <v>1878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3">
        <f t="shared" si="25"/>
        <v>70</v>
      </c>
      <c r="J552" t="s">
        <v>5538</v>
      </c>
      <c r="K552" t="str">
        <f t="shared" si="26"/>
        <v>E:\imagenes\escudos_cl\America\Liga Profesional Argentina\CA San Lorenzo de Almagro.png</v>
      </c>
      <c r="L552" t="s">
        <v>376</v>
      </c>
      <c r="M552">
        <f>INDEX(NationalTeams!B:B,MATCH(L552,NationalTeams!C:C,0))</f>
        <v>12</v>
      </c>
      <c r="O552" t="str">
        <f t="shared" si="24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3700</v>
      </c>
      <c r="D553" t="s">
        <v>1876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3">
        <f t="shared" si="25"/>
        <v>62</v>
      </c>
      <c r="J553" t="s">
        <v>5539</v>
      </c>
      <c r="K553" t="str">
        <f t="shared" si="26"/>
        <v>E:\imagenes\escudos_cl\America\Liga MX\CA San Luis.png</v>
      </c>
      <c r="L553" t="s">
        <v>378</v>
      </c>
      <c r="M553">
        <f>INDEX(NationalTeams!B:B,MATCH(L553,NationalTeams!C:C,0))</f>
        <v>140</v>
      </c>
      <c r="O553" t="str">
        <f t="shared" si="24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3348</v>
      </c>
      <c r="D554" t="s">
        <v>1878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3">
        <f t="shared" si="25"/>
        <v>61</v>
      </c>
      <c r="J554" t="s">
        <v>5540</v>
      </c>
      <c r="K554" t="str">
        <f t="shared" si="26"/>
        <v>E:\imagenes\escudos_cl\America\Liga Profesional Argentina\CA San Martin.png</v>
      </c>
      <c r="L554" t="s">
        <v>376</v>
      </c>
      <c r="M554">
        <f>INDEX(NationalTeams!B:B,MATCH(L554,NationalTeams!C:C,0))</f>
        <v>12</v>
      </c>
      <c r="O554" t="str">
        <f t="shared" si="24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3373</v>
      </c>
      <c r="D555" t="s">
        <v>1918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3">
        <f t="shared" si="25"/>
        <v>59</v>
      </c>
      <c r="J555" t="s">
        <v>5541</v>
      </c>
      <c r="K555" t="str">
        <f t="shared" si="26"/>
        <v>E:\imagenes\escudos_cl\America\Primera B Nacional\CA San Martin de Tucuman.png</v>
      </c>
      <c r="L555" t="s">
        <v>376</v>
      </c>
      <c r="M555">
        <f>INDEX(NationalTeams!B:B,MATCH(L555,NationalTeams!C:C,0))</f>
        <v>12</v>
      </c>
      <c r="O555" t="str">
        <f t="shared" si="24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3374</v>
      </c>
      <c r="D556" t="s">
        <v>1918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3">
        <f t="shared" si="25"/>
        <v>64</v>
      </c>
      <c r="J556" t="s">
        <v>5542</v>
      </c>
      <c r="K556" t="str">
        <f t="shared" si="26"/>
        <v>E:\imagenes\escudos_cl\America\Primera B Nacional\CA San Miguel.png</v>
      </c>
      <c r="L556" t="s">
        <v>376</v>
      </c>
      <c r="M556">
        <f>INDEX(NationalTeams!B:B,MATCH(L556,NationalTeams!C:C,0))</f>
        <v>12</v>
      </c>
      <c r="O556" t="str">
        <f t="shared" si="24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3375</v>
      </c>
      <c r="D557" t="s">
        <v>1918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3">
        <f t="shared" si="25"/>
        <v>58</v>
      </c>
      <c r="J557" t="s">
        <v>5543</v>
      </c>
      <c r="K557" t="str">
        <f t="shared" si="26"/>
        <v>E:\imagenes\escudos_cl\America\Primera B Nacional\CA San Telmo.png</v>
      </c>
      <c r="L557" t="s">
        <v>376</v>
      </c>
      <c r="M557">
        <f>INDEX(NationalTeams!B:B,MATCH(L557,NationalTeams!C:C,0))</f>
        <v>12</v>
      </c>
      <c r="O557" t="str">
        <f t="shared" si="24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3343</v>
      </c>
      <c r="D558" t="s">
        <v>1878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3">
        <f t="shared" si="25"/>
        <v>66</v>
      </c>
      <c r="J558" t="s">
        <v>5544</v>
      </c>
      <c r="K558" t="str">
        <f t="shared" si="26"/>
        <v>E:\imagenes\escudos_cl\America\Liga Profesional Argentina\CA Sarmiento.png</v>
      </c>
      <c r="L558" t="s">
        <v>376</v>
      </c>
      <c r="M558">
        <f>INDEX(NationalTeams!B:B,MATCH(L558,NationalTeams!C:C,0))</f>
        <v>12</v>
      </c>
      <c r="O558" t="str">
        <f t="shared" si="24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3332</v>
      </c>
      <c r="D559" t="s">
        <v>1878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3">
        <f t="shared" si="25"/>
        <v>69</v>
      </c>
      <c r="J559" t="s">
        <v>5545</v>
      </c>
      <c r="K559" t="str">
        <f t="shared" si="26"/>
        <v>E:\imagenes\escudos_cl\America\Liga Profesional Argentina\CA Talleres de Cordoba.png</v>
      </c>
      <c r="L559" t="s">
        <v>376</v>
      </c>
      <c r="M559">
        <f>INDEX(NationalTeams!B:B,MATCH(L559,NationalTeams!C:C,0))</f>
        <v>12</v>
      </c>
      <c r="O559" t="str">
        <f t="shared" si="24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3376</v>
      </c>
      <c r="D560" t="s">
        <v>1918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3">
        <f t="shared" si="25"/>
        <v>59</v>
      </c>
      <c r="J560" t="s">
        <v>5546</v>
      </c>
      <c r="K560" t="str">
        <f t="shared" si="26"/>
        <v>E:\imagenes\escudos_cl\America\Primera B Nacional\CA Talleres de Escalada.png</v>
      </c>
      <c r="L560" t="s">
        <v>376</v>
      </c>
      <c r="M560">
        <f>INDEX(NationalTeams!B:B,MATCH(L560,NationalTeams!C:C,0))</f>
        <v>12</v>
      </c>
      <c r="O560" t="str">
        <f t="shared" si="24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3760</v>
      </c>
      <c r="D561" t="s">
        <v>1924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3">
        <f t="shared" si="25"/>
        <v>62</v>
      </c>
      <c r="J561" t="s">
        <v>5547</v>
      </c>
      <c r="K561" t="str">
        <f t="shared" si="26"/>
        <v>E:\imagenes\escudos_cl\America\Primera Division Paraguaya\CA Tembetary.png</v>
      </c>
      <c r="L561" t="s">
        <v>348</v>
      </c>
      <c r="M561">
        <f>INDEX(NationalTeams!B:B,MATCH(L561,NationalTeams!C:C,0))</f>
        <v>164</v>
      </c>
      <c r="O561" t="str">
        <f t="shared" si="24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3377</v>
      </c>
      <c r="D562" t="s">
        <v>1918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3">
        <f t="shared" si="25"/>
        <v>62</v>
      </c>
      <c r="J562" t="s">
        <v>5548</v>
      </c>
      <c r="K562" t="str">
        <f t="shared" si="26"/>
        <v>E:\imagenes\escudos_cl\America\Primera B Nacional\CA Temperley.png</v>
      </c>
      <c r="L562" t="s">
        <v>376</v>
      </c>
      <c r="M562">
        <f>INDEX(NationalTeams!B:B,MATCH(L562,NationalTeams!C:C,0))</f>
        <v>12</v>
      </c>
      <c r="O562" t="str">
        <f t="shared" si="24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3349</v>
      </c>
      <c r="D563" t="s">
        <v>1878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3">
        <f t="shared" si="25"/>
        <v>61</v>
      </c>
      <c r="J563" t="s">
        <v>5549</v>
      </c>
      <c r="K563" t="str">
        <f t="shared" si="26"/>
        <v>E:\imagenes\escudos_cl\America\Liga Profesional Argentina\CA Tigre.png</v>
      </c>
      <c r="L563" t="s">
        <v>376</v>
      </c>
      <c r="M563">
        <f>INDEX(NationalTeams!B:B,MATCH(L563,NationalTeams!C:C,0))</f>
        <v>12</v>
      </c>
      <c r="O563" t="str">
        <f t="shared" si="24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3339</v>
      </c>
      <c r="D564" t="s">
        <v>1878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3">
        <f t="shared" si="25"/>
        <v>68</v>
      </c>
      <c r="J564" t="s">
        <v>5550</v>
      </c>
      <c r="K564" t="str">
        <f t="shared" si="26"/>
        <v>E:\imagenes\escudos_cl\America\Liga Profesional Argentina\CA Tucuman.png</v>
      </c>
      <c r="L564" t="s">
        <v>376</v>
      </c>
      <c r="M564">
        <f>INDEX(NationalTeams!B:B,MATCH(L564,NationalTeams!C:C,0))</f>
        <v>12</v>
      </c>
      <c r="O564" t="str">
        <f t="shared" si="24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3344</v>
      </c>
      <c r="D565" t="s">
        <v>1878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3">
        <f t="shared" si="25"/>
        <v>66</v>
      </c>
      <c r="J565" t="s">
        <v>5551</v>
      </c>
      <c r="K565" t="str">
        <f t="shared" si="26"/>
        <v>E:\imagenes\escudos_cl\America\Liga Profesional Argentina\CA Union de Santa Fe.png</v>
      </c>
      <c r="L565" t="s">
        <v>376</v>
      </c>
      <c r="M565">
        <f>INDEX(NationalTeams!B:B,MATCH(L565,NationalTeams!C:C,0))</f>
        <v>12</v>
      </c>
      <c r="O565" t="str">
        <f t="shared" si="24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3326</v>
      </c>
      <c r="D566" t="s">
        <v>1878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3">
        <f t="shared" si="25"/>
        <v>73</v>
      </c>
      <c r="J566" t="s">
        <v>5552</v>
      </c>
      <c r="K566" t="str">
        <f t="shared" si="26"/>
        <v>E:\imagenes\escudos_cl\America\Liga Profesional Argentina\CA Velez Sarsfield.png</v>
      </c>
      <c r="L566" t="s">
        <v>376</v>
      </c>
      <c r="M566">
        <f>INDEX(NationalTeams!B:B,MATCH(L566,NationalTeams!C:C,0))</f>
        <v>12</v>
      </c>
      <c r="O566" t="str">
        <f t="shared" si="24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3587</v>
      </c>
      <c r="D567" t="s">
        <v>1881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3">
        <f t="shared" si="25"/>
        <v>59</v>
      </c>
      <c r="J567" t="s">
        <v>5553</v>
      </c>
      <c r="K567" t="str">
        <f t="shared" si="26"/>
        <v>E:\imagenes\escudos_cl\America\LigaPro Ecuabet Serie B\CA Vinotinto.png</v>
      </c>
      <c r="L567" t="s">
        <v>331</v>
      </c>
      <c r="M567">
        <f>INDEX(NationalTeams!B:B,MATCH(L567,NationalTeams!C:C,0))</f>
        <v>58</v>
      </c>
      <c r="O567" t="str">
        <f t="shared" si="24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3390</v>
      </c>
      <c r="D568" t="s">
        <v>1813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3">
        <f t="shared" si="25"/>
        <v>59</v>
      </c>
      <c r="J568" t="s">
        <v>5554</v>
      </c>
      <c r="K568" t="str">
        <f t="shared" si="26"/>
        <v>E:\imagenes\escudos_cl\America\Division Profesional\CAB Boliviano.png</v>
      </c>
      <c r="L568" t="s">
        <v>353</v>
      </c>
      <c r="M568">
        <f>INDEX(NationalTeams!B:B,MATCH(L568,NationalTeams!C:C,0))</f>
        <v>29</v>
      </c>
      <c r="O568" t="str">
        <f t="shared" si="24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2407</v>
      </c>
      <c r="D569" t="s">
        <v>1856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3">
        <f t="shared" si="25"/>
        <v>70</v>
      </c>
      <c r="J569" t="s">
        <v>5555</v>
      </c>
      <c r="K569" t="str">
        <f t="shared" si="26"/>
        <v>E:\imagenes\escudos_cl\Europa\LaLiga Hypermotion\Cadiz CF.png</v>
      </c>
      <c r="L569" t="s">
        <v>490</v>
      </c>
      <c r="M569">
        <f>INDEX(NationalTeams!B:B,MATCH(L569,NationalTeams!C:C,0))</f>
        <v>66</v>
      </c>
      <c r="O569" t="str">
        <f t="shared" si="24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2531</v>
      </c>
      <c r="D570" t="s">
        <v>8681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3">
        <f t="shared" si="25"/>
        <v>58</v>
      </c>
      <c r="J570" t="s">
        <v>5556</v>
      </c>
      <c r="K570" t="str">
        <f t="shared" si="26"/>
        <v>E:\imagenes\escudos_cl\Europa\Cymru South\Caerau Ely AFC.png</v>
      </c>
      <c r="L570" t="s">
        <v>517</v>
      </c>
      <c r="M570">
        <f>INDEX(NationalTeams!B:B,MATCH(L570,NationalTeams!C:C,0))</f>
        <v>76</v>
      </c>
      <c r="O570" t="str">
        <f t="shared" si="24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2516</v>
      </c>
      <c r="D571" t="s">
        <v>1807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3">
        <f t="shared" si="25"/>
        <v>67</v>
      </c>
      <c r="J571" t="s">
        <v>5557</v>
      </c>
      <c r="K571" t="str">
        <f t="shared" si="26"/>
        <v>E:\imagenes\escudos_cl\Europa\Cymru Premier\Caernarfon Town.png</v>
      </c>
      <c r="L571" t="s">
        <v>517</v>
      </c>
      <c r="M571">
        <f>INDEX(NationalTeams!B:B,MATCH(L571,NationalTeams!C:C,0))</f>
        <v>76</v>
      </c>
      <c r="O571" t="str">
        <f t="shared" si="24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2500</v>
      </c>
      <c r="D572" t="s">
        <v>8681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3">
        <f t="shared" si="25"/>
        <v>57</v>
      </c>
      <c r="J572" t="s">
        <v>5558</v>
      </c>
      <c r="K572" t="str">
        <f t="shared" si="26"/>
        <v>E:\imagenes\escudos_cl\Europa\Cymru North\Caersws FC.png</v>
      </c>
      <c r="L572" t="s">
        <v>517</v>
      </c>
      <c r="M572">
        <f>INDEX(NationalTeams!B:B,MATCH(L572,NationalTeams!C:C,0))</f>
        <v>76</v>
      </c>
      <c r="O572" t="str">
        <f t="shared" si="24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2788</v>
      </c>
      <c r="D573" t="s">
        <v>1942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3">
        <f t="shared" si="25"/>
        <v>74</v>
      </c>
      <c r="J573" t="s">
        <v>5559</v>
      </c>
      <c r="K573" t="str">
        <f t="shared" si="26"/>
        <v>E:\imagenes\escudos_cl\Europa\Serie A\Cagliari Calcio.png</v>
      </c>
      <c r="L573" t="s">
        <v>488</v>
      </c>
      <c r="M573">
        <f>INDEX(NationalTeams!B:B,MATCH(L573,NationalTeams!C:C,0))</f>
        <v>110</v>
      </c>
      <c r="O573" t="str">
        <f t="shared" si="24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2815</v>
      </c>
      <c r="D574" t="s">
        <v>1943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3">
        <f t="shared" si="25"/>
        <v>62</v>
      </c>
      <c r="J574" t="s">
        <v>5560</v>
      </c>
      <c r="K574" t="str">
        <f t="shared" si="26"/>
        <v>E:\imagenes\escudos_cl\Europa\Serie B\Calcio Padova.png</v>
      </c>
      <c r="L574" t="s">
        <v>488</v>
      </c>
      <c r="M574">
        <f>INDEX(NationalTeams!B:B,MATCH(L574,NationalTeams!C:C,0))</f>
        <v>110</v>
      </c>
      <c r="O574" t="str">
        <f t="shared" si="24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2530</v>
      </c>
      <c r="D575" t="s">
        <v>8681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3">
        <f t="shared" si="25"/>
        <v>58</v>
      </c>
      <c r="J575" t="s">
        <v>5561</v>
      </c>
      <c r="K575" t="str">
        <f t="shared" si="26"/>
        <v>E:\imagenes\escudos_cl\Europa\Cymru South\Cambrian United FC.png</v>
      </c>
      <c r="L575" t="s">
        <v>517</v>
      </c>
      <c r="M575">
        <f>INDEX(NationalTeams!B:B,MATCH(L575,NationalTeams!C:C,0))</f>
        <v>76</v>
      </c>
      <c r="O575" t="str">
        <f t="shared" si="24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4658</v>
      </c>
      <c r="D576" t="s">
        <v>1820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3">
        <f t="shared" si="25"/>
        <v>68</v>
      </c>
      <c r="J576" t="s">
        <v>5562</v>
      </c>
      <c r="K576" t="str">
        <f t="shared" si="26"/>
        <v>E:\imagenes\escudos_cl\Africa\Elite One\Canon Yaounde.png</v>
      </c>
      <c r="L576" t="s">
        <v>322</v>
      </c>
      <c r="M576">
        <f>INDEX(NationalTeams!B:B,MATCH(L576,NationalTeams!C:C,0))</f>
        <v>40</v>
      </c>
      <c r="O576" t="str">
        <f t="shared" si="24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4907</v>
      </c>
      <c r="D577" t="s">
        <v>1949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3">
        <f t="shared" si="25"/>
        <v>69</v>
      </c>
      <c r="J577" t="s">
        <v>5563</v>
      </c>
      <c r="K577" t="str">
        <f t="shared" si="26"/>
        <v>E:\imagenes\escudos_cl\Africa\South African Premiership\Cape Town City FC.png</v>
      </c>
      <c r="L577" t="s">
        <v>363</v>
      </c>
      <c r="M577">
        <f>INDEX(NationalTeams!B:B,MATCH(L577,NationalTeams!C:C,0))</f>
        <v>193</v>
      </c>
      <c r="O577" t="str">
        <f t="shared" si="24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4892</v>
      </c>
      <c r="D578" t="s">
        <v>1902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3">
        <f t="shared" si="25"/>
        <v>59</v>
      </c>
      <c r="J578" t="s">
        <v>5564</v>
      </c>
      <c r="K578" t="str">
        <f t="shared" si="26"/>
        <v>E:\imagenes\escudos_cl\Africa\National First Division\Cape Town Spurs FC.png</v>
      </c>
      <c r="L578" t="s">
        <v>363</v>
      </c>
      <c r="M578">
        <f>INDEX(NationalTeams!B:B,MATCH(L578,NationalTeams!C:C,0))</f>
        <v>193</v>
      </c>
      <c r="O578" t="str">
        <f t="shared" si="24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4972</v>
      </c>
      <c r="D579" t="s">
        <v>1980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3">
        <f t="shared" si="25"/>
        <v>54</v>
      </c>
      <c r="J579" t="s">
        <v>5565</v>
      </c>
      <c r="K579" t="str">
        <f t="shared" si="26"/>
        <v>E:\imagenes\escudos_cl\Africa\Zimbabwe Premier Soccer League\CAPS United FC.png</v>
      </c>
      <c r="L579" t="s">
        <v>358</v>
      </c>
      <c r="M579">
        <f>INDEX(NationalTeams!B:B,MATCH(L579,NationalTeams!C:C,0))</f>
        <v>223</v>
      </c>
      <c r="O579" t="str">
        <f t="shared" ref="O579:O642" si="27"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4672</v>
      </c>
      <c r="D580" t="s">
        <v>1882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3">
        <f t="shared" ref="I580:I643" si="28">ROUND(AVERAGE(F580:H580),0)</f>
        <v>59</v>
      </c>
      <c r="J580" t="s">
        <v>5566</v>
      </c>
      <c r="K580" t="str">
        <f t="shared" ref="K580:K643" si="29">_xlfn.CONCAT($A$1,J580)</f>
        <v>E:\imagenes\escudos_cl\Africa\Ligue 1\CARA Brazzaville.png</v>
      </c>
      <c r="L580" t="s">
        <v>369</v>
      </c>
      <c r="M580">
        <f>INDEX(NationalTeams!B:B,MATCH(L580,NationalTeams!C:C,0))</f>
        <v>48</v>
      </c>
      <c r="O580" t="str">
        <f t="shared" si="27"/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3880</v>
      </c>
      <c r="D581" t="s">
        <v>1923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3">
        <f t="shared" si="28"/>
        <v>58</v>
      </c>
      <c r="J581" t="s">
        <v>5567</v>
      </c>
      <c r="K581" t="str">
        <f t="shared" si="29"/>
        <v>E:\imagenes\escudos_cl\America\Primera Division de Venezuela\Carabobo FC.png</v>
      </c>
      <c r="L581" t="s">
        <v>351</v>
      </c>
      <c r="M581">
        <f>INDEX(NationalTeams!B:B,MATCH(L581,NationalTeams!C:C,0))</f>
        <v>217</v>
      </c>
      <c r="O581" t="str">
        <f t="shared" si="27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3870</v>
      </c>
      <c r="D582" t="s">
        <v>1923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3">
        <f t="shared" si="28"/>
        <v>61</v>
      </c>
      <c r="J582" t="s">
        <v>5568</v>
      </c>
      <c r="K582" t="str">
        <f t="shared" si="29"/>
        <v>E:\imagenes\escudos_cl\America\Primera Division de Venezuela\Caracas FC.png</v>
      </c>
      <c r="L582" t="s">
        <v>351</v>
      </c>
      <c r="M582">
        <f>INDEX(NationalTeams!B:B,MATCH(L582,NationalTeams!C:C,0))</f>
        <v>217</v>
      </c>
      <c r="O582" t="str">
        <f t="shared" si="27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2529</v>
      </c>
      <c r="D583" t="s">
        <v>8681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3">
        <f t="shared" si="28"/>
        <v>59</v>
      </c>
      <c r="J583" t="s">
        <v>5569</v>
      </c>
      <c r="K583" t="str">
        <f t="shared" si="29"/>
        <v>E:\imagenes\escudos_cl\Europa\Cymru South\Cardiff Draconians FC.png</v>
      </c>
      <c r="L583" t="s">
        <v>517</v>
      </c>
      <c r="M583">
        <f>INDEX(NationalTeams!B:B,MATCH(L583,NationalTeams!C:C,0))</f>
        <v>76</v>
      </c>
      <c r="O583" t="str">
        <f t="shared" si="27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2517</v>
      </c>
      <c r="D584" t="s">
        <v>1807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3">
        <f t="shared" si="28"/>
        <v>66</v>
      </c>
      <c r="J584" t="s">
        <v>5570</v>
      </c>
      <c r="K584" t="str">
        <f t="shared" si="29"/>
        <v>E:\imagenes\escudos_cl\Europa\Cymru Premier\Cardiff Metropolitan University.png</v>
      </c>
      <c r="L584" t="s">
        <v>517</v>
      </c>
      <c r="M584">
        <f>INDEX(NationalTeams!B:B,MATCH(L584,NationalTeams!C:C,0))</f>
        <v>76</v>
      </c>
      <c r="O584" t="str">
        <f t="shared" si="27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3779</v>
      </c>
      <c r="D585" t="s">
        <v>1864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3">
        <f t="shared" si="28"/>
        <v>60</v>
      </c>
      <c r="J585" t="s">
        <v>5571</v>
      </c>
      <c r="K585" t="str">
        <f t="shared" si="29"/>
        <v>E:\imagenes\escudos_cl\America\Liga 2 de Futbol Profesional\Carlos A. Mannucci.png</v>
      </c>
      <c r="L585" t="s">
        <v>350</v>
      </c>
      <c r="M585">
        <f>INDEX(NationalTeams!B:B,MATCH(L585,NationalTeams!C:C,0))</f>
        <v>165</v>
      </c>
      <c r="O585" t="str">
        <f t="shared" si="27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2532</v>
      </c>
      <c r="D586" t="s">
        <v>8681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3">
        <f t="shared" si="28"/>
        <v>57</v>
      </c>
      <c r="J586" t="s">
        <v>5572</v>
      </c>
      <c r="K586" t="str">
        <f t="shared" si="29"/>
        <v>E:\imagenes\escudos_cl\Europa\Cymru South\Carmarthen Town FC.png</v>
      </c>
      <c r="L586" t="s">
        <v>517</v>
      </c>
      <c r="M586">
        <f>INDEX(NationalTeams!B:B,MATCH(L586,NationalTeams!C:C,0))</f>
        <v>76</v>
      </c>
      <c r="O586" t="str">
        <f t="shared" si="27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2806</v>
      </c>
      <c r="D587" t="s">
        <v>1943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3">
        <f t="shared" si="28"/>
        <v>65</v>
      </c>
      <c r="J587" t="s">
        <v>5573</v>
      </c>
      <c r="K587" t="str">
        <f t="shared" si="29"/>
        <v>E:\imagenes\escudos_cl\Europa\Serie B\Carrarese Calcio.png</v>
      </c>
      <c r="L587" t="s">
        <v>488</v>
      </c>
      <c r="M587">
        <f>INDEX(NationalTeams!B:B,MATCH(L587,NationalTeams!C:C,0))</f>
        <v>110</v>
      </c>
      <c r="O587" t="str">
        <f t="shared" si="27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2975</v>
      </c>
      <c r="D588" t="s">
        <v>1907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3">
        <f t="shared" si="28"/>
        <v>62</v>
      </c>
      <c r="J588" t="s">
        <v>5574</v>
      </c>
      <c r="K588" t="str">
        <f t="shared" si="29"/>
        <v>E:\imagenes\escudos_cl\Europa\NIFL Premiership\Carrick Rangers FC.png</v>
      </c>
      <c r="L588" t="s">
        <v>503</v>
      </c>
      <c r="M588">
        <f>INDEX(NationalTeams!B:B,MATCH(L588,NationalTeams!C:C,0))</f>
        <v>99</v>
      </c>
      <c r="O588" t="str">
        <f t="shared" si="27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3069</v>
      </c>
      <c r="D589" t="s">
        <v>1917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3">
        <f t="shared" si="28"/>
        <v>60</v>
      </c>
      <c r="J589" t="s">
        <v>5575</v>
      </c>
      <c r="K589" t="str">
        <f t="shared" si="29"/>
        <v>E:\imagenes\escudos_cl\Europa\Primeira Liga\Casa Pia AC.png</v>
      </c>
      <c r="L589" t="s">
        <v>504</v>
      </c>
      <c r="M589">
        <f>INDEX(NationalTeams!B:B,MATCH(L589,NationalTeams!C:C,0))</f>
        <v>167</v>
      </c>
      <c r="O589" t="str">
        <f t="shared" si="27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4883</v>
      </c>
      <c r="D590" t="s">
        <v>1939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3">
        <f t="shared" si="28"/>
        <v>61</v>
      </c>
      <c r="J590" t="s">
        <v>5576</v>
      </c>
      <c r="K590" t="str">
        <f t="shared" si="29"/>
        <v>E:\imagenes\escudos_cl\Africa\Senegal Ligue 1\Casa Sports de Ziguinchor.png</v>
      </c>
      <c r="L590" t="s">
        <v>362</v>
      </c>
      <c r="M590">
        <f>INDEX(NationalTeams!B:B,MATCH(L590,NationalTeams!C:C,0))</f>
        <v>184</v>
      </c>
      <c r="O590" t="str">
        <f t="shared" si="27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4893</v>
      </c>
      <c r="D591" t="s">
        <v>1902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3">
        <f t="shared" si="28"/>
        <v>59</v>
      </c>
      <c r="J591" t="s">
        <v>5577</v>
      </c>
      <c r="K591" t="str">
        <f t="shared" si="29"/>
        <v>E:\imagenes\escudos_cl\Africa\National First Division\Casric Stars FC.png</v>
      </c>
      <c r="L591" t="s">
        <v>363</v>
      </c>
      <c r="M591">
        <f>INDEX(NationalTeams!B:B,MATCH(L591,NationalTeams!C:C,0))</f>
        <v>193</v>
      </c>
      <c r="O591" t="str">
        <f t="shared" si="27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3686</v>
      </c>
      <c r="D592" t="s">
        <v>1845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3">
        <f t="shared" si="28"/>
        <v>62</v>
      </c>
      <c r="J592" t="s">
        <v>5578</v>
      </c>
      <c r="K592" t="str">
        <f t="shared" si="29"/>
        <v>E:\imagenes\escudos_cl\America\Jamaica Premier League\Cavalier FC.png</v>
      </c>
      <c r="L592" t="s">
        <v>352</v>
      </c>
      <c r="M592">
        <f>INDEX(NationalTeams!B:B,MATCH(L592,NationalTeams!C:C,0))</f>
        <v>111</v>
      </c>
      <c r="O592" t="str">
        <f t="shared" si="27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3447</v>
      </c>
      <c r="D593" t="s">
        <v>1801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3">
        <f t="shared" si="28"/>
        <v>64</v>
      </c>
      <c r="J593" t="s">
        <v>5579</v>
      </c>
      <c r="K593" t="str">
        <f t="shared" si="29"/>
        <v>E:\imagenes\escudos_cl\America\Canadian Premier League\Cavalry FC.png</v>
      </c>
      <c r="L593" t="s">
        <v>355</v>
      </c>
      <c r="M593">
        <f>INDEX(NationalTeams!B:B,MATCH(L593,NationalTeams!C:C,0))</f>
        <v>41</v>
      </c>
      <c r="O593" t="str">
        <f t="shared" si="27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3810</v>
      </c>
      <c r="D594" t="s">
        <v>1945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3">
        <f t="shared" si="28"/>
        <v>47</v>
      </c>
      <c r="J594" t="s">
        <v>5580</v>
      </c>
      <c r="K594" t="str">
        <f t="shared" si="29"/>
        <v>E:\imagenes\escudos_cl\America\SKNFA Premier League\Cayon FC.png</v>
      </c>
      <c r="L594" t="s">
        <v>411</v>
      </c>
      <c r="M594">
        <f>INDEX(NationalTeams!B:B,MATCH(L594,NationalTeams!C:C,0))</f>
        <v>179</v>
      </c>
      <c r="O594" t="str">
        <f t="shared" si="27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3801</v>
      </c>
      <c r="D595" t="s">
        <v>1869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3">
        <f t="shared" si="28"/>
        <v>58</v>
      </c>
      <c r="J595" t="s">
        <v>5581</v>
      </c>
      <c r="K595" t="str">
        <f t="shared" si="29"/>
        <v>E:\imagenes\escudos_cl\America\Liga Dominicana de Futbol\CBA Santo Domingo.png</v>
      </c>
      <c r="L595" t="s">
        <v>402</v>
      </c>
      <c r="M595">
        <f>INDEX(NationalTeams!B:B,MATCH(L595,NationalTeams!C:C,0))</f>
        <v>173</v>
      </c>
      <c r="O595" t="str">
        <f t="shared" si="27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3392</v>
      </c>
      <c r="D596" t="s">
        <v>1813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3">
        <f t="shared" si="28"/>
        <v>64</v>
      </c>
      <c r="J596" t="s">
        <v>5582</v>
      </c>
      <c r="K596" t="str">
        <f t="shared" si="29"/>
        <v>E:\imagenes\escudos_cl\America\Division Profesional\CCD Jorge Wilstermann.png</v>
      </c>
      <c r="L596" t="s">
        <v>353</v>
      </c>
      <c r="M596">
        <f>INDEX(NationalTeams!B:B,MATCH(L596,NationalTeams!C:C,0))</f>
        <v>29</v>
      </c>
      <c r="O596" t="str">
        <f t="shared" si="27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3596</v>
      </c>
      <c r="D597" t="s">
        <v>1921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3">
        <f t="shared" si="28"/>
        <v>52</v>
      </c>
      <c r="J597" t="s">
        <v>5583</v>
      </c>
      <c r="K597" t="str">
        <f t="shared" si="29"/>
        <v>E:\imagenes\escudos_cl\America\Primera Division de El Salvador\CD Aguila.png</v>
      </c>
      <c r="L597" t="s">
        <v>332</v>
      </c>
      <c r="M597">
        <f>INDEX(NationalTeams!B:B,MATCH(L597,NationalTeams!C:C,0))</f>
        <v>60</v>
      </c>
      <c r="O597" t="str">
        <f t="shared" si="27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3393</v>
      </c>
      <c r="D598" t="s">
        <v>1813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3">
        <f t="shared" si="28"/>
        <v>59</v>
      </c>
      <c r="J598" t="s">
        <v>5584</v>
      </c>
      <c r="K598" t="str">
        <f t="shared" si="29"/>
        <v>E:\imagenes\escudos_cl\America\Division Profesional\CD Always Ready.png</v>
      </c>
      <c r="L598" t="s">
        <v>353</v>
      </c>
      <c r="M598">
        <f>INDEX(NationalTeams!B:B,MATCH(L598,NationalTeams!C:C,0))</f>
        <v>29</v>
      </c>
      <c r="O598" t="str">
        <f t="shared" si="27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3727</v>
      </c>
      <c r="D599" t="s">
        <v>1875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3">
        <f t="shared" si="28"/>
        <v>54</v>
      </c>
      <c r="J599" t="s">
        <v>5585</v>
      </c>
      <c r="K599" t="str">
        <f t="shared" si="29"/>
        <v>E:\imagenes\escudos_cl\America\Liga LPF\CD Arabe Unido de Colon.png</v>
      </c>
      <c r="L599" t="s">
        <v>398</v>
      </c>
      <c r="M599">
        <f>INDEX(NationalTeams!B:B,MATCH(L599,NationalTeams!C:C,0))</f>
        <v>162</v>
      </c>
      <c r="O599" t="str">
        <f t="shared" si="27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3394</v>
      </c>
      <c r="D600" t="s">
        <v>1813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3">
        <f t="shared" si="28"/>
        <v>59</v>
      </c>
      <c r="J600" t="s">
        <v>5586</v>
      </c>
      <c r="K600" t="str">
        <f t="shared" si="29"/>
        <v>E:\imagenes\escudos_cl\America\Division Profesional\CD Aurora.png</v>
      </c>
      <c r="L600" t="s">
        <v>353</v>
      </c>
      <c r="M600">
        <f>INDEX(NationalTeams!B:B,MATCH(L600,NationalTeams!C:C,0))</f>
        <v>29</v>
      </c>
      <c r="O600" t="str">
        <f t="shared" si="27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3787</v>
      </c>
      <c r="D601" t="s">
        <v>1864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3">
        <f t="shared" si="28"/>
        <v>54</v>
      </c>
      <c r="J601" t="s">
        <v>5587</v>
      </c>
      <c r="K601" t="str">
        <f t="shared" si="29"/>
        <v>E:\imagenes\escudos_cl\America\Liga 2 de Futbol Profesional\CD Bentin Tacna Heroica.png</v>
      </c>
      <c r="L601" t="s">
        <v>350</v>
      </c>
      <c r="M601">
        <f>INDEX(NationalTeams!B:B,MATCH(L601,NationalTeams!C:C,0))</f>
        <v>165</v>
      </c>
      <c r="O601" t="str">
        <f t="shared" si="27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3597</v>
      </c>
      <c r="D602" t="s">
        <v>1921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3">
        <f t="shared" si="28"/>
        <v>52</v>
      </c>
      <c r="J602" t="s">
        <v>5588</v>
      </c>
      <c r="K602" t="str">
        <f t="shared" si="29"/>
        <v>E:\imagenes\escudos_cl\America\Primera Division de El Salvador\CD Cacahuatique.png</v>
      </c>
      <c r="L602" t="s">
        <v>332</v>
      </c>
      <c r="M602">
        <f>INDEX(NationalTeams!B:B,MATCH(L602,NationalTeams!C:C,0))</f>
        <v>60</v>
      </c>
      <c r="O602" t="str">
        <f t="shared" si="27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3747</v>
      </c>
      <c r="D603" t="s">
        <v>1812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3">
        <f t="shared" si="28"/>
        <v>59</v>
      </c>
      <c r="J603" t="s">
        <v>5589</v>
      </c>
      <c r="K603" t="str">
        <f t="shared" si="29"/>
        <v>E:\imagenes\escudos_cl\America\Division Intermedia\CD Capiata.png</v>
      </c>
      <c r="L603" t="s">
        <v>348</v>
      </c>
      <c r="M603">
        <f>INDEX(NationalTeams!B:B,MATCH(L603,NationalTeams!C:C,0))</f>
        <v>164</v>
      </c>
      <c r="O603" t="str">
        <f t="shared" si="27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2424</v>
      </c>
      <c r="D604" t="s">
        <v>1856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3">
        <f t="shared" si="28"/>
        <v>61</v>
      </c>
      <c r="J604" t="s">
        <v>5590</v>
      </c>
      <c r="K604" t="str">
        <f t="shared" si="29"/>
        <v>E:\imagenes\escudos_cl\Europa\LaLiga Hypermotion\CD Castellon.png</v>
      </c>
      <c r="L604" t="s">
        <v>490</v>
      </c>
      <c r="M604">
        <f>INDEX(NationalTeams!B:B,MATCH(L604,NationalTeams!C:C,0))</f>
        <v>66</v>
      </c>
      <c r="O604" t="str">
        <f t="shared" si="27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3469</v>
      </c>
      <c r="D605" t="s">
        <v>1866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3">
        <f t="shared" si="28"/>
        <v>59</v>
      </c>
      <c r="J605" t="s">
        <v>5591</v>
      </c>
      <c r="K605" t="str">
        <f t="shared" si="29"/>
        <v>E:\imagenes\escudos_cl\America\Liga de Ascenso Caixun\CD Cobreloa.png</v>
      </c>
      <c r="L605" t="s">
        <v>330</v>
      </c>
      <c r="M605">
        <f>INDEX(NationalTeams!B:B,MATCH(L605,NationalTeams!C:C,0))</f>
        <v>43</v>
      </c>
      <c r="O605" t="str">
        <f t="shared" si="27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3465</v>
      </c>
      <c r="D606" t="s">
        <v>1868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3">
        <f t="shared" si="28"/>
        <v>64</v>
      </c>
      <c r="J606" t="s">
        <v>5592</v>
      </c>
      <c r="K606" t="str">
        <f t="shared" si="29"/>
        <v>E:\imagenes\escudos_cl\America\Liga de Primera Itau\CD Cobresal.png</v>
      </c>
      <c r="L606" t="s">
        <v>330</v>
      </c>
      <c r="M606">
        <f>INDEX(NationalTeams!B:B,MATCH(L606,NationalTeams!C:C,0))</f>
        <v>43</v>
      </c>
      <c r="O606" t="str">
        <f t="shared" si="27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3773</v>
      </c>
      <c r="D607" t="s">
        <v>1862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3">
        <f t="shared" si="28"/>
        <v>62</v>
      </c>
      <c r="J607" t="s">
        <v>5593</v>
      </c>
      <c r="K607" t="str">
        <f t="shared" si="29"/>
        <v>E:\imagenes\escudos_cl\America\Liga 1 de Futbol Profesional\CD Comerciantes Unidos.png</v>
      </c>
      <c r="L607" t="s">
        <v>350</v>
      </c>
      <c r="M607">
        <f>INDEX(NationalTeams!B:B,MATCH(L607,NationalTeams!C:C,0))</f>
        <v>165</v>
      </c>
      <c r="O607" t="str">
        <f t="shared" si="27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4818</v>
      </c>
      <c r="D608" t="s">
        <v>1895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3">
        <f t="shared" si="28"/>
        <v>53</v>
      </c>
      <c r="J608" t="s">
        <v>5594</v>
      </c>
      <c r="K608" t="str">
        <f t="shared" si="29"/>
        <v>E:\imagenes\escudos_cl\Africa\Mocambola\CD Costa do Sol.png</v>
      </c>
      <c r="L608" t="s">
        <v>393</v>
      </c>
      <c r="M608">
        <f>INDEX(NationalTeams!B:B,MATCH(L608,NationalTeams!C:C,0))</f>
        <v>147</v>
      </c>
      <c r="O608" t="str">
        <f t="shared" si="27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3598</v>
      </c>
      <c r="D609" t="s">
        <v>1921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3">
        <f t="shared" si="28"/>
        <v>55</v>
      </c>
      <c r="J609" t="s">
        <v>5595</v>
      </c>
      <c r="K609" t="str">
        <f t="shared" si="29"/>
        <v>E:\imagenes\escudos_cl\America\Primera Division de El Salvador\CD Dragon.png</v>
      </c>
      <c r="L609" t="s">
        <v>332</v>
      </c>
      <c r="M609">
        <f>INDEX(NationalTeams!B:B,MATCH(L609,NationalTeams!C:C,0))</f>
        <v>60</v>
      </c>
      <c r="O609" t="str">
        <f t="shared" si="27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3575</v>
      </c>
      <c r="D610" t="s">
        <v>1880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3">
        <f t="shared" si="28"/>
        <v>62</v>
      </c>
      <c r="J610" t="s">
        <v>5596</v>
      </c>
      <c r="K610" t="str">
        <f t="shared" si="29"/>
        <v>E:\imagenes\escudos_cl\America\LigaPro Ecuabet\CD El Nacional.png</v>
      </c>
      <c r="L610" t="s">
        <v>331</v>
      </c>
      <c r="M610">
        <f>INDEX(NationalTeams!B:B,MATCH(L610,NationalTeams!C:C,0))</f>
        <v>58</v>
      </c>
      <c r="O610" t="str">
        <f t="shared" si="27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3599</v>
      </c>
      <c r="D611" t="s">
        <v>1921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3">
        <f t="shared" si="28"/>
        <v>54</v>
      </c>
      <c r="J611" t="s">
        <v>5597</v>
      </c>
      <c r="K611" t="str">
        <f t="shared" si="29"/>
        <v>E:\imagenes\escudos_cl\America\Primera Division de El Salvador\CD FAS.png</v>
      </c>
      <c r="L611" t="s">
        <v>332</v>
      </c>
      <c r="M611">
        <f>INDEX(NationalTeams!B:B,MATCH(L611,NationalTeams!C:C,0))</f>
        <v>60</v>
      </c>
      <c r="O611" t="str">
        <f t="shared" si="27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3078</v>
      </c>
      <c r="D612" t="s">
        <v>1937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3">
        <f t="shared" si="28"/>
        <v>61</v>
      </c>
      <c r="J612" t="s">
        <v>5598</v>
      </c>
      <c r="K612" t="str">
        <f t="shared" si="29"/>
        <v>E:\imagenes\escudos_cl\Europa\Segunda Liga\CD Feirense.png</v>
      </c>
      <c r="L612" t="s">
        <v>504</v>
      </c>
      <c r="M612">
        <f>INDEX(NationalTeams!B:B,MATCH(L612,NationalTeams!C:C,0))</f>
        <v>167</v>
      </c>
      <c r="O612" t="str">
        <f t="shared" si="27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3774</v>
      </c>
      <c r="D613" t="s">
        <v>1862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3">
        <f t="shared" si="28"/>
        <v>63</v>
      </c>
      <c r="J613" t="s">
        <v>5599</v>
      </c>
      <c r="K613" t="str">
        <f t="shared" si="29"/>
        <v>E:\imagenes\escudos_cl\America\Liga 1 de Futbol Profesional\CD Garcilaso.png</v>
      </c>
      <c r="L613" t="s">
        <v>350</v>
      </c>
      <c r="M613">
        <f>INDEX(NationalTeams!B:B,MATCH(L613,NationalTeams!C:C,0))</f>
        <v>165</v>
      </c>
      <c r="O613" t="str">
        <f t="shared" si="27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3675</v>
      </c>
      <c r="D614" t="s">
        <v>1871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3">
        <f t="shared" si="28"/>
        <v>61</v>
      </c>
      <c r="J614" t="s">
        <v>5600</v>
      </c>
      <c r="K614" t="str">
        <f t="shared" si="29"/>
        <v>E:\imagenes\escudos_cl\America\Liga Hondubet\CD Genesis.png</v>
      </c>
      <c r="L614" t="s">
        <v>397</v>
      </c>
      <c r="M614">
        <f>INDEX(NationalTeams!B:B,MATCH(L614,NationalTeams!C:C,0))</f>
        <v>90</v>
      </c>
      <c r="O614" t="str">
        <f t="shared" si="27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3345</v>
      </c>
      <c r="D615" t="s">
        <v>1878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3">
        <f t="shared" si="28"/>
        <v>67</v>
      </c>
      <c r="J615" t="s">
        <v>5601</v>
      </c>
      <c r="K615" t="str">
        <f t="shared" si="29"/>
        <v>E:\imagenes\escudos_cl\America\Liga Profesional Argentina\CD Godoy Cruz.png</v>
      </c>
      <c r="L615" t="s">
        <v>376</v>
      </c>
      <c r="M615">
        <f>INDEX(NationalTeams!B:B,MATCH(L615,NationalTeams!C:C,0))</f>
        <v>12</v>
      </c>
      <c r="O615" t="str">
        <f t="shared" si="27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3701</v>
      </c>
      <c r="D616" t="s">
        <v>1876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3">
        <f t="shared" si="28"/>
        <v>67</v>
      </c>
      <c r="J616" t="s">
        <v>5602</v>
      </c>
      <c r="K616" t="str">
        <f t="shared" si="29"/>
        <v>E:\imagenes\escudos_cl\America\Liga MX\CD Guadalajara.png</v>
      </c>
      <c r="L616" t="s">
        <v>378</v>
      </c>
      <c r="M616">
        <f>INDEX(NationalTeams!B:B,MATCH(L616,NationalTeams!C:C,0))</f>
        <v>140</v>
      </c>
      <c r="O616" t="str">
        <f t="shared" si="27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3728</v>
      </c>
      <c r="D617" t="s">
        <v>1875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3">
        <f t="shared" si="28"/>
        <v>58</v>
      </c>
      <c r="J617" t="s">
        <v>5603</v>
      </c>
      <c r="K617" t="str">
        <f t="shared" si="29"/>
        <v>E:\imagenes\escudos_cl\America\Liga LPF\CD Herrera.png</v>
      </c>
      <c r="L617" t="s">
        <v>398</v>
      </c>
      <c r="M617">
        <f>INDEX(NationalTeams!B:B,MATCH(L617,NationalTeams!C:C,0))</f>
        <v>162</v>
      </c>
      <c r="O617" t="str">
        <f t="shared" si="27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3466</v>
      </c>
      <c r="D618" t="s">
        <v>1868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3">
        <f t="shared" si="28"/>
        <v>64</v>
      </c>
      <c r="J618" t="s">
        <v>5604</v>
      </c>
      <c r="K618" t="str">
        <f t="shared" si="29"/>
        <v>E:\imagenes\escudos_cl\America\Liga de Primera Itau\CD Huachipato.png</v>
      </c>
      <c r="L618" t="s">
        <v>330</v>
      </c>
      <c r="M618">
        <f>INDEX(NationalTeams!B:B,MATCH(L618,NationalTeams!C:C,0))</f>
        <v>43</v>
      </c>
      <c r="O618" t="str">
        <f t="shared" si="27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3588</v>
      </c>
      <c r="D619" t="s">
        <v>1881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3">
        <f t="shared" si="28"/>
        <v>59</v>
      </c>
      <c r="J619" t="s">
        <v>5605</v>
      </c>
      <c r="K619" t="str">
        <f t="shared" si="29"/>
        <v>E:\imagenes\escudos_cl\America\LigaPro Ecuabet Serie B\CD Independiente Juniors.png</v>
      </c>
      <c r="L619" t="s">
        <v>331</v>
      </c>
      <c r="M619">
        <f>INDEX(NationalTeams!B:B,MATCH(L619,NationalTeams!C:C,0))</f>
        <v>58</v>
      </c>
      <c r="O619" t="str">
        <f t="shared" si="27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3638</v>
      </c>
      <c r="D620" t="s">
        <v>1922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3">
        <f t="shared" si="28"/>
        <v>54</v>
      </c>
      <c r="J620" t="s">
        <v>5606</v>
      </c>
      <c r="K620" t="str">
        <f t="shared" si="29"/>
        <v>E:\imagenes\escudos_cl\America\Primera Division de Guatemala\CD Iztapa.png</v>
      </c>
      <c r="L620" t="s">
        <v>396</v>
      </c>
      <c r="M620">
        <f>INDEX(NationalTeams!B:B,MATCH(L620,NationalTeams!C:C,0))</f>
        <v>84</v>
      </c>
      <c r="O620" t="str">
        <f t="shared" si="27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3496</v>
      </c>
      <c r="D621" t="s">
        <v>1865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3">
        <f t="shared" si="28"/>
        <v>65</v>
      </c>
      <c r="J621" t="s">
        <v>5607</v>
      </c>
      <c r="K621" t="str">
        <f t="shared" si="29"/>
        <v>E:\imagenes\escudos_cl\America\Liga BetPlay Dimayor\CD La Equidad.png</v>
      </c>
      <c r="L621" t="s">
        <v>328</v>
      </c>
      <c r="M621">
        <f>INDEX(NationalTeams!B:B,MATCH(L621,NationalTeams!C:C,0))</f>
        <v>46</v>
      </c>
      <c r="O621" t="str">
        <f t="shared" si="27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3676</v>
      </c>
      <c r="D622" t="s">
        <v>1871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3">
        <f t="shared" si="28"/>
        <v>63</v>
      </c>
      <c r="J622" t="s">
        <v>5608</v>
      </c>
      <c r="K622" t="str">
        <f t="shared" si="29"/>
        <v>E:\imagenes\escudos_cl\America\Liga Hondubet\CD Lobos UPNFM.png</v>
      </c>
      <c r="L622" t="s">
        <v>397</v>
      </c>
      <c r="M622">
        <f>INDEX(NationalTeams!B:B,MATCH(L622,NationalTeams!C:C,0))</f>
        <v>90</v>
      </c>
      <c r="O622" t="str">
        <f t="shared" si="27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3780</v>
      </c>
      <c r="D623" t="s">
        <v>1862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3">
        <f t="shared" si="28"/>
        <v>61</v>
      </c>
      <c r="J623" t="s">
        <v>5609</v>
      </c>
      <c r="K623" t="str">
        <f t="shared" si="29"/>
        <v>E:\imagenes\escudos_cl\America\Liga 1 de Futbol Profesional\CD Los Chankas CYC.png</v>
      </c>
      <c r="L623" t="s">
        <v>350</v>
      </c>
      <c r="M623">
        <f>INDEX(NationalTeams!B:B,MATCH(L623,NationalTeams!C:C,0))</f>
        <v>165</v>
      </c>
      <c r="O623" t="str">
        <f t="shared" si="27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3600</v>
      </c>
      <c r="D624" t="s">
        <v>1921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3">
        <f t="shared" si="28"/>
        <v>56</v>
      </c>
      <c r="J624" t="s">
        <v>5610</v>
      </c>
      <c r="K624" t="str">
        <f t="shared" si="29"/>
        <v>E:\imagenes\escudos_cl\America\Primera Division de El Salvador\CD Luis Angel Firpo.png</v>
      </c>
      <c r="L624" t="s">
        <v>332</v>
      </c>
      <c r="M624">
        <f>INDEX(NationalTeams!B:B,MATCH(L624,NationalTeams!C:C,0))</f>
        <v>60</v>
      </c>
      <c r="O624" t="str">
        <f t="shared" si="27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3578</v>
      </c>
      <c r="D625" t="s">
        <v>1880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3">
        <f t="shared" si="28"/>
        <v>60</v>
      </c>
      <c r="J625" t="s">
        <v>5611</v>
      </c>
      <c r="K625" t="str">
        <f t="shared" si="29"/>
        <v>E:\imagenes\escudos_cl\America\LigaPro Ecuabet\CD Macara.png</v>
      </c>
      <c r="L625" t="s">
        <v>331</v>
      </c>
      <c r="M625">
        <f>INDEX(NationalTeams!B:B,MATCH(L625,NationalTeams!C:C,0))</f>
        <v>58</v>
      </c>
      <c r="O625" t="str">
        <f t="shared" si="27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3470</v>
      </c>
      <c r="D626" t="s">
        <v>1866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3">
        <f t="shared" si="28"/>
        <v>58</v>
      </c>
      <c r="J626" t="s">
        <v>5612</v>
      </c>
      <c r="K626" t="str">
        <f t="shared" si="29"/>
        <v>E:\imagenes\escudos_cl\America\Liga de Ascenso Caixun\CD Magallanes.png</v>
      </c>
      <c r="L626" t="s">
        <v>330</v>
      </c>
      <c r="M626">
        <f>INDEX(NationalTeams!B:B,MATCH(L626,NationalTeams!C:C,0))</f>
        <v>43</v>
      </c>
      <c r="O626" t="str">
        <f t="shared" si="27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3677</v>
      </c>
      <c r="D627" t="s">
        <v>1871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3">
        <f t="shared" si="28"/>
        <v>64</v>
      </c>
      <c r="J627" t="s">
        <v>5613</v>
      </c>
      <c r="K627" t="str">
        <f t="shared" si="29"/>
        <v>E:\imagenes\escudos_cl\America\Liga Hondubet\CD Marathon.png</v>
      </c>
      <c r="L627" t="s">
        <v>397</v>
      </c>
      <c r="M627">
        <f>INDEX(NationalTeams!B:B,MATCH(L627,NationalTeams!C:C,0))</f>
        <v>90</v>
      </c>
      <c r="O627" t="str">
        <f t="shared" si="27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4819</v>
      </c>
      <c r="D628" t="s">
        <v>1895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3">
        <f t="shared" si="28"/>
        <v>57</v>
      </c>
      <c r="J628" t="s">
        <v>5614</v>
      </c>
      <c r="K628" t="str">
        <f t="shared" si="29"/>
        <v>E:\imagenes\escudos_cl\Africa\Mocambola\CD Matchedje de Maputo.png</v>
      </c>
      <c r="L628" t="s">
        <v>393</v>
      </c>
      <c r="M628">
        <f>INDEX(NationalTeams!B:B,MATCH(L628,NationalTeams!C:C,0))</f>
        <v>147</v>
      </c>
      <c r="O628" t="str">
        <f t="shared" si="27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2420</v>
      </c>
      <c r="D629" t="s">
        <v>1856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3">
        <f t="shared" si="28"/>
        <v>62</v>
      </c>
      <c r="J629" t="s">
        <v>5615</v>
      </c>
      <c r="K629" t="str">
        <f t="shared" si="29"/>
        <v>E:\imagenes\escudos_cl\Europa\LaLiga Hypermotion\CD Mirandes.png</v>
      </c>
      <c r="L629" t="s">
        <v>490</v>
      </c>
      <c r="M629">
        <f>INDEX(NationalTeams!B:B,MATCH(L629,NationalTeams!C:C,0))</f>
        <v>66</v>
      </c>
      <c r="O629" t="str">
        <f t="shared" si="27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4543</v>
      </c>
      <c r="D630" t="s">
        <v>1867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3">
        <f t="shared" si="28"/>
        <v>48</v>
      </c>
      <c r="J630" t="s">
        <v>5616</v>
      </c>
      <c r="K630" t="str">
        <f t="shared" si="29"/>
        <v>E:\imagenes\escudos_cl\Asia\Liga de Elite\CD Monte Carlo.png</v>
      </c>
      <c r="L630" t="s">
        <v>484</v>
      </c>
      <c r="M630">
        <f>INDEX(NationalTeams!B:B,MATCH(L630,NationalTeams!C:C,0))</f>
        <v>129</v>
      </c>
      <c r="O630" t="str">
        <f t="shared" si="27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3788</v>
      </c>
      <c r="D631" t="s">
        <v>1864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3">
        <f t="shared" si="28"/>
        <v>55</v>
      </c>
      <c r="J631" t="s">
        <v>5617</v>
      </c>
      <c r="K631" t="str">
        <f t="shared" si="29"/>
        <v>E:\imagenes\escudos_cl\America\Liga 2 de Futbol Profesional\CD Moquegua.png</v>
      </c>
      <c r="L631" t="s">
        <v>350</v>
      </c>
      <c r="M631">
        <f>INDEX(NationalTeams!B:B,MATCH(L631,NationalTeams!C:C,0))</f>
        <v>165</v>
      </c>
      <c r="O631" t="str">
        <f t="shared" si="27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3378</v>
      </c>
      <c r="D632" t="s">
        <v>1918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3">
        <f t="shared" si="28"/>
        <v>59</v>
      </c>
      <c r="J632" t="s">
        <v>5618</v>
      </c>
      <c r="K632" t="str">
        <f t="shared" si="29"/>
        <v>E:\imagenes\escudos_cl\America\Primera B Nacional\CD Moron.png</v>
      </c>
      <c r="L632" t="s">
        <v>376</v>
      </c>
      <c r="M632">
        <f>INDEX(NationalTeams!B:B,MATCH(L632,NationalTeams!C:C,0))</f>
        <v>12</v>
      </c>
      <c r="O632" t="str">
        <f t="shared" si="27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3601</v>
      </c>
      <c r="D633" t="s">
        <v>1921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3">
        <f t="shared" si="28"/>
        <v>53</v>
      </c>
      <c r="J633" t="s">
        <v>5619</v>
      </c>
      <c r="K633" t="str">
        <f t="shared" si="29"/>
        <v>E:\imagenes\escudos_cl\America\Primera Division de El Salvador\CD Municipal Limenio.png</v>
      </c>
      <c r="L633" t="s">
        <v>332</v>
      </c>
      <c r="M633">
        <f>INDEX(NationalTeams!B:B,MATCH(L633,NationalTeams!C:C,0))</f>
        <v>60</v>
      </c>
      <c r="O633" t="str">
        <f t="shared" si="27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3460</v>
      </c>
      <c r="D634" t="s">
        <v>1868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3">
        <f t="shared" si="28"/>
        <v>65</v>
      </c>
      <c r="J634" t="s">
        <v>5620</v>
      </c>
      <c r="K634" t="str">
        <f t="shared" si="29"/>
        <v>E:\imagenes\escudos_cl\America\Liga de Primera Itau\CD Niublense.png</v>
      </c>
      <c r="L634" t="s">
        <v>330</v>
      </c>
      <c r="M634">
        <f>INDEX(NationalTeams!B:B,MATCH(L634,NationalTeams!C:C,0))</f>
        <v>43</v>
      </c>
      <c r="O634" t="str">
        <f t="shared" si="27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3639</v>
      </c>
      <c r="D635" t="s">
        <v>1922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3">
        <f t="shared" si="28"/>
        <v>54</v>
      </c>
      <c r="J635" t="s">
        <v>5621</v>
      </c>
      <c r="K635" t="str">
        <f t="shared" si="29"/>
        <v>E:\imagenes\escudos_cl\America\Primera Division de Guatemala\CD Nueva Concepcion.png</v>
      </c>
      <c r="L635" t="s">
        <v>396</v>
      </c>
      <c r="M635">
        <f>INDEX(NationalTeams!B:B,MATCH(L635,NationalTeams!C:C,0))</f>
        <v>84</v>
      </c>
      <c r="O635" t="str">
        <f t="shared" si="27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3458</v>
      </c>
      <c r="D636" t="s">
        <v>1868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3">
        <f t="shared" si="28"/>
        <v>66</v>
      </c>
      <c r="J636" t="s">
        <v>5622</v>
      </c>
      <c r="K636" t="str">
        <f t="shared" si="29"/>
        <v>E:\imagenes\escudos_cl\America\Liga de Primera Itau\CD Ohiggins.png</v>
      </c>
      <c r="L636" t="s">
        <v>330</v>
      </c>
      <c r="M636">
        <f>INDEX(NationalTeams!B:B,MATCH(L636,NationalTeams!C:C,0))</f>
        <v>43</v>
      </c>
      <c r="O636" t="str">
        <f t="shared" si="27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3395</v>
      </c>
      <c r="D637" t="s">
        <v>1813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3">
        <f t="shared" si="28"/>
        <v>59</v>
      </c>
      <c r="J637" t="s">
        <v>5623</v>
      </c>
      <c r="K637" t="str">
        <f t="shared" si="29"/>
        <v>E:\imagenes\escudos_cl\America\Division Profesional\CD Oriente Petrolero.png</v>
      </c>
      <c r="L637" t="s">
        <v>353</v>
      </c>
      <c r="M637">
        <f>INDEX(NationalTeams!B:B,MATCH(L637,NationalTeams!C:C,0))</f>
        <v>29</v>
      </c>
      <c r="O637" t="str">
        <f t="shared" si="27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3461</v>
      </c>
      <c r="D638" t="s">
        <v>1868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3">
        <f t="shared" si="28"/>
        <v>67</v>
      </c>
      <c r="J638" t="s">
        <v>5624</v>
      </c>
      <c r="K638" t="str">
        <f t="shared" si="29"/>
        <v>E:\imagenes\escudos_cl\America\Liga de Primera Itau\CD Palestino.png</v>
      </c>
      <c r="L638" t="s">
        <v>330</v>
      </c>
      <c r="M638">
        <f>INDEX(NationalTeams!B:B,MATCH(L638,NationalTeams!C:C,0))</f>
        <v>43</v>
      </c>
      <c r="O638" t="str">
        <f t="shared" si="27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3602</v>
      </c>
      <c r="D639" t="s">
        <v>1921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3">
        <f t="shared" si="28"/>
        <v>54</v>
      </c>
      <c r="J639" t="s">
        <v>5625</v>
      </c>
      <c r="K639" t="str">
        <f t="shared" si="29"/>
        <v>E:\imagenes\escudos_cl\America\Primera Division de El Salvador\CD Platense.png</v>
      </c>
      <c r="L639" t="s">
        <v>332</v>
      </c>
      <c r="M639">
        <f>INDEX(NationalTeams!B:B,MATCH(L639,NationalTeams!C:C,0))</f>
        <v>60</v>
      </c>
      <c r="O639" t="str">
        <f t="shared" si="27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3729</v>
      </c>
      <c r="D640" t="s">
        <v>1875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3">
        <f t="shared" si="28"/>
        <v>56</v>
      </c>
      <c r="J640" t="s">
        <v>5626</v>
      </c>
      <c r="K640" t="str">
        <f t="shared" si="29"/>
        <v>E:\imagenes\escudos_cl\America\Liga LPF\CD Plaza Amador.png</v>
      </c>
      <c r="L640" t="s">
        <v>398</v>
      </c>
      <c r="M640">
        <f>INDEX(NationalTeams!B:B,MATCH(L640,NationalTeams!C:C,0))</f>
        <v>162</v>
      </c>
      <c r="O640" t="str">
        <f t="shared" si="27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3730</v>
      </c>
      <c r="D641" t="s">
        <v>1875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3">
        <f t="shared" si="28"/>
        <v>58</v>
      </c>
      <c r="J641" t="s">
        <v>5627</v>
      </c>
      <c r="K641" t="str">
        <f t="shared" si="29"/>
        <v>E:\imagenes\escudos_cl\America\Liga LPF\CD Potros del Este.png</v>
      </c>
      <c r="L641" t="s">
        <v>398</v>
      </c>
      <c r="M641">
        <f>INDEX(NationalTeams!B:B,MATCH(L641,NationalTeams!C:C,0))</f>
        <v>162</v>
      </c>
      <c r="O641" t="str">
        <f t="shared" si="27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4594</v>
      </c>
      <c r="D642" t="s">
        <v>1833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3">
        <f t="shared" si="28"/>
        <v>58</v>
      </c>
      <c r="J642" t="s">
        <v>5628</v>
      </c>
      <c r="K642" t="str">
        <f t="shared" si="29"/>
        <v>E:\imagenes\escudos_cl\Africa\Girabola\CD Primeiro de Agosto.png</v>
      </c>
      <c r="L642" t="s">
        <v>357</v>
      </c>
      <c r="M642">
        <f>INDEX(NationalTeams!B:B,MATCH(L642,NationalTeams!C:C,0))</f>
        <v>7</v>
      </c>
      <c r="O642" t="str">
        <f t="shared" si="27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3471</v>
      </c>
      <c r="D643" t="s">
        <v>1866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3">
        <f t="shared" si="28"/>
        <v>59</v>
      </c>
      <c r="J643" t="s">
        <v>5629</v>
      </c>
      <c r="K643" t="str">
        <f t="shared" si="29"/>
        <v>E:\imagenes\escudos_cl\America\Liga de Ascenso Caixun\CD Provincial Curico Unido.png</v>
      </c>
      <c r="L643" t="s">
        <v>330</v>
      </c>
      <c r="M643">
        <f>INDEX(NationalTeams!B:B,MATCH(L643,NationalTeams!C:C,0))</f>
        <v>43</v>
      </c>
      <c r="O643" t="str">
        <f t="shared" ref="O643:O706" si="30"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3678</v>
      </c>
      <c r="D644" t="s">
        <v>1871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3">
        <f t="shared" ref="I644:I707" si="31">ROUND(AVERAGE(F644:H644),0)</f>
        <v>62</v>
      </c>
      <c r="J644" t="s">
        <v>5630</v>
      </c>
      <c r="K644" t="str">
        <f t="shared" ref="K644:K707" si="32">_xlfn.CONCAT($A$1,J644)</f>
        <v>E:\imagenes\escudos_cl\America\Liga Hondubet\CD Real Espania.png</v>
      </c>
      <c r="L644" t="s">
        <v>397</v>
      </c>
      <c r="M644">
        <f>INDEX(NationalTeams!B:B,MATCH(L644,NationalTeams!C:C,0))</f>
        <v>90</v>
      </c>
      <c r="O644" t="str">
        <f t="shared" si="30"/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3514</v>
      </c>
      <c r="D645" t="s">
        <v>1966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3">
        <f t="shared" si="31"/>
        <v>58</v>
      </c>
      <c r="J645" t="s">
        <v>5631</v>
      </c>
      <c r="K645" t="str">
        <f t="shared" si="32"/>
        <v>E:\imagenes\escudos_cl\America\Torneo BetPlay Dimayor\CD Real Santander.png</v>
      </c>
      <c r="L645" t="s">
        <v>328</v>
      </c>
      <c r="M645">
        <f>INDEX(NationalTeams!B:B,MATCH(L645,NationalTeams!C:C,0))</f>
        <v>46</v>
      </c>
      <c r="O645" t="str">
        <f t="shared" si="30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3679</v>
      </c>
      <c r="D646" t="s">
        <v>1871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3">
        <f t="shared" si="31"/>
        <v>62</v>
      </c>
      <c r="J646" t="s">
        <v>5632</v>
      </c>
      <c r="K646" t="str">
        <f t="shared" si="32"/>
        <v>E:\imagenes\escudos_cl\America\Liga Hondubet\CD Real Sociedad.png</v>
      </c>
      <c r="L646" t="s">
        <v>397</v>
      </c>
      <c r="M646">
        <f>INDEX(NationalTeams!B:B,MATCH(L646,NationalTeams!C:C,0))</f>
        <v>90</v>
      </c>
      <c r="O646" t="str">
        <f t="shared" si="30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3396</v>
      </c>
      <c r="D647" t="s">
        <v>1813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3">
        <f t="shared" si="31"/>
        <v>59</v>
      </c>
      <c r="J647" t="s">
        <v>5633</v>
      </c>
      <c r="K647" t="str">
        <f t="shared" si="32"/>
        <v>E:\imagenes\escudos_cl\America\Division Profesional\CD San Antonio Bulo Bulo.png</v>
      </c>
      <c r="L647" t="s">
        <v>353</v>
      </c>
      <c r="M647">
        <f>INDEX(NationalTeams!B:B,MATCH(L647,NationalTeams!C:C,0))</f>
        <v>29</v>
      </c>
      <c r="O647" t="str">
        <f t="shared" si="30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3472</v>
      </c>
      <c r="D648" t="s">
        <v>1866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3">
        <f t="shared" si="31"/>
        <v>58</v>
      </c>
      <c r="J648" t="s">
        <v>5634</v>
      </c>
      <c r="K648" t="str">
        <f t="shared" si="32"/>
        <v>E:\imagenes\escudos_cl\America\Liga de Ascenso Caixun\CD San Marcos de Arica.png</v>
      </c>
      <c r="L648" t="s">
        <v>330</v>
      </c>
      <c r="M648">
        <f>INDEX(NationalTeams!B:B,MATCH(L648,NationalTeams!C:C,0))</f>
        <v>43</v>
      </c>
      <c r="O648" t="str">
        <f t="shared" si="30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3058</v>
      </c>
      <c r="D649" t="s">
        <v>1917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3">
        <f t="shared" si="31"/>
        <v>67</v>
      </c>
      <c r="J649" t="s">
        <v>5635</v>
      </c>
      <c r="K649" t="str">
        <f t="shared" si="32"/>
        <v>E:\imagenes\escudos_cl\Europa\Primeira Liga\CD Santa Clara.png</v>
      </c>
      <c r="L649" t="s">
        <v>504</v>
      </c>
      <c r="M649">
        <f>INDEX(NationalTeams!B:B,MATCH(L649,NationalTeams!C:C,0))</f>
        <v>167</v>
      </c>
      <c r="O649" t="str">
        <f t="shared" si="30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3640</v>
      </c>
      <c r="D650" t="s">
        <v>1922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3">
        <f t="shared" si="31"/>
        <v>58</v>
      </c>
      <c r="J650" t="s">
        <v>5636</v>
      </c>
      <c r="K650" t="str">
        <f t="shared" si="32"/>
        <v>E:\imagenes\escudos_cl\America\Primera Division de Guatemala\CD Santa Lucia Cotzumalguapa.png</v>
      </c>
      <c r="L650" t="s">
        <v>396</v>
      </c>
      <c r="M650">
        <f>INDEX(NationalTeams!B:B,MATCH(L650,NationalTeams!C:C,0))</f>
        <v>84</v>
      </c>
      <c r="O650" t="str">
        <f t="shared" si="30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3748</v>
      </c>
      <c r="D651" t="s">
        <v>1812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3">
        <f t="shared" si="31"/>
        <v>60</v>
      </c>
      <c r="J651" t="s">
        <v>5637</v>
      </c>
      <c r="K651" t="str">
        <f t="shared" si="32"/>
        <v>E:\imagenes\escudos_cl\America\Division Intermedia\CD Santani.png</v>
      </c>
      <c r="L651" t="s">
        <v>348</v>
      </c>
      <c r="M651">
        <f>INDEX(NationalTeams!B:B,MATCH(L651,NationalTeams!C:C,0))</f>
        <v>164</v>
      </c>
      <c r="O651" t="str">
        <f t="shared" si="30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3473</v>
      </c>
      <c r="D652" t="s">
        <v>1866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3">
        <f t="shared" si="31"/>
        <v>62</v>
      </c>
      <c r="J652" t="s">
        <v>5638</v>
      </c>
      <c r="K652" t="str">
        <f t="shared" si="32"/>
        <v>E:\imagenes\escudos_cl\America\Liga de Ascenso Caixun\CD Santiago Morning.png</v>
      </c>
      <c r="L652" t="s">
        <v>330</v>
      </c>
      <c r="M652">
        <f>INDEX(NationalTeams!B:B,MATCH(L652,NationalTeams!C:C,0))</f>
        <v>43</v>
      </c>
      <c r="O652" t="str">
        <f t="shared" si="30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3463</v>
      </c>
      <c r="D653" t="s">
        <v>1866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3">
        <f t="shared" si="31"/>
        <v>63</v>
      </c>
      <c r="J653" t="s">
        <v>5639</v>
      </c>
      <c r="K653" t="str">
        <f t="shared" si="32"/>
        <v>E:\imagenes\escudos_cl\America\Liga de Ascenso Caixun\CD Santiago Wanderers.png</v>
      </c>
      <c r="L653" t="s">
        <v>330</v>
      </c>
      <c r="M653">
        <f>INDEX(NationalTeams!B:B,MATCH(L653,NationalTeams!C:C,0))</f>
        <v>43</v>
      </c>
      <c r="O653" t="str">
        <f t="shared" si="30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3581</v>
      </c>
      <c r="D654" t="s">
        <v>1880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3">
        <f t="shared" si="31"/>
        <v>61</v>
      </c>
      <c r="J654" t="s">
        <v>5640</v>
      </c>
      <c r="K654" t="str">
        <f t="shared" si="32"/>
        <v>E:\imagenes\escudos_cl\America\LigaPro Ecuabet\CD Tecnico Universitario.png</v>
      </c>
      <c r="L654" t="s">
        <v>331</v>
      </c>
      <c r="M654">
        <f>INDEX(NationalTeams!B:B,MATCH(L654,NationalTeams!C:C,0))</f>
        <v>58</v>
      </c>
      <c r="O654" t="str">
        <f t="shared" si="30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3064</v>
      </c>
      <c r="D655" t="s">
        <v>1917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3">
        <f t="shared" si="31"/>
        <v>64</v>
      </c>
      <c r="J655" t="s">
        <v>5641</v>
      </c>
      <c r="K655" t="str">
        <f t="shared" si="32"/>
        <v>E:\imagenes\escudos_cl\Europa\Primeira Liga\CD Tondela.png</v>
      </c>
      <c r="L655" t="s">
        <v>504</v>
      </c>
      <c r="M655">
        <f>INDEX(NationalTeams!B:B,MATCH(L655,NationalTeams!C:C,0))</f>
        <v>167</v>
      </c>
      <c r="O655" t="str">
        <f t="shared" si="30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3397</v>
      </c>
      <c r="D656" t="s">
        <v>1813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3">
        <f t="shared" si="31"/>
        <v>59</v>
      </c>
      <c r="J656" t="s">
        <v>5642</v>
      </c>
      <c r="K656" t="str">
        <f t="shared" si="32"/>
        <v>E:\imagenes\escudos_cl\America\Division Profesional\CD Totora Real Oruro.png</v>
      </c>
      <c r="L656" t="s">
        <v>353</v>
      </c>
      <c r="M656">
        <f>INDEX(NationalTeams!B:B,MATCH(L656,NationalTeams!C:C,0))</f>
        <v>29</v>
      </c>
      <c r="O656" t="str">
        <f t="shared" si="30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3777</v>
      </c>
      <c r="D657" t="s">
        <v>1864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3">
        <f t="shared" si="31"/>
        <v>61</v>
      </c>
      <c r="J657" t="s">
        <v>5643</v>
      </c>
      <c r="K657" t="str">
        <f t="shared" si="32"/>
        <v>E:\imagenes\escudos_cl\America\Liga 2 de Futbol Profesional\CD Union Comercio.png</v>
      </c>
      <c r="L657" t="s">
        <v>350</v>
      </c>
      <c r="M657">
        <f>INDEX(NationalTeams!B:B,MATCH(L657,NationalTeams!C:C,0))</f>
        <v>165</v>
      </c>
      <c r="O657" t="str">
        <f t="shared" si="30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3462</v>
      </c>
      <c r="D658" t="s">
        <v>1868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3">
        <f t="shared" si="31"/>
        <v>67</v>
      </c>
      <c r="J658" t="s">
        <v>5644</v>
      </c>
      <c r="K658" t="str">
        <f t="shared" si="32"/>
        <v>E:\imagenes\escudos_cl\America\Liga de Primera Itau\CD Union la Calera.png</v>
      </c>
      <c r="L658" t="s">
        <v>330</v>
      </c>
      <c r="M658">
        <f>INDEX(NationalTeams!B:B,MATCH(L658,NationalTeams!C:C,0))</f>
        <v>43</v>
      </c>
      <c r="O658" t="str">
        <f t="shared" si="30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3474</v>
      </c>
      <c r="D659" t="s">
        <v>1866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3">
        <f t="shared" si="31"/>
        <v>61</v>
      </c>
      <c r="J659" t="s">
        <v>5645</v>
      </c>
      <c r="K659" t="str">
        <f t="shared" si="32"/>
        <v>E:\imagenes\escudos_cl\America\Liga de Ascenso Caixun\CD Union San Felipe.png</v>
      </c>
      <c r="L659" t="s">
        <v>330</v>
      </c>
      <c r="M659">
        <f>INDEX(NationalTeams!B:B,MATCH(L659,NationalTeams!C:C,0))</f>
        <v>43</v>
      </c>
      <c r="O659" t="str">
        <f t="shared" si="30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3570</v>
      </c>
      <c r="D660" t="s">
        <v>1880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3">
        <f t="shared" si="31"/>
        <v>63</v>
      </c>
      <c r="J660" t="s">
        <v>5646</v>
      </c>
      <c r="K660" t="str">
        <f t="shared" si="32"/>
        <v>E:\imagenes\escudos_cl\America\LigaPro Ecuabet\CD Universidad Catolica.png</v>
      </c>
      <c r="L660" t="s">
        <v>331</v>
      </c>
      <c r="M660">
        <f>INDEX(NationalTeams!B:B,MATCH(L660,NationalTeams!C:C,0))</f>
        <v>58</v>
      </c>
      <c r="O660" t="str">
        <f t="shared" si="30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3454</v>
      </c>
      <c r="D661" t="s">
        <v>1868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3">
        <f t="shared" si="31"/>
        <v>69</v>
      </c>
      <c r="J661" t="s">
        <v>5647</v>
      </c>
      <c r="K661" t="str">
        <f t="shared" si="32"/>
        <v>E:\imagenes\escudos_cl\America\Liga de Primera Itau\CD Universidad Catolica de Chile.png</v>
      </c>
      <c r="L661" t="s">
        <v>330</v>
      </c>
      <c r="M661">
        <f>INDEX(NationalTeams!B:B,MATCH(L661,NationalTeams!C:C,0))</f>
        <v>43</v>
      </c>
      <c r="O661" t="str">
        <f t="shared" si="30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3475</v>
      </c>
      <c r="D662" t="s">
        <v>1866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3">
        <f t="shared" si="31"/>
        <v>61</v>
      </c>
      <c r="J662" t="s">
        <v>5648</v>
      </c>
      <c r="K662" t="str">
        <f t="shared" si="32"/>
        <v>E:\imagenes\escudos_cl\America\Liga de Ascenso Caixun\CD Universidad de Concepcion.png</v>
      </c>
      <c r="L662" t="s">
        <v>330</v>
      </c>
      <c r="M662">
        <f>INDEX(NationalTeams!B:B,MATCH(L662,NationalTeams!C:C,0))</f>
        <v>43</v>
      </c>
      <c r="O662" t="str">
        <f t="shared" si="30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3789</v>
      </c>
      <c r="D663" t="s">
        <v>1864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3">
        <f t="shared" si="31"/>
        <v>56</v>
      </c>
      <c r="J663" t="s">
        <v>5649</v>
      </c>
      <c r="K663" t="str">
        <f t="shared" si="32"/>
        <v>E:\imagenes\escudos_cl\America\Liga 2 de Futbol Profesional\CD Universidad San Martin.png</v>
      </c>
      <c r="L663" t="s">
        <v>350</v>
      </c>
      <c r="M663">
        <f>INDEX(NationalTeams!B:B,MATCH(L663,NationalTeams!C:C,0))</f>
        <v>165</v>
      </c>
      <c r="O663" t="str">
        <f t="shared" si="30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3731</v>
      </c>
      <c r="D664" t="s">
        <v>1875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3">
        <f t="shared" si="31"/>
        <v>57</v>
      </c>
      <c r="J664" t="s">
        <v>5650</v>
      </c>
      <c r="K664" t="str">
        <f t="shared" si="32"/>
        <v>E:\imagenes\escudos_cl\America\Liga LPF\CD Universitario.png</v>
      </c>
      <c r="L664" t="s">
        <v>398</v>
      </c>
      <c r="M664">
        <f>INDEX(NationalTeams!B:B,MATCH(L664,NationalTeams!C:C,0))</f>
        <v>162</v>
      </c>
      <c r="O664" t="str">
        <f t="shared" si="30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3589</v>
      </c>
      <c r="D665" t="s">
        <v>1881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3">
        <f t="shared" si="31"/>
        <v>59</v>
      </c>
      <c r="J665" t="s">
        <v>5651</v>
      </c>
      <c r="K665" t="str">
        <f t="shared" si="32"/>
        <v>E:\imagenes\escudos_cl\America\LigaPro Ecuabet Serie B\CD Vargas Torres.png</v>
      </c>
      <c r="L665" t="s">
        <v>331</v>
      </c>
      <c r="M665">
        <f>INDEX(NationalTeams!B:B,MATCH(L665,NationalTeams!C:C,0))</f>
        <v>58</v>
      </c>
      <c r="O665" t="str">
        <f t="shared" si="30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3680</v>
      </c>
      <c r="D666" t="s">
        <v>1871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3">
        <f t="shared" si="31"/>
        <v>60</v>
      </c>
      <c r="J666" t="s">
        <v>5652</v>
      </c>
      <c r="K666" t="str">
        <f t="shared" si="32"/>
        <v>E:\imagenes\escudos_cl\America\Liga Hondubet\CD Victoria.png</v>
      </c>
      <c r="L666" t="s">
        <v>397</v>
      </c>
      <c r="M666">
        <f>INDEX(NationalTeams!B:B,MATCH(L666,NationalTeams!C:C,0))</f>
        <v>90</v>
      </c>
      <c r="O666" t="str">
        <f t="shared" si="30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3718</v>
      </c>
      <c r="D667" t="s">
        <v>1877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3">
        <f t="shared" si="31"/>
        <v>50</v>
      </c>
      <c r="J667" t="s">
        <v>5653</v>
      </c>
      <c r="K667" t="str">
        <f t="shared" si="32"/>
        <v>E:\imagenes\escudos_cl\America\Liga Primera\CD Walter Ferretti.png</v>
      </c>
      <c r="L667" t="s">
        <v>356</v>
      </c>
      <c r="M667">
        <f>INDEX(NationalTeams!B:B,MATCH(L667,NationalTeams!C:C,0))</f>
        <v>151</v>
      </c>
      <c r="O667" t="str">
        <f t="shared" si="30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3398</v>
      </c>
      <c r="D668" t="s">
        <v>1813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3">
        <f t="shared" si="31"/>
        <v>59</v>
      </c>
      <c r="J668" t="s">
        <v>5654</v>
      </c>
      <c r="K668" t="str">
        <f t="shared" si="32"/>
        <v>E:\imagenes\escudos_cl\America\Division Profesional\CDC Real Tomayapo.png</v>
      </c>
      <c r="L668" t="s">
        <v>353</v>
      </c>
      <c r="M668">
        <f>INDEX(NationalTeams!B:B,MATCH(L668,NationalTeams!C:C,0))</f>
        <v>29</v>
      </c>
      <c r="O668" t="str">
        <f t="shared" si="30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3399</v>
      </c>
      <c r="D669" t="s">
        <v>1813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3">
        <f t="shared" si="31"/>
        <v>59</v>
      </c>
      <c r="J669" t="s">
        <v>5655</v>
      </c>
      <c r="K669" t="str">
        <f t="shared" si="32"/>
        <v>E:\imagenes\escudos_cl\America\Division Profesional\CDSC Guabira.png</v>
      </c>
      <c r="L669" t="s">
        <v>353</v>
      </c>
      <c r="M669">
        <f>INDEX(NationalTeams!B:B,MATCH(L669,NationalTeams!C:C,0))</f>
        <v>29</v>
      </c>
      <c r="O669" t="str">
        <f t="shared" si="30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3416</v>
      </c>
      <c r="D670" t="s">
        <v>1793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3">
        <f t="shared" si="31"/>
        <v>70</v>
      </c>
      <c r="J670" t="s">
        <v>5656</v>
      </c>
      <c r="K670" t="str">
        <f t="shared" si="32"/>
        <v>E:\imagenes\escudos_cl\America\Brasileirao Betano\Ceara SC.png</v>
      </c>
      <c r="L670" t="s">
        <v>327</v>
      </c>
      <c r="M670">
        <f>INDEX(NationalTeams!B:B,MATCH(L670,NationalTeams!C:C,0))</f>
        <v>32</v>
      </c>
      <c r="O670" t="str">
        <f t="shared" si="30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4525</v>
      </c>
      <c r="D671" t="s">
        <v>1914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3">
        <f t="shared" si="31"/>
        <v>48</v>
      </c>
      <c r="J671" t="s">
        <v>5657</v>
      </c>
      <c r="K671" t="str">
        <f t="shared" si="32"/>
        <v>E:\imagenes\escudos_cl\Asia\Philippines Football League\Cebu FC.png</v>
      </c>
      <c r="L671" t="s">
        <v>445</v>
      </c>
      <c r="M671">
        <f>INDEX(NationalTeams!B:B,MATCH(L671,NationalTeams!C:C,0))</f>
        <v>72</v>
      </c>
      <c r="O671" t="str">
        <f t="shared" si="30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2396</v>
      </c>
      <c r="D672" t="s">
        <v>1855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3">
        <f t="shared" si="31"/>
        <v>75</v>
      </c>
      <c r="J672" t="s">
        <v>5658</v>
      </c>
      <c r="K672" t="str">
        <f t="shared" si="32"/>
        <v>E:\imagenes\escudos_cl\Europa\LaLiga EA Sports\Celta Vigo.png</v>
      </c>
      <c r="L672" t="s">
        <v>490</v>
      </c>
      <c r="M672">
        <f>INDEX(NationalTeams!B:B,MATCH(L672,NationalTeams!C:C,0))</f>
        <v>66</v>
      </c>
      <c r="O672" t="str">
        <f t="shared" si="30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2319</v>
      </c>
      <c r="D673" t="s">
        <v>1932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3">
        <f t="shared" si="31"/>
        <v>69</v>
      </c>
      <c r="J673" t="s">
        <v>5659</v>
      </c>
      <c r="K673" t="str">
        <f t="shared" si="32"/>
        <v>E:\imagenes\escudos_cl\Europa\Scottish Premiership\Celtic FC.png</v>
      </c>
      <c r="L673" t="s">
        <v>515</v>
      </c>
      <c r="M673">
        <f>INDEX(NationalTeams!B:B,MATCH(L673,NationalTeams!C:C,0))</f>
        <v>63</v>
      </c>
      <c r="O673" t="str">
        <f t="shared" si="30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4157</v>
      </c>
      <c r="D674" t="s">
        <v>1776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3">
        <f t="shared" si="31"/>
        <v>55</v>
      </c>
      <c r="J674" t="s">
        <v>5660</v>
      </c>
      <c r="K674" t="str">
        <f t="shared" si="32"/>
        <v>E:\imagenes\escudos_cl\Asia\A League\Central Coast Mariners FC.png</v>
      </c>
      <c r="L674" t="s">
        <v>426</v>
      </c>
      <c r="M674">
        <f>INDEX(NationalTeams!B:B,MATCH(L674,NationalTeams!C:C,0))</f>
        <v>16</v>
      </c>
      <c r="O674" t="str">
        <f t="shared" si="30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3862</v>
      </c>
      <c r="D675" t="s">
        <v>1936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3">
        <f t="shared" si="31"/>
        <v>57</v>
      </c>
      <c r="J675" t="s">
        <v>5661</v>
      </c>
      <c r="K675" t="str">
        <f t="shared" si="32"/>
        <v>E:\imagenes\escudos_cl\America\Segunda Division Profesional\Central Espaniol FC.png</v>
      </c>
      <c r="L675" t="s">
        <v>377</v>
      </c>
      <c r="M675">
        <f>INDEX(NationalTeams!B:B,MATCH(L675,NationalTeams!C:C,0))</f>
        <v>214</v>
      </c>
      <c r="O675" t="str">
        <f t="shared" si="30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3829</v>
      </c>
      <c r="D676" t="s">
        <v>1967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3">
        <f t="shared" si="31"/>
        <v>59</v>
      </c>
      <c r="J676" t="s">
        <v>5662</v>
      </c>
      <c r="K676" t="str">
        <f t="shared" si="32"/>
        <v>E:\imagenes\escudos_cl\America\TT Premier Football League\Central FC.png</v>
      </c>
      <c r="L676" t="s">
        <v>407</v>
      </c>
      <c r="M676">
        <f>INDEX(NationalTeams!B:B,MATCH(L676,NationalTeams!C:C,0))</f>
        <v>207</v>
      </c>
      <c r="O676" t="str">
        <f t="shared" si="30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4703</v>
      </c>
      <c r="D677" t="s">
        <v>1817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3">
        <f t="shared" si="31"/>
        <v>68</v>
      </c>
      <c r="J677" t="s">
        <v>5663</v>
      </c>
      <c r="K677" t="str">
        <f t="shared" si="32"/>
        <v>E:\imagenes\escudos_cl\Africa\Egyptian Premier League\Ceramica Cleopatra FC.png</v>
      </c>
      <c r="L677" t="s">
        <v>365</v>
      </c>
      <c r="M677">
        <f>INDEX(NationalTeams!B:B,MATCH(L677,NationalTeams!C:C,0))</f>
        <v>59</v>
      </c>
      <c r="O677" t="str">
        <f t="shared" si="30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2110</v>
      </c>
      <c r="D678" t="s">
        <v>1848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3">
        <f t="shared" si="31"/>
        <v>67</v>
      </c>
      <c r="J678" t="s">
        <v>5664</v>
      </c>
      <c r="K678" t="str">
        <f t="shared" si="32"/>
        <v>E:\imagenes\escudos_cl\Europa\Jupiler Pro League\Cercle Brugge KSV.png</v>
      </c>
      <c r="L678" t="s">
        <v>505</v>
      </c>
      <c r="M678">
        <f>INDEX(NationalTeams!B:B,MATCH(L678,NationalTeams!C:C,0))</f>
        <v>23</v>
      </c>
      <c r="O678" t="str">
        <f t="shared" si="30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3904</v>
      </c>
      <c r="D679" t="s">
        <v>1843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3">
        <f t="shared" si="31"/>
        <v>68</v>
      </c>
      <c r="J679" t="s">
        <v>5665</v>
      </c>
      <c r="K679" t="str">
        <f t="shared" si="32"/>
        <v>E:\imagenes\escudos_cl\Asia\J1 League\Cerezo Osaka.png</v>
      </c>
      <c r="L679" t="s">
        <v>422</v>
      </c>
      <c r="M679">
        <f>INDEX(NationalTeams!B:B,MATCH(L679,NationalTeams!C:C,0))</f>
        <v>112</v>
      </c>
      <c r="O679" t="str">
        <f t="shared" si="30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3848</v>
      </c>
      <c r="D680" t="s">
        <v>1799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3">
        <f t="shared" si="31"/>
        <v>62</v>
      </c>
      <c r="J680" t="s">
        <v>5666</v>
      </c>
      <c r="K680" t="str">
        <f t="shared" si="32"/>
        <v>E:\imagenes\escudos_cl\America\Campeonato Uruguayo de Primera Division\Cerro Largo FC.png</v>
      </c>
      <c r="L680" t="s">
        <v>377</v>
      </c>
      <c r="M680">
        <f>INDEX(NationalTeams!B:B,MATCH(L680,NationalTeams!C:C,0))</f>
        <v>214</v>
      </c>
      <c r="O680" t="str">
        <f t="shared" si="30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2808</v>
      </c>
      <c r="D681" t="s">
        <v>1943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3">
        <f t="shared" si="31"/>
        <v>66</v>
      </c>
      <c r="J681" t="s">
        <v>5667</v>
      </c>
      <c r="K681" t="str">
        <f t="shared" si="32"/>
        <v>E:\imagenes\escudos_cl\Europa\Serie B\Cesena FC.png</v>
      </c>
      <c r="L681" t="s">
        <v>488</v>
      </c>
      <c r="M681">
        <f>INDEX(NationalTeams!B:B,MATCH(L681,NationalTeams!C:C,0))</f>
        <v>110</v>
      </c>
      <c r="O681" t="str">
        <f t="shared" si="30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3702</v>
      </c>
      <c r="D682" t="s">
        <v>1876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3">
        <f t="shared" si="31"/>
        <v>66</v>
      </c>
      <c r="J682" t="s">
        <v>5668</v>
      </c>
      <c r="K682" t="str">
        <f t="shared" si="32"/>
        <v>E:\imagenes\escudos_cl\America\Liga MX\CF Cruz Azul.png</v>
      </c>
      <c r="L682" t="s">
        <v>378</v>
      </c>
      <c r="M682">
        <f>INDEX(NationalTeams!B:B,MATCH(L682,NationalTeams!C:C,0))</f>
        <v>140</v>
      </c>
      <c r="O682" t="str">
        <f t="shared" si="30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2047</v>
      </c>
      <c r="D683" t="s">
        <v>1919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3">
        <f t="shared" si="31"/>
        <v>49</v>
      </c>
      <c r="J683" t="s">
        <v>5669</v>
      </c>
      <c r="K683" t="str">
        <f t="shared" si="32"/>
        <v>E:\imagenes\escudos_cl\Europa\Primera Divisio\CF Esperanca dAndorra.png</v>
      </c>
      <c r="L683" t="s">
        <v>538</v>
      </c>
      <c r="M683">
        <f>INDEX(NationalTeams!B:B,MATCH(L683,NationalTeams!C:C,0))</f>
        <v>6</v>
      </c>
      <c r="O683" t="str">
        <f t="shared" si="30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3070</v>
      </c>
      <c r="D684" t="s">
        <v>1917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3">
        <f t="shared" si="31"/>
        <v>58</v>
      </c>
      <c r="J684" t="s">
        <v>5670</v>
      </c>
      <c r="K684" t="str">
        <f t="shared" si="32"/>
        <v>E:\imagenes\escudos_cl\Europa\Primeira Liga\CF Estrela da Amadora.png</v>
      </c>
      <c r="L684" t="s">
        <v>504</v>
      </c>
      <c r="M684">
        <f>INDEX(NationalTeams!B:B,MATCH(L684,NationalTeams!C:C,0))</f>
        <v>167</v>
      </c>
      <c r="O684" t="str">
        <f t="shared" si="30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3703</v>
      </c>
      <c r="D685" t="s">
        <v>1876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3">
        <f t="shared" si="31"/>
        <v>72</v>
      </c>
      <c r="J685" t="s">
        <v>5671</v>
      </c>
      <c r="K685" t="str">
        <f t="shared" si="32"/>
        <v>E:\imagenes\escudos_cl\America\Liga MX\CF Monterrey.png</v>
      </c>
      <c r="L685" t="s">
        <v>378</v>
      </c>
      <c r="M685">
        <f>INDEX(NationalTeams!B:B,MATCH(L685,NationalTeams!C:C,0))</f>
        <v>140</v>
      </c>
      <c r="O685" t="str">
        <f t="shared" si="30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3607</v>
      </c>
      <c r="D686" t="s">
        <v>1889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3">
        <f t="shared" si="31"/>
        <v>69</v>
      </c>
      <c r="J686" t="s">
        <v>5672</v>
      </c>
      <c r="K686" t="str">
        <f t="shared" si="32"/>
        <v>E:\imagenes\escudos_cl\America\Major League Soccer\CF Montreal.png</v>
      </c>
      <c r="L686" t="s">
        <v>349</v>
      </c>
      <c r="M686">
        <f>INDEX(NationalTeams!B:B,MATCH(L686,NationalTeams!C:C,0))</f>
        <v>67</v>
      </c>
      <c r="O686" t="str">
        <f t="shared" si="30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3704</v>
      </c>
      <c r="D687" t="s">
        <v>1876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3">
        <f t="shared" si="31"/>
        <v>61</v>
      </c>
      <c r="J687" t="s">
        <v>5673</v>
      </c>
      <c r="K687" t="str">
        <f t="shared" si="32"/>
        <v>E:\imagenes\escudos_cl\America\Liga MX\CF Pachuca.png</v>
      </c>
      <c r="L687" t="s">
        <v>378</v>
      </c>
      <c r="M687">
        <f>INDEX(NationalTeams!B:B,MATCH(L687,NationalTeams!C:C,0))</f>
        <v>140</v>
      </c>
      <c r="O687" t="str">
        <f t="shared" si="30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3641</v>
      </c>
      <c r="D688" t="s">
        <v>1922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3">
        <f t="shared" si="31"/>
        <v>55</v>
      </c>
      <c r="J688" t="s">
        <v>5674</v>
      </c>
      <c r="K688" t="str">
        <f t="shared" si="32"/>
        <v>E:\imagenes\escudos_cl\America\Primera Division de Guatemala\CF Universidad.png</v>
      </c>
      <c r="L688" t="s">
        <v>396</v>
      </c>
      <c r="M688">
        <f>INDEX(NationalTeams!B:B,MATCH(L688,NationalTeams!C:C,0))</f>
        <v>84</v>
      </c>
      <c r="O688" t="str">
        <f t="shared" si="30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3095</v>
      </c>
      <c r="D689" t="s">
        <v>1872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3">
        <f t="shared" si="31"/>
        <v>68</v>
      </c>
      <c r="J689" t="s">
        <v>5675</v>
      </c>
      <c r="K689" t="str">
        <f t="shared" si="32"/>
        <v>E:\imagenes\escudos_cl\Europa\Liga I\CFR Cluj.png</v>
      </c>
      <c r="L689" t="s">
        <v>506</v>
      </c>
      <c r="M689">
        <f>INDEX(NationalTeams!B:B,MATCH(L689,NationalTeams!C:C,0))</f>
        <v>175</v>
      </c>
      <c r="O689" t="str">
        <f t="shared" si="30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4328</v>
      </c>
      <c r="D690" t="s">
        <v>1859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3">
        <f t="shared" si="31"/>
        <v>57</v>
      </c>
      <c r="J690" t="s">
        <v>5676</v>
      </c>
      <c r="K690" t="str">
        <f t="shared" si="32"/>
        <v>E:\imagenes\escudos_cl\Asia\Lebanese Premier League\Chabab SC Ghazieh.png</v>
      </c>
      <c r="L690" t="s">
        <v>468</v>
      </c>
      <c r="M690">
        <f>INDEX(NationalTeams!B:B,MATCH(L690,NationalTeams!C:C,0))</f>
        <v>123</v>
      </c>
      <c r="O690" t="str">
        <f t="shared" si="30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3590</v>
      </c>
      <c r="D691" t="s">
        <v>1881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3">
        <f t="shared" si="31"/>
        <v>61</v>
      </c>
      <c r="J691" t="s">
        <v>5677</v>
      </c>
      <c r="K691" t="str">
        <f t="shared" si="32"/>
        <v>E:\imagenes\escudos_cl\America\LigaPro Ecuabet Serie B\Chacaritas FC.png</v>
      </c>
      <c r="L691" t="s">
        <v>331</v>
      </c>
      <c r="M691">
        <f>INDEX(NationalTeams!B:B,MATCH(L691,NationalTeams!C:C,0))</f>
        <v>58</v>
      </c>
      <c r="O691" t="str">
        <f t="shared" si="30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4299</v>
      </c>
      <c r="D692" t="s">
        <v>1913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3">
        <f t="shared" si="31"/>
        <v>55</v>
      </c>
      <c r="J692" t="s">
        <v>5678</v>
      </c>
      <c r="K692" t="str">
        <f t="shared" si="32"/>
        <v>E:\imagenes\escudos_cl\Asia\Persian Gulf Pro League\Chadormalou Ardakan SC.png</v>
      </c>
      <c r="L692" t="s">
        <v>427</v>
      </c>
      <c r="M692">
        <f>INDEX(NationalTeams!B:B,MATCH(L692,NationalTeams!C:C,0))</f>
        <v>97</v>
      </c>
      <c r="O692" t="str">
        <f t="shared" si="30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4182</v>
      </c>
      <c r="D693" t="s">
        <v>1965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3">
        <f t="shared" si="31"/>
        <v>57</v>
      </c>
      <c r="J693" t="s">
        <v>5679</v>
      </c>
      <c r="K693" t="str">
        <f t="shared" si="32"/>
        <v>E:\imagenes\escudos_cl\Asia\Thai League 2\Chainat Hornbill FC.png</v>
      </c>
      <c r="L693" t="s">
        <v>437</v>
      </c>
      <c r="M693">
        <f>INDEX(NationalTeams!B:B,MATCH(L693,NationalTeams!C:C,0))</f>
        <v>200</v>
      </c>
      <c r="O693" t="str">
        <f t="shared" si="30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2269</v>
      </c>
      <c r="D694" t="s">
        <v>1809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3">
        <f t="shared" si="31"/>
        <v>59</v>
      </c>
      <c r="J694" t="s">
        <v>5680</v>
      </c>
      <c r="K694" t="str">
        <f t="shared" si="32"/>
        <v>E:\imagenes\escudos_cl\Europa\Cypriot Second Division\Chalkanoras Idaliou.png</v>
      </c>
      <c r="L694" t="s">
        <v>534</v>
      </c>
      <c r="M694">
        <f>INDEX(NationalTeams!B:B,MATCH(L694,NationalTeams!C:C,0))</f>
        <v>45</v>
      </c>
      <c r="O694" t="str">
        <f t="shared" si="30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4112</v>
      </c>
      <c r="D695" t="s">
        <v>1805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3">
        <f t="shared" si="31"/>
        <v>61</v>
      </c>
      <c r="J695" t="s">
        <v>5681</v>
      </c>
      <c r="K695" t="str">
        <f t="shared" si="32"/>
        <v>E:\imagenes\escudos_cl\Asia\Chinese Super League\Changchun Yatai FC.png</v>
      </c>
      <c r="L695" t="s">
        <v>429</v>
      </c>
      <c r="M695">
        <f>INDEX(NationalTeams!B:B,MATCH(L695,NationalTeams!C:C,0))</f>
        <v>44</v>
      </c>
      <c r="O695" t="str">
        <f t="shared" si="30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2592</v>
      </c>
      <c r="D696" t="s">
        <v>1951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3">
        <f t="shared" si="31"/>
        <v>62</v>
      </c>
      <c r="J696" t="s">
        <v>5682</v>
      </c>
      <c r="K696" t="str">
        <f t="shared" si="32"/>
        <v>E:\imagenes\escudos_cl\Europa\Super League Greece 2\Chania FC.png</v>
      </c>
      <c r="L696" t="s">
        <v>508</v>
      </c>
      <c r="M696">
        <f>INDEX(NationalTeams!B:B,MATCH(L696,NationalTeams!C:C,0))</f>
        <v>82</v>
      </c>
      <c r="O696" t="str">
        <f t="shared" si="30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4249</v>
      </c>
      <c r="D697" t="s">
        <v>1835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3">
        <f t="shared" si="31"/>
        <v>53</v>
      </c>
      <c r="J697" t="s">
        <v>5683</v>
      </c>
      <c r="K697" t="str">
        <f t="shared" si="32"/>
        <v>E:\imagenes\escudos_cl\Asia\I League\Chanmari FC.png</v>
      </c>
      <c r="L697" t="s">
        <v>458</v>
      </c>
      <c r="M697">
        <f>INDEX(NationalTeams!B:B,MATCH(L697,NationalTeams!C:C,0))</f>
        <v>93</v>
      </c>
      <c r="O697" t="str">
        <f t="shared" si="30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4302</v>
      </c>
      <c r="D698" t="s">
        <v>1965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3">
        <f t="shared" si="31"/>
        <v>54</v>
      </c>
      <c r="J698" t="s">
        <v>5684</v>
      </c>
      <c r="K698" t="str">
        <f t="shared" si="32"/>
        <v>E:\imagenes\escudos_cl\Asia\Thai League 2\Chanthaburi FC.png</v>
      </c>
      <c r="L698" t="s">
        <v>437</v>
      </c>
      <c r="M698">
        <f>INDEX(NationalTeams!B:B,MATCH(L698,NationalTeams!C:C,0))</f>
        <v>200</v>
      </c>
      <c r="O698" t="str">
        <f t="shared" si="30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3419</v>
      </c>
      <c r="D699" t="s">
        <v>1794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3">
        <f t="shared" si="31"/>
        <v>68</v>
      </c>
      <c r="J699" t="s">
        <v>5685</v>
      </c>
      <c r="K699" t="str">
        <f t="shared" si="32"/>
        <v>E:\imagenes\escudos_cl\America\Brasileirao Serie B\Chapecoense.png</v>
      </c>
      <c r="L699" t="s">
        <v>327</v>
      </c>
      <c r="M699">
        <f>INDEX(NationalTeams!B:B,MATCH(L699,NationalTeams!C:C,0))</f>
        <v>32</v>
      </c>
      <c r="O699" t="str">
        <f t="shared" si="30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3687</v>
      </c>
      <c r="D700" t="s">
        <v>1845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3">
        <f t="shared" si="31"/>
        <v>61</v>
      </c>
      <c r="J700" t="s">
        <v>5686</v>
      </c>
      <c r="K700" t="str">
        <f t="shared" si="32"/>
        <v>E:\imagenes\escudos_cl\America\Jamaica Premier League\Chapelton Maroons FC.png</v>
      </c>
      <c r="L700" t="s">
        <v>352</v>
      </c>
      <c r="M700">
        <f>INDEX(NationalTeams!B:B,MATCH(L700,NationalTeams!C:C,0))</f>
        <v>111</v>
      </c>
      <c r="O700" t="str">
        <f t="shared" si="30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3608</v>
      </c>
      <c r="D701" t="s">
        <v>1889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3">
        <f t="shared" si="31"/>
        <v>68</v>
      </c>
      <c r="J701" t="s">
        <v>5687</v>
      </c>
      <c r="K701" t="str">
        <f t="shared" si="32"/>
        <v>E:\imagenes\escudos_cl\America\Major League Soccer\Charlotte FC.png</v>
      </c>
      <c r="L701" t="s">
        <v>349</v>
      </c>
      <c r="M701">
        <f>INDEX(NationalTeams!B:B,MATCH(L701,NationalTeams!C:C,0))</f>
        <v>67</v>
      </c>
      <c r="O701" t="str">
        <f t="shared" si="30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2662</v>
      </c>
      <c r="D702" t="s">
        <v>1816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3">
        <f t="shared" si="31"/>
        <v>66</v>
      </c>
      <c r="J702" t="s">
        <v>5688</v>
      </c>
      <c r="K702" t="str">
        <f t="shared" si="32"/>
        <v>E:\imagenes\escudos_cl\Europa\EFL Championship\Charlton Athletic.png</v>
      </c>
      <c r="L702" t="s">
        <v>493</v>
      </c>
      <c r="M702">
        <f>INDEX(NationalTeams!B:B,MATCH(L702,NationalTeams!C:C,0))</f>
        <v>95</v>
      </c>
      <c r="O702" t="str">
        <f t="shared" si="30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2689</v>
      </c>
      <c r="D703" t="s">
        <v>1915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3">
        <f t="shared" si="31"/>
        <v>83</v>
      </c>
      <c r="J703" t="s">
        <v>5689</v>
      </c>
      <c r="K703" t="str">
        <f t="shared" si="32"/>
        <v>E:\imagenes\escudos_cl\Europa\Premier League\Chelsea FC.png</v>
      </c>
      <c r="L703" t="s">
        <v>493</v>
      </c>
      <c r="M703">
        <f>INDEX(NationalTeams!B:B,MATCH(L703,NationalTeams!C:C,0))</f>
        <v>95</v>
      </c>
      <c r="O703" t="str">
        <f t="shared" si="30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4810</v>
      </c>
      <c r="D704" t="s">
        <v>1883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3">
        <f t="shared" si="31"/>
        <v>55</v>
      </c>
      <c r="J704" t="s">
        <v>5690</v>
      </c>
      <c r="K704" t="str">
        <f t="shared" si="32"/>
        <v>E:\imagenes\escudos_cl\Africa\Ligue 1 Mauritania\Chemal FC.png</v>
      </c>
      <c r="L704" t="s">
        <v>360</v>
      </c>
      <c r="M704">
        <f>INDEX(NationalTeams!B:B,MATCH(L704,NationalTeams!C:C,0))</f>
        <v>139</v>
      </c>
      <c r="O704" t="str">
        <f t="shared" si="30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4565</v>
      </c>
      <c r="D705" t="s">
        <v>1867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3">
        <f t="shared" si="31"/>
        <v>45</v>
      </c>
      <c r="J705" t="s">
        <v>5691</v>
      </c>
      <c r="K705" t="str">
        <f t="shared" si="32"/>
        <v>E:\imagenes\escudos_cl\Asia\Liga de Elite\Cheng Fung.png</v>
      </c>
      <c r="L705" t="s">
        <v>484</v>
      </c>
      <c r="M705">
        <f>INDEX(NationalTeams!B:B,MATCH(L705,NationalTeams!C:C,0))</f>
        <v>129</v>
      </c>
      <c r="O705" t="str">
        <f t="shared" si="30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4118</v>
      </c>
      <c r="D706" t="s">
        <v>1805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3">
        <f t="shared" si="31"/>
        <v>62</v>
      </c>
      <c r="J706" t="s">
        <v>5692</v>
      </c>
      <c r="K706" t="str">
        <f t="shared" si="32"/>
        <v>E:\imagenes\escudos_cl\Asia\Chinese Super League\Chengdu Rongcheng FC.png</v>
      </c>
      <c r="L706" t="s">
        <v>429</v>
      </c>
      <c r="M706">
        <f>INDEX(NationalTeams!B:B,MATCH(L706,NationalTeams!C:C,0))</f>
        <v>44</v>
      </c>
      <c r="O706" t="str">
        <f t="shared" si="30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4400</v>
      </c>
      <c r="D707" t="s">
        <v>1837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3">
        <f t="shared" si="31"/>
        <v>53</v>
      </c>
      <c r="J707" t="s">
        <v>5693</v>
      </c>
      <c r="K707" t="str">
        <f t="shared" si="32"/>
        <v>E:\imagenes\escudos_cl\Asia\Indian Super League\Chennaiyin FC.png</v>
      </c>
      <c r="L707" t="s">
        <v>458</v>
      </c>
      <c r="M707">
        <f>INDEX(NationalTeams!B:B,MATCH(L707,NationalTeams!C:C,0))</f>
        <v>93</v>
      </c>
      <c r="O707" t="str">
        <f t="shared" ref="O707:O770" si="33"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4084</v>
      </c>
      <c r="D708" t="s">
        <v>1850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3">
        <f t="shared" ref="I708:I771" si="34">ROUND(AVERAGE(F708:H708),0)</f>
        <v>59</v>
      </c>
      <c r="J708" t="s">
        <v>5694</v>
      </c>
      <c r="K708" t="str">
        <f t="shared" ref="K708:K771" si="35">_xlfn.CONCAT($A$1,J708)</f>
        <v>E:\imagenes\escudos_cl\Asia\K2 League\Cheonan City FC.png</v>
      </c>
      <c r="L708" t="s">
        <v>425</v>
      </c>
      <c r="M708">
        <f>INDEX(NationalTeams!B:B,MATCH(L708,NationalTeams!C:C,0))</f>
        <v>50</v>
      </c>
      <c r="O708" t="str">
        <f t="shared" si="33"/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2182</v>
      </c>
      <c r="D709" t="s">
        <v>1829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3">
        <f t="shared" si="34"/>
        <v>60</v>
      </c>
      <c r="J709" t="s">
        <v>5695</v>
      </c>
      <c r="K709" t="str">
        <f t="shared" si="35"/>
        <v>E:\imagenes\escudos_cl\Europa\First Professional Football League\Cherno More.png</v>
      </c>
      <c r="L709" t="s">
        <v>510</v>
      </c>
      <c r="M709">
        <f>INDEX(NationalTeams!B:B,MATCH(L709,NationalTeams!C:C,0))</f>
        <v>34</v>
      </c>
      <c r="O709" t="str">
        <f t="shared" si="33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4330</v>
      </c>
      <c r="D710" t="s">
        <v>1965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3">
        <f t="shared" si="34"/>
        <v>56</v>
      </c>
      <c r="J710" t="s">
        <v>5696</v>
      </c>
      <c r="K710" t="str">
        <f t="shared" si="35"/>
        <v>E:\imagenes\escudos_cl\Asia\Thai League 2\Chiangmai United FC.png</v>
      </c>
      <c r="L710" t="s">
        <v>437</v>
      </c>
      <c r="M710">
        <f>INDEX(NationalTeams!B:B,MATCH(L710,NationalTeams!C:C,0))</f>
        <v>200</v>
      </c>
      <c r="O710" t="str">
        <f t="shared" si="33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4279</v>
      </c>
      <c r="D711" t="s">
        <v>1964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3">
        <f t="shared" si="34"/>
        <v>56</v>
      </c>
      <c r="J711" t="s">
        <v>5697</v>
      </c>
      <c r="K711" t="str">
        <f t="shared" si="35"/>
        <v>E:\imagenes\escudos_cl\Asia\Thai League 1\Chiangrai United FC.png</v>
      </c>
      <c r="L711" t="s">
        <v>437</v>
      </c>
      <c r="M711">
        <f>INDEX(NationalTeams!B:B,MATCH(L711,NationalTeams!C:C,0))</f>
        <v>200</v>
      </c>
      <c r="O711" t="str">
        <f t="shared" si="33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3609</v>
      </c>
      <c r="D712" t="s">
        <v>1889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3">
        <f t="shared" si="34"/>
        <v>66</v>
      </c>
      <c r="J712" t="s">
        <v>5698</v>
      </c>
      <c r="K712" t="str">
        <f t="shared" si="35"/>
        <v>E:\imagenes\escudos_cl\America\Major League Soccer\Chicago Fire FC.png</v>
      </c>
      <c r="L712" t="s">
        <v>349</v>
      </c>
      <c r="M712">
        <f>INDEX(NationalTeams!B:B,MATCH(L712,NationalTeams!C:C,0))</f>
        <v>67</v>
      </c>
      <c r="O712" t="str">
        <f t="shared" si="33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4973</v>
      </c>
      <c r="D713" t="s">
        <v>1980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3">
        <f t="shared" si="34"/>
        <v>55</v>
      </c>
      <c r="J713" t="s">
        <v>5699</v>
      </c>
      <c r="K713" t="str">
        <f t="shared" si="35"/>
        <v>E:\imagenes\escudos_cl\Africa\Zimbabwe Premier Soccer League\Chicken Inn FC.png</v>
      </c>
      <c r="L713" t="s">
        <v>358</v>
      </c>
      <c r="M713">
        <f>INDEX(NationalTeams!B:B,MATCH(L713,NationalTeams!C:C,0))</f>
        <v>223</v>
      </c>
      <c r="O713" t="str">
        <f t="shared" si="33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3112</v>
      </c>
      <c r="D714" t="s">
        <v>1873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3">
        <f t="shared" si="34"/>
        <v>62</v>
      </c>
      <c r="J714" t="s">
        <v>5700</v>
      </c>
      <c r="K714" t="str">
        <f t="shared" si="35"/>
        <v>E:\imagenes\escudos_cl\Europa\Liga II\Chindia Targoviste.png</v>
      </c>
      <c r="L714" t="s">
        <v>506</v>
      </c>
      <c r="M714">
        <f>INDEX(NationalTeams!B:B,MATCH(L714,NationalTeams!C:C,0))</f>
        <v>175</v>
      </c>
      <c r="O714" t="str">
        <f t="shared" si="33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4908</v>
      </c>
      <c r="D715" t="s">
        <v>1949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3">
        <f t="shared" si="34"/>
        <v>68</v>
      </c>
      <c r="J715" t="s">
        <v>5701</v>
      </c>
      <c r="K715" t="str">
        <f t="shared" si="35"/>
        <v>E:\imagenes\escudos_cl\Africa\South African Premiership\Chippa United FC.png</v>
      </c>
      <c r="L715" t="s">
        <v>363</v>
      </c>
      <c r="M715">
        <f>INDEX(NationalTeams!B:B,MATCH(L715,NationalTeams!C:C,0))</f>
        <v>193</v>
      </c>
      <c r="O715" t="str">
        <f t="shared" si="33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3642</v>
      </c>
      <c r="D716" t="s">
        <v>1922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3">
        <f t="shared" si="34"/>
        <v>57</v>
      </c>
      <c r="J716" t="s">
        <v>5702</v>
      </c>
      <c r="K716" t="str">
        <f t="shared" si="35"/>
        <v>E:\imagenes\escudos_cl\America\Primera Division de Guatemala\Chiquimulilla FC.png</v>
      </c>
      <c r="L716" t="s">
        <v>396</v>
      </c>
      <c r="M716">
        <f>INDEX(NationalTeams!B:B,MATCH(L716,NationalTeams!C:C,0))</f>
        <v>84</v>
      </c>
      <c r="O716" t="str">
        <f t="shared" si="33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4560</v>
      </c>
      <c r="D717" t="s">
        <v>1788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3">
        <f t="shared" si="34"/>
        <v>46</v>
      </c>
      <c r="J717" t="s">
        <v>5703</v>
      </c>
      <c r="K717" t="str">
        <f t="shared" si="35"/>
        <v>E:\imagenes\escudos_cl\Asia\Bangladesh Premier League\Chittagong Abahani.png</v>
      </c>
      <c r="L717" t="s">
        <v>465</v>
      </c>
      <c r="M717">
        <f>INDEX(NationalTeams!B:B,MATCH(L717,NationalTeams!C:C,0))</f>
        <v>21</v>
      </c>
      <c r="O717" t="str">
        <f t="shared" si="33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4369</v>
      </c>
      <c r="D718" t="s">
        <v>1964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3">
        <f t="shared" si="34"/>
        <v>56</v>
      </c>
      <c r="J718" t="s">
        <v>5704</v>
      </c>
      <c r="K718" t="str">
        <f t="shared" si="35"/>
        <v>E:\imagenes\escudos_cl\Asia\Thai League 1\Chonburi FC.png</v>
      </c>
      <c r="L718" t="s">
        <v>437</v>
      </c>
      <c r="M718">
        <f>INDEX(NationalTeams!B:B,MATCH(L718,NationalTeams!C:C,0))</f>
        <v>200</v>
      </c>
      <c r="O718" t="str">
        <f t="shared" si="33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4174</v>
      </c>
      <c r="D719" t="s">
        <v>1804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3">
        <f t="shared" si="34"/>
        <v>58</v>
      </c>
      <c r="J719" t="s">
        <v>5705</v>
      </c>
      <c r="K719" t="str">
        <f t="shared" si="35"/>
        <v>E:\imagenes\escudos_cl\Asia\China League One\Chongqing Tonglianglong FC.png</v>
      </c>
      <c r="L719" t="s">
        <v>429</v>
      </c>
      <c r="M719">
        <f>INDEX(NationalTeams!B:B,MATCH(L719,NationalTeams!C:C,0))</f>
        <v>44</v>
      </c>
      <c r="O719" t="str">
        <f t="shared" si="33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3037</v>
      </c>
      <c r="D720" t="s">
        <v>1836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3">
        <f t="shared" si="34"/>
        <v>59</v>
      </c>
      <c r="J720" t="s">
        <v>5706</v>
      </c>
      <c r="K720" t="str">
        <f t="shared" si="35"/>
        <v>E:\imagenes\escudos_cl\Europa\I Liga\Chrobry Glogow.png</v>
      </c>
      <c r="L720" t="s">
        <v>494</v>
      </c>
      <c r="M720">
        <f>INDEX(NationalTeams!B:B,MATCH(L720,NationalTeams!C:C,0))</f>
        <v>166</v>
      </c>
      <c r="O720" t="str">
        <f t="shared" si="33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4168</v>
      </c>
      <c r="D721" t="s">
        <v>1850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3">
        <f t="shared" si="34"/>
        <v>59</v>
      </c>
      <c r="J721" t="s">
        <v>5707</v>
      </c>
      <c r="K721" t="str">
        <f t="shared" si="35"/>
        <v>E:\imagenes\escudos_cl\Asia\K2 League\Chungbuk Cheongju FC.png</v>
      </c>
      <c r="L721" t="s">
        <v>425</v>
      </c>
      <c r="M721">
        <f>INDEX(NationalTeams!B:B,MATCH(L721,NationalTeams!C:C,0))</f>
        <v>50</v>
      </c>
      <c r="O721" t="str">
        <f t="shared" si="33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4095</v>
      </c>
      <c r="D722" t="s">
        <v>1850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3">
        <f t="shared" si="34"/>
        <v>59</v>
      </c>
      <c r="J722" t="s">
        <v>5708</v>
      </c>
      <c r="K722" t="str">
        <f t="shared" si="35"/>
        <v>E:\imagenes\escudos_cl\Asia\K2 League\Chungnam Asan FC.png</v>
      </c>
      <c r="L722" t="s">
        <v>425</v>
      </c>
      <c r="M722">
        <f>INDEX(NationalTeams!B:B,MATCH(L722,NationalTeams!C:C,0))</f>
        <v>50</v>
      </c>
      <c r="O722" t="str">
        <f t="shared" si="33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4210</v>
      </c>
      <c r="D723" t="s">
        <v>1837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3">
        <f t="shared" si="34"/>
        <v>53</v>
      </c>
      <c r="J723" t="s">
        <v>5709</v>
      </c>
      <c r="K723" t="str">
        <f t="shared" si="35"/>
        <v>E:\imagenes\escudos_cl\Asia\Indian Super League\Churchill Brothers FC.png</v>
      </c>
      <c r="L723" t="s">
        <v>458</v>
      </c>
      <c r="M723">
        <f>INDEX(NationalTeams!B:B,MATCH(L723,NationalTeams!C:C,0))</f>
        <v>93</v>
      </c>
      <c r="O723" t="str">
        <f t="shared" si="33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4760</v>
      </c>
      <c r="D724" t="s">
        <v>1884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3">
        <f t="shared" si="34"/>
        <v>58</v>
      </c>
      <c r="J724" t="s">
        <v>5710</v>
      </c>
      <c r="K724" t="str">
        <f t="shared" si="35"/>
        <v>E:\imagenes\escudos_cl\Africa\Ligue 1 Pro\CI de Kamsar.png</v>
      </c>
      <c r="L724" t="s">
        <v>382</v>
      </c>
      <c r="M724">
        <f>INDEX(NationalTeams!B:B,MATCH(L724,NationalTeams!C:C,0))</f>
        <v>85</v>
      </c>
      <c r="O724" t="str">
        <f t="shared" si="33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3802</v>
      </c>
      <c r="D725" t="s">
        <v>1869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3">
        <f t="shared" si="34"/>
        <v>51</v>
      </c>
      <c r="J725" t="s">
        <v>5711</v>
      </c>
      <c r="K725" t="str">
        <f t="shared" si="35"/>
        <v>E:\imagenes\escudos_cl\America\Liga Dominicana de Futbol\Cibao FC.png</v>
      </c>
      <c r="L725" t="s">
        <v>402</v>
      </c>
      <c r="M725">
        <f>INDEX(NationalTeams!B:B,MATCH(L725,NationalTeams!C:C,0))</f>
        <v>173</v>
      </c>
      <c r="O725" t="str">
        <f t="shared" si="33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4223</v>
      </c>
      <c r="D726" t="s">
        <v>1974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3">
        <f t="shared" si="34"/>
        <v>58</v>
      </c>
      <c r="J726" t="s">
        <v>5712</v>
      </c>
      <c r="K726" t="str">
        <f t="shared" si="35"/>
        <v>E:\imagenes\escudos_cl\Asia\V.League 1\CLB Ha Noi.png</v>
      </c>
      <c r="L726" t="s">
        <v>438</v>
      </c>
      <c r="M726">
        <f>INDEX(NationalTeams!B:B,MATCH(L726,NationalTeams!C:C,0))</f>
        <v>218</v>
      </c>
      <c r="O726" t="str">
        <f t="shared" si="33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2486</v>
      </c>
      <c r="D727" t="s">
        <v>1885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3">
        <f t="shared" si="34"/>
        <v>66</v>
      </c>
      <c r="J727" t="s">
        <v>5713</v>
      </c>
      <c r="K727" t="str">
        <f t="shared" si="35"/>
        <v>E:\imagenes\escudos_cl\Europa\Ligue 2\Clermont Foot 63.png</v>
      </c>
      <c r="L727" t="s">
        <v>487</v>
      </c>
      <c r="M727">
        <f>INDEX(NationalTeams!B:B,MATCH(L727,NationalTeams!C:C,0))</f>
        <v>74</v>
      </c>
      <c r="O727" t="str">
        <f t="shared" si="33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2976</v>
      </c>
      <c r="D728" t="s">
        <v>1907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3">
        <f t="shared" si="34"/>
        <v>62</v>
      </c>
      <c r="J728" t="s">
        <v>5714</v>
      </c>
      <c r="K728" t="str">
        <f t="shared" si="35"/>
        <v>E:\imagenes\escudos_cl\Europa\NIFL Premiership\Cliftonville FC.png</v>
      </c>
      <c r="L728" t="s">
        <v>503</v>
      </c>
      <c r="M728">
        <f>INDEX(NationalTeams!B:B,MATCH(L728,NationalTeams!C:C,0))</f>
        <v>99</v>
      </c>
      <c r="O728" t="str">
        <f t="shared" si="33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3749</v>
      </c>
      <c r="D729" t="s">
        <v>1812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3">
        <f t="shared" si="34"/>
        <v>61</v>
      </c>
      <c r="J729" t="s">
        <v>5715</v>
      </c>
      <c r="K729" t="str">
        <f t="shared" si="35"/>
        <v>E:\imagenes\escudos_cl\America\Division Intermedia\Club 12 de Junio.png</v>
      </c>
      <c r="L729" t="s">
        <v>348</v>
      </c>
      <c r="M729">
        <f>INDEX(NationalTeams!B:B,MATCH(L729,NationalTeams!C:C,0))</f>
        <v>164</v>
      </c>
      <c r="O729" t="str">
        <f t="shared" si="33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4925</v>
      </c>
      <c r="D730" t="s">
        <v>1968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3">
        <f t="shared" si="34"/>
        <v>66</v>
      </c>
      <c r="J730" t="s">
        <v>5716</v>
      </c>
      <c r="K730" t="str">
        <f t="shared" si="35"/>
        <v>E:\imagenes\escudos_cl\Africa\Tunisian Ligue Professionnelle 1\Club Africain.png</v>
      </c>
      <c r="L730" t="s">
        <v>364</v>
      </c>
      <c r="M730">
        <f>INDEX(NationalTeams!B:B,MATCH(L730,NationalTeams!C:C,0))</f>
        <v>208</v>
      </c>
      <c r="O730" t="str">
        <f t="shared" si="33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3379</v>
      </c>
      <c r="D731" t="s">
        <v>1918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3">
        <f t="shared" si="34"/>
        <v>60</v>
      </c>
      <c r="J731" t="s">
        <v>5717</v>
      </c>
      <c r="K731" t="str">
        <f t="shared" si="35"/>
        <v>E:\imagenes\escudos_cl\America\Primera B Nacional\Club Agropecuario Argentino.png</v>
      </c>
      <c r="L731" t="s">
        <v>376</v>
      </c>
      <c r="M731">
        <f>INDEX(NationalTeams!B:B,MATCH(L731,NationalTeams!C:C,0))</f>
        <v>12</v>
      </c>
      <c r="O731" t="str">
        <f t="shared" si="33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3768</v>
      </c>
      <c r="D732" t="s">
        <v>1862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3">
        <f t="shared" si="34"/>
        <v>61</v>
      </c>
      <c r="J732" t="s">
        <v>5718</v>
      </c>
      <c r="K732" t="str">
        <f t="shared" si="35"/>
        <v>E:\imagenes\escudos_cl\America\Liga 1 de Futbol Profesional\Club Alianza Atletico Sullana.png</v>
      </c>
      <c r="L732" t="s">
        <v>350</v>
      </c>
      <c r="M732">
        <f>INDEX(NationalTeams!B:B,MATCH(L732,NationalTeams!C:C,0))</f>
        <v>165</v>
      </c>
      <c r="O732" t="str">
        <f t="shared" si="33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3763</v>
      </c>
      <c r="D733" t="s">
        <v>1862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3">
        <f t="shared" si="34"/>
        <v>66</v>
      </c>
      <c r="J733" t="s">
        <v>5719</v>
      </c>
      <c r="K733" t="str">
        <f t="shared" si="35"/>
        <v>E:\imagenes\escudos_cl\America\Liga 1 de Futbol Profesional\Club Alianza Lima.png</v>
      </c>
      <c r="L733" t="s">
        <v>350</v>
      </c>
      <c r="M733">
        <f>INDEX(NationalTeams!B:B,MATCH(L733,NationalTeams!C:C,0))</f>
        <v>165</v>
      </c>
      <c r="O733" t="str">
        <f t="shared" si="33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3380</v>
      </c>
      <c r="D734" t="s">
        <v>1918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3">
        <f t="shared" si="34"/>
        <v>61</v>
      </c>
      <c r="J734" t="s">
        <v>5720</v>
      </c>
      <c r="K734" t="str">
        <f t="shared" si="35"/>
        <v>E:\imagenes\escudos_cl\America\Primera B Nacional\Club Almagro.png</v>
      </c>
      <c r="L734" t="s">
        <v>376</v>
      </c>
      <c r="M734">
        <f>INDEX(NationalTeams!B:B,MATCH(L734,NationalTeams!C:C,0))</f>
        <v>12</v>
      </c>
      <c r="O734" t="str">
        <f t="shared" si="33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3381</v>
      </c>
      <c r="D735" t="s">
        <v>1918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3">
        <f t="shared" si="34"/>
        <v>61</v>
      </c>
      <c r="J735" t="s">
        <v>5721</v>
      </c>
      <c r="K735" t="str">
        <f t="shared" si="35"/>
        <v>E:\imagenes\escudos_cl\America\Primera B Nacional\Club Almirante Brown.png</v>
      </c>
      <c r="L735" t="s">
        <v>376</v>
      </c>
      <c r="M735">
        <f>INDEX(NationalTeams!B:B,MATCH(L735,NationalTeams!C:C,0))</f>
        <v>12</v>
      </c>
      <c r="O735" t="str">
        <f t="shared" si="33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3705</v>
      </c>
      <c r="D736" t="s">
        <v>1876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3">
        <f t="shared" si="34"/>
        <v>69</v>
      </c>
      <c r="J736" t="s">
        <v>5722</v>
      </c>
      <c r="K736" t="str">
        <f t="shared" si="35"/>
        <v>E:\imagenes\escudos_cl\America\Liga MX\Club America.png</v>
      </c>
      <c r="L736" t="s">
        <v>378</v>
      </c>
      <c r="M736">
        <f>INDEX(NationalTeams!B:B,MATCH(L736,NationalTeams!C:C,0))</f>
        <v>140</v>
      </c>
      <c r="O736" t="str">
        <f t="shared" si="33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3778</v>
      </c>
      <c r="D737" t="s">
        <v>1862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3">
        <f t="shared" si="34"/>
        <v>61</v>
      </c>
      <c r="J737" t="s">
        <v>5723</v>
      </c>
      <c r="K737" t="str">
        <f t="shared" si="35"/>
        <v>E:\imagenes\escudos_cl\America\Liga 1 de Futbol Profesional\Club Atletico Grau.png</v>
      </c>
      <c r="L737" t="s">
        <v>350</v>
      </c>
      <c r="M737">
        <f>INDEX(NationalTeams!B:B,MATCH(L737,NationalTeams!C:C,0))</f>
        <v>165</v>
      </c>
      <c r="O737" t="str">
        <f t="shared" si="33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3406</v>
      </c>
      <c r="D738" t="s">
        <v>1793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3">
        <f t="shared" si="34"/>
        <v>77</v>
      </c>
      <c r="J738" t="s">
        <v>5724</v>
      </c>
      <c r="K738" t="str">
        <f t="shared" si="35"/>
        <v>E:\imagenes\escudos_cl\America\Brasileirao Betano\Club Atletico Mineiro.png</v>
      </c>
      <c r="L738" t="s">
        <v>327</v>
      </c>
      <c r="M738">
        <f>INDEX(NationalTeams!B:B,MATCH(L738,NationalTeams!C:C,0))</f>
        <v>32</v>
      </c>
      <c r="O738" t="str">
        <f t="shared" si="33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3400</v>
      </c>
      <c r="D739" t="s">
        <v>1813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3">
        <f t="shared" si="34"/>
        <v>64</v>
      </c>
      <c r="J739" t="s">
        <v>5725</v>
      </c>
      <c r="K739" t="str">
        <f t="shared" si="35"/>
        <v>E:\imagenes\escudos_cl\America\Division Profesional\Club Bolivar.png</v>
      </c>
      <c r="L739" t="s">
        <v>353</v>
      </c>
      <c r="M739">
        <f>INDEX(NationalTeams!B:B,MATCH(L739,NationalTeams!C:C,0))</f>
        <v>29</v>
      </c>
      <c r="O739" t="str">
        <f t="shared" si="33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2105</v>
      </c>
      <c r="D740" t="s">
        <v>1848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3">
        <f t="shared" si="34"/>
        <v>74</v>
      </c>
      <c r="J740" t="s">
        <v>5726</v>
      </c>
      <c r="K740" t="str">
        <f t="shared" si="35"/>
        <v>E:\imagenes\escudos_cl\Europa\Jupiler Pro League\Club Brugge KV.png</v>
      </c>
      <c r="L740" t="s">
        <v>505</v>
      </c>
      <c r="M740">
        <f>INDEX(NationalTeams!B:B,MATCH(L740,NationalTeams!C:C,0))</f>
        <v>23</v>
      </c>
      <c r="O740" t="str">
        <f t="shared" si="33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3738</v>
      </c>
      <c r="D741" t="s">
        <v>1924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3">
        <f t="shared" si="34"/>
        <v>69</v>
      </c>
      <c r="J741" t="s">
        <v>5727</v>
      </c>
      <c r="K741" t="str">
        <f t="shared" si="35"/>
        <v>E:\imagenes\escudos_cl\America\Primera Division Paraguaya\Club Cerro Portenio.png</v>
      </c>
      <c r="L741" t="s">
        <v>348</v>
      </c>
      <c r="M741">
        <f>INDEX(NationalTeams!B:B,MATCH(L741,NationalTeams!C:C,0))</f>
        <v>164</v>
      </c>
      <c r="O741" t="str">
        <f t="shared" si="33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3769</v>
      </c>
      <c r="D742" t="s">
        <v>1862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3">
        <f t="shared" si="34"/>
        <v>64</v>
      </c>
      <c r="J742" t="s">
        <v>5728</v>
      </c>
      <c r="K742" t="str">
        <f t="shared" si="35"/>
        <v>E:\imagenes\escudos_cl\America\Liga 1 de Futbol Profesional\Club Cienciano.png</v>
      </c>
      <c r="L742" t="s">
        <v>350</v>
      </c>
      <c r="M742">
        <f>INDEX(NationalTeams!B:B,MATCH(L742,NationalTeams!C:C,0))</f>
        <v>165</v>
      </c>
      <c r="O742" t="str">
        <f t="shared" si="33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3329</v>
      </c>
      <c r="D743" t="s">
        <v>1878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3">
        <f t="shared" si="34"/>
        <v>70</v>
      </c>
      <c r="J743" t="s">
        <v>5729</v>
      </c>
      <c r="K743" t="str">
        <f t="shared" si="35"/>
        <v>E:\imagenes\escudos_cl\America\Liga Profesional Argentina\Club de Gimnasia y Esgrima La Plata.png</v>
      </c>
      <c r="L743" t="s">
        <v>376</v>
      </c>
      <c r="M743">
        <f>INDEX(NationalTeams!B:B,MATCH(L743,NationalTeams!C:C,0))</f>
        <v>12</v>
      </c>
      <c r="O743" t="str">
        <f t="shared" si="33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3382</v>
      </c>
      <c r="D744" t="s">
        <v>1918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3">
        <f t="shared" si="34"/>
        <v>61</v>
      </c>
      <c r="J744" t="s">
        <v>5730</v>
      </c>
      <c r="K744" t="str">
        <f t="shared" si="35"/>
        <v>E:\imagenes\escudos_cl\America\Primera B Nacional\Club de Gimnasia y Tiro.png</v>
      </c>
      <c r="L744" t="s">
        <v>376</v>
      </c>
      <c r="M744">
        <f>INDEX(NationalTeams!B:B,MATCH(L744,NationalTeams!C:C,0))</f>
        <v>12</v>
      </c>
      <c r="O744" t="str">
        <f t="shared" si="33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3576</v>
      </c>
      <c r="D745" t="s">
        <v>1880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3">
        <f t="shared" si="34"/>
        <v>60</v>
      </c>
      <c r="J745" t="s">
        <v>5731</v>
      </c>
      <c r="K745" t="str">
        <f t="shared" si="35"/>
        <v>E:\imagenes\escudos_cl\America\LigaPro Ecuabet\Club Deportivo Cuenca.png</v>
      </c>
      <c r="L745" t="s">
        <v>331</v>
      </c>
      <c r="M745">
        <f>INDEX(NationalTeams!B:B,MATCH(L745,NationalTeams!C:C,0))</f>
        <v>58</v>
      </c>
      <c r="O745" t="str">
        <f t="shared" si="33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3383</v>
      </c>
      <c r="D746" t="s">
        <v>1918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3">
        <f t="shared" si="34"/>
        <v>57</v>
      </c>
      <c r="J746" t="s">
        <v>5732</v>
      </c>
      <c r="K746" t="str">
        <f t="shared" si="35"/>
        <v>E:\imagenes\escudos_cl\America\Primera B Nacional\Club Deportivo Maipu.png</v>
      </c>
      <c r="L746" t="s">
        <v>376</v>
      </c>
      <c r="M746">
        <f>INDEX(NationalTeams!B:B,MATCH(L746,NationalTeams!C:C,0))</f>
        <v>12</v>
      </c>
      <c r="O746" t="str">
        <f t="shared" si="33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3851</v>
      </c>
      <c r="D747" t="s">
        <v>1936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3">
        <f t="shared" si="34"/>
        <v>62</v>
      </c>
      <c r="J747" t="s">
        <v>5733</v>
      </c>
      <c r="K747" t="str">
        <f t="shared" si="35"/>
        <v>E:\imagenes\escudos_cl\America\Segunda Division Profesional\Club Deportivo Maldonado.png</v>
      </c>
      <c r="L747" t="s">
        <v>377</v>
      </c>
      <c r="M747">
        <f>INDEX(NationalTeams!B:B,MATCH(L747,NationalTeams!C:C,0))</f>
        <v>214</v>
      </c>
      <c r="O747" t="str">
        <f t="shared" si="33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3750</v>
      </c>
      <c r="D748" t="s">
        <v>1812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3">
        <f t="shared" si="34"/>
        <v>60</v>
      </c>
      <c r="J748" t="s">
        <v>5734</v>
      </c>
      <c r="K748" t="str">
        <f t="shared" si="35"/>
        <v>E:\imagenes\escudos_cl\America\Division Intermedia\Club Fernando de la Mora.png</v>
      </c>
      <c r="L748" t="s">
        <v>348</v>
      </c>
      <c r="M748">
        <f>INDEX(NationalTeams!B:B,MATCH(L748,NationalTeams!C:C,0))</f>
        <v>164</v>
      </c>
      <c r="O748" t="str">
        <f t="shared" si="33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3384</v>
      </c>
      <c r="D749" t="s">
        <v>1918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3">
        <f t="shared" si="34"/>
        <v>63</v>
      </c>
      <c r="J749" t="s">
        <v>5735</v>
      </c>
      <c r="K749" t="str">
        <f t="shared" si="35"/>
        <v>E:\imagenes\escudos_cl\America\Primera B Nacional\Club Ferro Carril Oeste.png</v>
      </c>
      <c r="L749" t="s">
        <v>376</v>
      </c>
      <c r="M749">
        <f>INDEX(NationalTeams!B:B,MATCH(L749,NationalTeams!C:C,0))</f>
        <v>12</v>
      </c>
      <c r="O749" t="str">
        <f t="shared" si="33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3743</v>
      </c>
      <c r="D750" t="s">
        <v>1924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3">
        <f t="shared" si="34"/>
        <v>60</v>
      </c>
      <c r="J750" t="s">
        <v>5736</v>
      </c>
      <c r="K750" t="str">
        <f t="shared" si="35"/>
        <v>E:\imagenes\escudos_cl\America\Primera Division Paraguaya\Club General Caballero JLM.png</v>
      </c>
      <c r="L750" t="s">
        <v>348</v>
      </c>
      <c r="M750">
        <f>INDEX(NationalTeams!B:B,MATCH(L750,NationalTeams!C:C,0))</f>
        <v>164</v>
      </c>
      <c r="O750" t="str">
        <f t="shared" si="33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3739</v>
      </c>
      <c r="D751" t="s">
        <v>1924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3">
        <f t="shared" si="34"/>
        <v>67</v>
      </c>
      <c r="J751" t="s">
        <v>5737</v>
      </c>
      <c r="K751" t="str">
        <f t="shared" si="35"/>
        <v>E:\imagenes\escudos_cl\America\Primera Division Paraguaya\Club Guarani.png</v>
      </c>
      <c r="L751" t="s">
        <v>348</v>
      </c>
      <c r="M751">
        <f>INDEX(NationalTeams!B:B,MATCH(L751,NationalTeams!C:C,0))</f>
        <v>164</v>
      </c>
      <c r="O751" t="str">
        <f t="shared" si="33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3401</v>
      </c>
      <c r="D752" t="s">
        <v>1813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3">
        <f t="shared" si="34"/>
        <v>59</v>
      </c>
      <c r="J752" t="s">
        <v>5738</v>
      </c>
      <c r="K752" t="str">
        <f t="shared" si="35"/>
        <v>E:\imagenes\escudos_cl\America\Division Profesional\Club Independiente Petrolero.png</v>
      </c>
      <c r="L752" t="s">
        <v>353</v>
      </c>
      <c r="M752">
        <f>INDEX(NationalTeams!B:B,MATCH(L752,NationalTeams!C:C,0))</f>
        <v>29</v>
      </c>
      <c r="O752" t="str">
        <f t="shared" si="33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3706</v>
      </c>
      <c r="D753" t="s">
        <v>1876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3">
        <f t="shared" si="34"/>
        <v>69</v>
      </c>
      <c r="J753" t="s">
        <v>5739</v>
      </c>
      <c r="K753" t="str">
        <f t="shared" si="35"/>
        <v>E:\imagenes\escudos_cl\America\Liga MX\Club Leon.png</v>
      </c>
      <c r="L753" t="s">
        <v>378</v>
      </c>
      <c r="M753">
        <f>INDEX(NationalTeams!B:B,MATCH(L753,NationalTeams!C:C,0))</f>
        <v>140</v>
      </c>
      <c r="O753" t="str">
        <f t="shared" si="33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3736</v>
      </c>
      <c r="D754" t="s">
        <v>1924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3">
        <f t="shared" si="34"/>
        <v>71</v>
      </c>
      <c r="J754" t="s">
        <v>5740</v>
      </c>
      <c r="K754" t="str">
        <f t="shared" si="35"/>
        <v>E:\imagenes\escudos_cl\America\Primera Division Paraguaya\Club Libertad.png</v>
      </c>
      <c r="L754" t="s">
        <v>348</v>
      </c>
      <c r="M754">
        <f>INDEX(NationalTeams!B:B,MATCH(L754,NationalTeams!C:C,0))</f>
        <v>164</v>
      </c>
      <c r="O754" t="str">
        <f t="shared" si="33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3507</v>
      </c>
      <c r="D755" t="s">
        <v>1865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3">
        <f t="shared" si="34"/>
        <v>58</v>
      </c>
      <c r="J755" t="s">
        <v>5741</v>
      </c>
      <c r="K755" t="str">
        <f t="shared" si="35"/>
        <v>E:\imagenes\escudos_cl\America\Liga BetPlay Dimayor\Club Llaneros.png</v>
      </c>
      <c r="L755" t="s">
        <v>328</v>
      </c>
      <c r="M755">
        <f>INDEX(NationalTeams!B:B,MATCH(L755,NationalTeams!C:C,0))</f>
        <v>46</v>
      </c>
      <c r="O755" t="str">
        <f t="shared" si="33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3741</v>
      </c>
      <c r="D756" t="s">
        <v>1924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3">
        <f t="shared" si="34"/>
        <v>62</v>
      </c>
      <c r="J756" t="s">
        <v>5742</v>
      </c>
      <c r="K756" t="str">
        <f t="shared" si="35"/>
        <v>E:\imagenes\escudos_cl\America\Primera Division Paraguaya\Club Nacional.png</v>
      </c>
      <c r="L756" t="s">
        <v>348</v>
      </c>
      <c r="M756">
        <f>INDEX(NationalTeams!B:B,MATCH(L756,NationalTeams!C:C,0))</f>
        <v>164</v>
      </c>
      <c r="O756" t="str">
        <f t="shared" si="33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3846</v>
      </c>
      <c r="D757" t="s">
        <v>1799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3">
        <f t="shared" si="34"/>
        <v>67</v>
      </c>
      <c r="J757" t="s">
        <v>5743</v>
      </c>
      <c r="K757" t="str">
        <f t="shared" si="35"/>
        <v>E:\imagenes\escudos_cl\America\Campeonato Uruguayo de Primera Division\Club Nacional de Football.png</v>
      </c>
      <c r="L757" t="s">
        <v>377</v>
      </c>
      <c r="M757">
        <f>INDEX(NationalTeams!B:B,MATCH(L757,NationalTeams!C:C,0))</f>
        <v>214</v>
      </c>
      <c r="O757" t="str">
        <f t="shared" si="33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2118</v>
      </c>
      <c r="D758" t="s">
        <v>1802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3">
        <f t="shared" si="34"/>
        <v>61</v>
      </c>
      <c r="J758" t="s">
        <v>5744</v>
      </c>
      <c r="K758" t="str">
        <f t="shared" si="35"/>
        <v>E:\imagenes\escudos_cl\Europa\Challenger Pro League\Club NXT.png</v>
      </c>
      <c r="L758" t="s">
        <v>505</v>
      </c>
      <c r="M758">
        <f>INDEX(NationalTeams!B:B,MATCH(L758,NationalTeams!C:C,0))</f>
        <v>23</v>
      </c>
      <c r="O758" t="str">
        <f t="shared" si="33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3737</v>
      </c>
      <c r="D759" t="s">
        <v>1924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3">
        <f t="shared" si="34"/>
        <v>69</v>
      </c>
      <c r="J759" t="s">
        <v>5745</v>
      </c>
      <c r="K759" t="str">
        <f t="shared" si="35"/>
        <v>E:\imagenes\escudos_cl\America\Primera Division Paraguaya\Club Olimpia.png</v>
      </c>
      <c r="L759" t="s">
        <v>348</v>
      </c>
      <c r="M759">
        <f>INDEX(NationalTeams!B:B,MATCH(L759,NationalTeams!C:C,0))</f>
        <v>164</v>
      </c>
      <c r="O759" t="str">
        <f t="shared" si="33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3681</v>
      </c>
      <c r="D760" t="s">
        <v>1871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3">
        <f t="shared" si="34"/>
        <v>61</v>
      </c>
      <c r="J760" t="s">
        <v>5746</v>
      </c>
      <c r="K760" t="str">
        <f t="shared" si="35"/>
        <v>E:\imagenes\escudos_cl\America\Liga Hondubet\Club Olimpia Deportivo.png</v>
      </c>
      <c r="L760" t="s">
        <v>397</v>
      </c>
      <c r="M760">
        <f>INDEX(NationalTeams!B:B,MATCH(L760,NationalTeams!C:C,0))</f>
        <v>90</v>
      </c>
      <c r="O760" t="str">
        <f t="shared" si="33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3863</v>
      </c>
      <c r="D761" t="s">
        <v>1936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3">
        <f t="shared" si="34"/>
        <v>60</v>
      </c>
      <c r="J761" t="s">
        <v>5747</v>
      </c>
      <c r="K761" t="str">
        <f t="shared" si="35"/>
        <v>E:\imagenes\escudos_cl\America\Segunda Division Profesional\Club Oriental de Football.png</v>
      </c>
      <c r="L761" t="s">
        <v>377</v>
      </c>
      <c r="M761">
        <f>INDEX(NationalTeams!B:B,MATCH(L761,NationalTeams!C:C,0))</f>
        <v>214</v>
      </c>
      <c r="O761" t="str">
        <f t="shared" si="33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3751</v>
      </c>
      <c r="D762" t="s">
        <v>1812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3">
        <f t="shared" si="34"/>
        <v>61</v>
      </c>
      <c r="J762" t="s">
        <v>5748</v>
      </c>
      <c r="K762" t="str">
        <f t="shared" si="35"/>
        <v>E:\imagenes\escudos_cl\America\Division Intermedia\Club River Plate.png</v>
      </c>
      <c r="L762" t="s">
        <v>348</v>
      </c>
      <c r="M762">
        <f>INDEX(NationalTeams!B:B,MATCH(L762,NationalTeams!C:C,0))</f>
        <v>164</v>
      </c>
      <c r="O762" t="str">
        <f t="shared" si="33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3752</v>
      </c>
      <c r="D763" t="s">
        <v>1812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3">
        <f t="shared" si="34"/>
        <v>60</v>
      </c>
      <c r="J763" t="s">
        <v>5749</v>
      </c>
      <c r="K763" t="str">
        <f t="shared" si="35"/>
        <v>E:\imagenes\escudos_cl\America\Division Intermedia\Club Rubio Niu.png</v>
      </c>
      <c r="L763" t="s">
        <v>348</v>
      </c>
      <c r="M763">
        <f>INDEX(NationalTeams!B:B,MATCH(L763,NationalTeams!C:C,0))</f>
        <v>164</v>
      </c>
      <c r="O763" t="str">
        <f t="shared" si="33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3830</v>
      </c>
      <c r="D764" t="s">
        <v>1967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3">
        <f t="shared" si="34"/>
        <v>60</v>
      </c>
      <c r="J764" t="s">
        <v>5750</v>
      </c>
      <c r="K764" t="str">
        <f t="shared" si="35"/>
        <v>E:\imagenes\escudos_cl\America\TT Premier Football League\Club Sando.png</v>
      </c>
      <c r="L764" t="s">
        <v>407</v>
      </c>
      <c r="M764">
        <f>INDEX(NationalTeams!B:B,MATCH(L764,NationalTeams!C:C,0))</f>
        <v>207</v>
      </c>
      <c r="O764" t="str">
        <f t="shared" si="33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3745</v>
      </c>
      <c r="D765" t="s">
        <v>1812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3">
        <f t="shared" si="34"/>
        <v>61</v>
      </c>
      <c r="J765" t="s">
        <v>5751</v>
      </c>
      <c r="K765" t="str">
        <f t="shared" si="35"/>
        <v>E:\imagenes\escudos_cl\America\Division Intermedia\Club Sol de America.png</v>
      </c>
      <c r="L765" t="s">
        <v>348</v>
      </c>
      <c r="M765">
        <f>INDEX(NationalTeams!B:B,MATCH(L765,NationalTeams!C:C,0))</f>
        <v>164</v>
      </c>
      <c r="O765" t="str">
        <f t="shared" si="33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3781</v>
      </c>
      <c r="D766" t="s">
        <v>1862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3">
        <f t="shared" si="34"/>
        <v>59</v>
      </c>
      <c r="J766" t="s">
        <v>5752</v>
      </c>
      <c r="K766" t="str">
        <f t="shared" si="35"/>
        <v>E:\imagenes\escudos_cl\America\Liga 1 de Futbol Profesional\Club Sport Boys.png</v>
      </c>
      <c r="L766" t="s">
        <v>350</v>
      </c>
      <c r="M766">
        <f>INDEX(NationalTeams!B:B,MATCH(L766,NationalTeams!C:C,0))</f>
        <v>165</v>
      </c>
      <c r="O766" t="str">
        <f t="shared" si="33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3766</v>
      </c>
      <c r="D767" t="s">
        <v>1862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3">
        <f t="shared" si="34"/>
        <v>64</v>
      </c>
      <c r="J767" t="s">
        <v>5753</v>
      </c>
      <c r="K767" t="str">
        <f t="shared" si="35"/>
        <v>E:\imagenes\escudos_cl\America\Liga 1 de Futbol Profesional\Club Sport Huancayo.png</v>
      </c>
      <c r="L767" t="s">
        <v>350</v>
      </c>
      <c r="M767">
        <f>INDEX(NationalTeams!B:B,MATCH(L767,NationalTeams!C:C,0))</f>
        <v>165</v>
      </c>
      <c r="O767" t="str">
        <f t="shared" si="33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3746</v>
      </c>
      <c r="D768" t="s">
        <v>1812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3">
        <f t="shared" si="34"/>
        <v>61</v>
      </c>
      <c r="J768" t="s">
        <v>5754</v>
      </c>
      <c r="K768" t="str">
        <f t="shared" si="35"/>
        <v>E:\imagenes\escudos_cl\America\Division Intermedia\Club Tacuary.png</v>
      </c>
      <c r="L768" t="s">
        <v>348</v>
      </c>
      <c r="M768">
        <f>INDEX(NationalTeams!B:B,MATCH(L768,NationalTeams!C:C,0))</f>
        <v>164</v>
      </c>
      <c r="O768" t="str">
        <f t="shared" si="33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3402</v>
      </c>
      <c r="D769" t="s">
        <v>1813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3">
        <f t="shared" si="34"/>
        <v>59</v>
      </c>
      <c r="J769" t="s">
        <v>5755</v>
      </c>
      <c r="K769" t="str">
        <f t="shared" si="35"/>
        <v>E:\imagenes\escudos_cl\America\Division Profesional\Club The Strongest.png</v>
      </c>
      <c r="L769" t="s">
        <v>353</v>
      </c>
      <c r="M769">
        <f>INDEX(NationalTeams!B:B,MATCH(L769,NationalTeams!C:C,0))</f>
        <v>29</v>
      </c>
      <c r="O769" t="str">
        <f t="shared" si="33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3385</v>
      </c>
      <c r="D770" t="s">
        <v>1918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3">
        <f t="shared" si="34"/>
        <v>57</v>
      </c>
      <c r="J770" t="s">
        <v>5756</v>
      </c>
      <c r="K770" t="str">
        <f t="shared" si="35"/>
        <v>E:\imagenes\escudos_cl\America\Primera B Nacional\Club Tristan Suarez.png</v>
      </c>
      <c r="L770" t="s">
        <v>376</v>
      </c>
      <c r="M770">
        <f>INDEX(NationalTeams!B:B,MATCH(L770,NationalTeams!C:C,0))</f>
        <v>12</v>
      </c>
      <c r="O770" t="str">
        <f t="shared" si="33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3456</v>
      </c>
      <c r="D771" t="s">
        <v>1868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3">
        <f t="shared" si="34"/>
        <v>69</v>
      </c>
      <c r="J771" t="s">
        <v>5757</v>
      </c>
      <c r="K771" t="str">
        <f t="shared" si="35"/>
        <v>E:\imagenes\escudos_cl\America\Liga de Primera Itau\Club Universidad de Chile.png</v>
      </c>
      <c r="L771" t="s">
        <v>330</v>
      </c>
      <c r="M771">
        <f>INDEX(NationalTeams!B:B,MATCH(L771,NationalTeams!C:C,0))</f>
        <v>43</v>
      </c>
      <c r="O771" t="str">
        <f t="shared" ref="O771:O834" si="36"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3767</v>
      </c>
      <c r="D772" t="s">
        <v>1862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3">
        <f t="shared" ref="I772:I835" si="37">ROUND(AVERAGE(F772:H772),0)</f>
        <v>62</v>
      </c>
      <c r="J772" t="s">
        <v>5758</v>
      </c>
      <c r="K772" t="str">
        <f t="shared" ref="K772:K835" si="38">_xlfn.CONCAT($A$1,J772)</f>
        <v>E:\imagenes\escudos_cl\America\Liga 1 de Futbol Profesional\Club Universidad Tecnica de Cajamarca.png</v>
      </c>
      <c r="L772" t="s">
        <v>350</v>
      </c>
      <c r="M772">
        <f>INDEX(NationalTeams!B:B,MATCH(L772,NationalTeams!C:C,0))</f>
        <v>165</v>
      </c>
      <c r="O772" t="str">
        <f t="shared" si="36"/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3770</v>
      </c>
      <c r="D773" t="s">
        <v>1862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3">
        <f t="shared" si="37"/>
        <v>66</v>
      </c>
      <c r="J773" t="s">
        <v>5759</v>
      </c>
      <c r="K773" t="str">
        <f t="shared" si="38"/>
        <v>E:\imagenes\escudos_cl\America\Liga 1 de Futbol Profesional\Club Universitario de Deportes.png</v>
      </c>
      <c r="L773" t="s">
        <v>350</v>
      </c>
      <c r="M773">
        <f>INDEX(NationalTeams!B:B,MATCH(L773,NationalTeams!C:C,0))</f>
        <v>165</v>
      </c>
      <c r="O773" t="str">
        <f t="shared" si="36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3435</v>
      </c>
      <c r="D774" t="s">
        <v>1794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3">
        <f t="shared" si="37"/>
        <v>65</v>
      </c>
      <c r="J774" t="s">
        <v>5760</v>
      </c>
      <c r="K774" t="str">
        <f t="shared" si="38"/>
        <v>E:\imagenes\escudos_cl\America\Brasileirao Serie B\Clube do Remo.png</v>
      </c>
      <c r="L774" t="s">
        <v>327</v>
      </c>
      <c r="M774">
        <f>INDEX(NationalTeams!B:B,MATCH(L774,NationalTeams!C:C,0))</f>
        <v>32</v>
      </c>
      <c r="O774" t="str">
        <f t="shared" si="36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4884</v>
      </c>
      <c r="D775" t="s">
        <v>1939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3">
        <f t="shared" si="37"/>
        <v>64</v>
      </c>
      <c r="J775" t="s">
        <v>5761</v>
      </c>
      <c r="K775" t="str">
        <f t="shared" si="38"/>
        <v>E:\imagenes\escudos_cl\Africa\Senegal Ligue 1\CNEPS Excellence.png</v>
      </c>
      <c r="L775" t="s">
        <v>362</v>
      </c>
      <c r="M775">
        <f>INDEX(NationalTeams!B:B,MATCH(L775,NationalTeams!C:C,0))</f>
        <v>184</v>
      </c>
      <c r="O775" t="str">
        <f t="shared" si="36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4688</v>
      </c>
      <c r="D776" t="s">
        <v>1882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3">
        <f t="shared" si="37"/>
        <v>69</v>
      </c>
      <c r="J776" t="s">
        <v>5762</v>
      </c>
      <c r="K776" t="str">
        <f t="shared" si="38"/>
        <v>E:\imagenes\escudos_cl\Africa\Ligue 1\CO Korhogo.png</v>
      </c>
      <c r="L776" t="s">
        <v>323</v>
      </c>
      <c r="M776">
        <f>INDEX(NationalTeams!B:B,MATCH(L776,NationalTeams!C:C,0))</f>
        <v>51</v>
      </c>
      <c r="O776" t="str">
        <f t="shared" si="36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3643</v>
      </c>
      <c r="D777" t="s">
        <v>1922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3">
        <f t="shared" si="37"/>
        <v>57</v>
      </c>
      <c r="J777" t="s">
        <v>5763</v>
      </c>
      <c r="K777" t="str">
        <f t="shared" si="38"/>
        <v>E:\imagenes\escudos_cl\America\Primera Division de Guatemala\Coatepeque FC.png</v>
      </c>
      <c r="L777" t="s">
        <v>396</v>
      </c>
      <c r="M777">
        <f>INDEX(NationalTeams!B:B,MATCH(L777,NationalTeams!C:C,0))</f>
        <v>84</v>
      </c>
      <c r="O777" t="str">
        <f t="shared" si="36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2704</v>
      </c>
      <c r="D778" t="s">
        <v>1840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3">
        <f t="shared" si="37"/>
        <v>65</v>
      </c>
      <c r="J778" t="s">
        <v>5764</v>
      </c>
      <c r="K778" t="str">
        <f t="shared" si="38"/>
        <v>E:\imagenes\escudos_cl\Europa\Ireland First Division\Cobh Ramblers FC.png</v>
      </c>
      <c r="L778" t="s">
        <v>513</v>
      </c>
      <c r="M778">
        <f>INDEX(NationalTeams!B:B,MATCH(L778,NationalTeams!C:C,0))</f>
        <v>98</v>
      </c>
      <c r="O778" t="str">
        <f t="shared" si="36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4786</v>
      </c>
      <c r="D779" t="s">
        <v>1792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3">
        <f t="shared" si="37"/>
        <v>71</v>
      </c>
      <c r="J779" t="s">
        <v>5765</v>
      </c>
      <c r="K779" t="str">
        <f t="shared" si="38"/>
        <v>E:\imagenes\escudos_cl\Africa\Botola\CODM Merkes.png</v>
      </c>
      <c r="L779" t="s">
        <v>342</v>
      </c>
      <c r="M779">
        <f>INDEX(NationalTeams!B:B,MATCH(L779,NationalTeams!C:C,0))</f>
        <v>137</v>
      </c>
      <c r="O779" t="str">
        <f t="shared" si="36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2977</v>
      </c>
      <c r="D780" t="s">
        <v>1907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3">
        <f t="shared" si="37"/>
        <v>61</v>
      </c>
      <c r="J780" t="s">
        <v>5766</v>
      </c>
      <c r="K780" t="str">
        <f t="shared" si="38"/>
        <v>E:\imagenes\escudos_cl\Europa\NIFL Premiership\Coleraine FC.png</v>
      </c>
      <c r="L780" t="s">
        <v>503</v>
      </c>
      <c r="M780">
        <f>INDEX(NationalTeams!B:B,MATCH(L780,NationalTeams!C:C,0))</f>
        <v>99</v>
      </c>
      <c r="O780" t="str">
        <f t="shared" si="36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2563</v>
      </c>
      <c r="D781" t="s">
        <v>1832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3">
        <f t="shared" si="37"/>
        <v>48</v>
      </c>
      <c r="J781" t="s">
        <v>5767</v>
      </c>
      <c r="K781" t="str">
        <f t="shared" si="38"/>
        <v>E:\imagenes\escudos_cl\Europa\Gibraltar Football League\College 1975 FC.png</v>
      </c>
      <c r="L781" t="s">
        <v>536</v>
      </c>
      <c r="M781">
        <f>INDEX(NationalTeams!B:B,MATCH(L781,NationalTeams!C:C,0))</f>
        <v>80</v>
      </c>
      <c r="O781" t="str">
        <f t="shared" si="36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4659</v>
      </c>
      <c r="D782" t="s">
        <v>1820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3">
        <f t="shared" si="37"/>
        <v>64</v>
      </c>
      <c r="J782" t="s">
        <v>5768</v>
      </c>
      <c r="K782" t="str">
        <f t="shared" si="38"/>
        <v>E:\imagenes\escudos_cl\Africa\Elite One\Colombe FC.png</v>
      </c>
      <c r="L782" t="s">
        <v>322</v>
      </c>
      <c r="M782">
        <f>INDEX(NationalTeams!B:B,MATCH(L782,NationalTeams!C:C,0))</f>
        <v>40</v>
      </c>
      <c r="O782" t="str">
        <f t="shared" si="36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3864</v>
      </c>
      <c r="D783" t="s">
        <v>1936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3">
        <f t="shared" si="37"/>
        <v>58</v>
      </c>
      <c r="J783" t="s">
        <v>5769</v>
      </c>
      <c r="K783" t="str">
        <f t="shared" si="38"/>
        <v>E:\imagenes\escudos_cl\America\Segunda Division Profesional\Colon FC.png</v>
      </c>
      <c r="L783" t="s">
        <v>377</v>
      </c>
      <c r="M783">
        <f>INDEX(NationalTeams!B:B,MATCH(L783,NationalTeams!C:C,0))</f>
        <v>214</v>
      </c>
      <c r="O783" t="str">
        <f t="shared" si="36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3610</v>
      </c>
      <c r="D784" t="s">
        <v>1889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3">
        <f t="shared" si="37"/>
        <v>70</v>
      </c>
      <c r="J784" t="s">
        <v>5770</v>
      </c>
      <c r="K784" t="str">
        <f t="shared" si="38"/>
        <v>E:\imagenes\escudos_cl\America\Major League Soccer\Colorado Rapids.png</v>
      </c>
      <c r="L784" t="s">
        <v>349</v>
      </c>
      <c r="M784">
        <f>INDEX(NationalTeams!B:B,MATCH(L784,NationalTeams!C:C,0))</f>
        <v>67</v>
      </c>
      <c r="O784" t="str">
        <f t="shared" si="36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3611</v>
      </c>
      <c r="D785" t="s">
        <v>1889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3">
        <f t="shared" si="37"/>
        <v>69</v>
      </c>
      <c r="J785" t="s">
        <v>5771</v>
      </c>
      <c r="K785" t="str">
        <f t="shared" si="38"/>
        <v>E:\imagenes\escudos_cl\America\Major League Soccer\Columbus Crew.png</v>
      </c>
      <c r="L785" t="s">
        <v>349</v>
      </c>
      <c r="M785">
        <f>INDEX(NationalTeams!B:B,MATCH(L785,NationalTeams!C:C,0))</f>
        <v>67</v>
      </c>
      <c r="O785" t="str">
        <f t="shared" si="36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2518</v>
      </c>
      <c r="D786" t="s">
        <v>1807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3">
        <f t="shared" si="37"/>
        <v>60</v>
      </c>
      <c r="J786" t="s">
        <v>5772</v>
      </c>
      <c r="K786" t="str">
        <f t="shared" si="38"/>
        <v>E:\imagenes\escudos_cl\Europa\Cymru Premier\Colwyn Bay.png</v>
      </c>
      <c r="L786" t="s">
        <v>517</v>
      </c>
      <c r="M786">
        <f>INDEX(NationalTeams!B:B,MATCH(L786,NationalTeams!C:C,0))</f>
        <v>76</v>
      </c>
      <c r="O786" t="str">
        <f t="shared" si="36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3790</v>
      </c>
      <c r="D787" t="s">
        <v>1864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3">
        <f t="shared" si="37"/>
        <v>55</v>
      </c>
      <c r="J787" t="s">
        <v>5773</v>
      </c>
      <c r="K787" t="str">
        <f t="shared" si="38"/>
        <v>E:\imagenes\escudos_cl\America\Liga 2 de Futbol Profesional\Comerciantes FC.png</v>
      </c>
      <c r="L787" t="s">
        <v>350</v>
      </c>
      <c r="M787">
        <f>INDEX(NationalTeams!B:B,MATCH(L787,NationalTeams!C:C,0))</f>
        <v>165</v>
      </c>
      <c r="O787" t="str">
        <f t="shared" si="36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3811</v>
      </c>
      <c r="D788" t="s">
        <v>1945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3">
        <f t="shared" si="37"/>
        <v>47</v>
      </c>
      <c r="J788" t="s">
        <v>5774</v>
      </c>
      <c r="K788" t="str">
        <f t="shared" si="38"/>
        <v>E:\imagenes\escudos_cl\America\SKNFA Premier League\Conaree FC.png</v>
      </c>
      <c r="L788" t="s">
        <v>411</v>
      </c>
      <c r="M788">
        <f>INDEX(NationalTeams!B:B,MATCH(L788,NationalTeams!C:C,0))</f>
        <v>179</v>
      </c>
      <c r="O788" t="str">
        <f t="shared" si="36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3113</v>
      </c>
      <c r="D789" t="s">
        <v>1873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3">
        <f t="shared" si="37"/>
        <v>63</v>
      </c>
      <c r="J789" t="s">
        <v>5775</v>
      </c>
      <c r="K789" t="str">
        <f t="shared" si="38"/>
        <v>E:\imagenes\escudos_cl\Europa\Liga II\Concordia Chiajna.png</v>
      </c>
      <c r="L789" t="s">
        <v>506</v>
      </c>
      <c r="M789">
        <f>INDEX(NationalTeams!B:B,MATCH(L789,NationalTeams!C:C,0))</f>
        <v>175</v>
      </c>
      <c r="O789" t="str">
        <f t="shared" si="36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4167</v>
      </c>
      <c r="D790" t="s">
        <v>1974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3">
        <f t="shared" si="37"/>
        <v>60</v>
      </c>
      <c r="J790" t="s">
        <v>5776</v>
      </c>
      <c r="K790" t="str">
        <f t="shared" si="38"/>
        <v>E:\imagenes\escudos_cl\Asia\V.League 1\Cong An Hanoi FC.png</v>
      </c>
      <c r="L790" t="s">
        <v>438</v>
      </c>
      <c r="M790">
        <f>INDEX(NationalTeams!B:B,MATCH(L790,NationalTeams!C:C,0))</f>
        <v>218</v>
      </c>
      <c r="O790" t="str">
        <f t="shared" si="36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2519</v>
      </c>
      <c r="D791" t="s">
        <v>1807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3">
        <f t="shared" si="37"/>
        <v>61</v>
      </c>
      <c r="J791" t="s">
        <v>5777</v>
      </c>
      <c r="K791" t="str">
        <f t="shared" si="38"/>
        <v>E:\imagenes\escudos_cl\Europa\Cymru Premier\Connah Quay Nomads FC.png</v>
      </c>
      <c r="L791" t="s">
        <v>517</v>
      </c>
      <c r="M791">
        <f>INDEX(NationalTeams!B:B,MATCH(L791,NationalTeams!C:C,0))</f>
        <v>76</v>
      </c>
      <c r="O791" t="str">
        <f t="shared" si="36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3467</v>
      </c>
      <c r="D792" t="s">
        <v>1868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3">
        <f t="shared" si="37"/>
        <v>63</v>
      </c>
      <c r="J792" t="s">
        <v>5778</v>
      </c>
      <c r="K792" t="str">
        <f t="shared" si="38"/>
        <v>E:\imagenes\escudos_cl\America\Liga de Primera Itau\Coquimbo Unido.png</v>
      </c>
      <c r="L792" t="s">
        <v>330</v>
      </c>
      <c r="M792">
        <f>INDEX(NationalTeams!B:B,MATCH(L792,NationalTeams!C:C,0))</f>
        <v>43</v>
      </c>
      <c r="O792" t="str">
        <f t="shared" si="36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2426</v>
      </c>
      <c r="D793" t="s">
        <v>1856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3">
        <f t="shared" si="37"/>
        <v>59</v>
      </c>
      <c r="J793" t="s">
        <v>5779</v>
      </c>
      <c r="K793" t="str">
        <f t="shared" si="38"/>
        <v>E:\imagenes\escudos_cl\Europa\LaLiga Hypermotion\Cordoba CF.png</v>
      </c>
      <c r="L793" t="s">
        <v>490</v>
      </c>
      <c r="M793">
        <f>INDEX(NationalTeams!B:B,MATCH(L793,NationalTeams!C:C,0))</f>
        <v>66</v>
      </c>
      <c r="O793" t="str">
        <f t="shared" si="36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3436</v>
      </c>
      <c r="D794" t="s">
        <v>1794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3">
        <f t="shared" si="37"/>
        <v>66</v>
      </c>
      <c r="J794" t="s">
        <v>5780</v>
      </c>
      <c r="K794" t="str">
        <f t="shared" si="38"/>
        <v>E:\imagenes\escudos_cl\America\Brasileirao Serie B\Coritiba FC.png</v>
      </c>
      <c r="L794" t="s">
        <v>327</v>
      </c>
      <c r="M794">
        <f>INDEX(NationalTeams!B:B,MATCH(L794,NationalTeams!C:C,0))</f>
        <v>32</v>
      </c>
      <c r="O794" t="str">
        <f t="shared" si="36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2722</v>
      </c>
      <c r="D795" t="s">
        <v>1841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3">
        <f t="shared" si="37"/>
        <v>62</v>
      </c>
      <c r="J795" t="s">
        <v>5781</v>
      </c>
      <c r="K795" t="str">
        <f t="shared" si="38"/>
        <v>E:\imagenes\escudos_cl\Europa\Ireland Premier Division\Cork City FC.png</v>
      </c>
      <c r="L795" t="s">
        <v>513</v>
      </c>
      <c r="M795">
        <f>INDEX(NationalTeams!B:B,MATCH(L795,NationalTeams!C:C,0))</f>
        <v>98</v>
      </c>
      <c r="O795" t="str">
        <f t="shared" si="36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3280</v>
      </c>
      <c r="D796" t="s">
        <v>1963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3">
        <f t="shared" si="37"/>
        <v>60</v>
      </c>
      <c r="J796" t="s">
        <v>5782</v>
      </c>
      <c r="K796" t="str">
        <f t="shared" si="38"/>
        <v>E:\imagenes\escudos_cl\Europa\TFF 1. Lig\Corum FK.png</v>
      </c>
      <c r="L796" t="s">
        <v>501</v>
      </c>
      <c r="M796">
        <f>INDEX(NationalTeams!B:B,MATCH(L796,NationalTeams!C:C,0))</f>
        <v>210</v>
      </c>
      <c r="O796" t="str">
        <f t="shared" si="36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4660</v>
      </c>
      <c r="D797" t="s">
        <v>1820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3">
        <f t="shared" si="37"/>
        <v>68</v>
      </c>
      <c r="J797" t="s">
        <v>5783</v>
      </c>
      <c r="K797" t="str">
        <f t="shared" si="38"/>
        <v>E:\imagenes\escudos_cl\Africa\Elite One\Coton Sport FC.png</v>
      </c>
      <c r="L797" t="s">
        <v>322</v>
      </c>
      <c r="M797">
        <f>INDEX(NationalTeams!B:B,MATCH(L797,NationalTeams!C:C,0))</f>
        <v>40</v>
      </c>
      <c r="O797" t="str">
        <f t="shared" si="36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2663</v>
      </c>
      <c r="D798" t="s">
        <v>1816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3">
        <f t="shared" si="37"/>
        <v>64</v>
      </c>
      <c r="J798" t="s">
        <v>5784</v>
      </c>
      <c r="K798" t="str">
        <f t="shared" si="38"/>
        <v>E:\imagenes\escudos_cl\Europa\EFL Championship\Coventry City.png</v>
      </c>
      <c r="L798" t="s">
        <v>493</v>
      </c>
      <c r="M798">
        <f>INDEX(NationalTeams!B:B,MATCH(L798,NationalTeams!C:C,0))</f>
        <v>95</v>
      </c>
      <c r="O798" t="str">
        <f t="shared" si="36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2511</v>
      </c>
      <c r="D799" t="s">
        <v>8681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3">
        <f t="shared" si="37"/>
        <v>58</v>
      </c>
      <c r="J799" t="s">
        <v>5785</v>
      </c>
      <c r="K799" t="str">
        <f t="shared" si="38"/>
        <v>E:\imagenes\escudos_cl\Europa\Cymru North\CPD Y Rhyl 1879.png</v>
      </c>
      <c r="L799" t="s">
        <v>517</v>
      </c>
      <c r="M799">
        <f>INDEX(NationalTeams!B:B,MATCH(L799,NationalTeams!C:C,0))</f>
        <v>76</v>
      </c>
      <c r="O799" t="str">
        <f t="shared" si="36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4624</v>
      </c>
      <c r="D800" t="s">
        <v>1781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3">
        <f t="shared" si="37"/>
        <v>69</v>
      </c>
      <c r="J800" t="s">
        <v>5786</v>
      </c>
      <c r="K800" t="str">
        <f t="shared" si="38"/>
        <v>E:\imagenes\escudos_cl\Africa\Algerian Ligue Professionnelle 1\CR Belouizdad.png</v>
      </c>
      <c r="L800" t="s">
        <v>324</v>
      </c>
      <c r="M800">
        <f>INDEX(NationalTeams!B:B,MATCH(L800,NationalTeams!C:C,0))</f>
        <v>11</v>
      </c>
      <c r="O800" t="str">
        <f t="shared" si="36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3437</v>
      </c>
      <c r="D801" t="s">
        <v>1794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3">
        <f t="shared" si="37"/>
        <v>66</v>
      </c>
      <c r="J801" t="s">
        <v>5787</v>
      </c>
      <c r="K801" t="str">
        <f t="shared" si="38"/>
        <v>E:\imagenes\escudos_cl\America\Brasileirao Serie B\CR Brasil.png</v>
      </c>
      <c r="L801" t="s">
        <v>327</v>
      </c>
      <c r="M801">
        <f>INDEX(NationalTeams!B:B,MATCH(L801,NationalTeams!C:C,0))</f>
        <v>32</v>
      </c>
      <c r="O801" t="str">
        <f t="shared" si="36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3407</v>
      </c>
      <c r="D802" t="s">
        <v>1793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3">
        <f t="shared" si="37"/>
        <v>77</v>
      </c>
      <c r="J802" t="s">
        <v>5788</v>
      </c>
      <c r="K802" t="str">
        <f t="shared" si="38"/>
        <v>E:\imagenes\escudos_cl\America\Brasileirao Betano\CR Flamengo.png</v>
      </c>
      <c r="L802" t="s">
        <v>327</v>
      </c>
      <c r="M802">
        <f>INDEX(NationalTeams!B:B,MATCH(L802,NationalTeams!C:C,0))</f>
        <v>32</v>
      </c>
      <c r="O802" t="str">
        <f t="shared" si="36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3426</v>
      </c>
      <c r="D803" t="s">
        <v>1793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3">
        <f t="shared" si="37"/>
        <v>64</v>
      </c>
      <c r="J803" t="s">
        <v>5789</v>
      </c>
      <c r="K803" t="str">
        <f t="shared" si="38"/>
        <v>E:\imagenes\escudos_cl\America\Brasileirao Betano\CR Vasco da Gama.png</v>
      </c>
      <c r="L803" t="s">
        <v>327</v>
      </c>
      <c r="M803">
        <f>INDEX(NationalTeams!B:B,MATCH(L803,NationalTeams!C:C,0))</f>
        <v>32</v>
      </c>
      <c r="O803" t="str">
        <f t="shared" si="36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3438</v>
      </c>
      <c r="D804" t="s">
        <v>1794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3">
        <f t="shared" si="37"/>
        <v>65</v>
      </c>
      <c r="J804" t="s">
        <v>5790</v>
      </c>
      <c r="K804" t="str">
        <f t="shared" si="38"/>
        <v>E:\imagenes\escudos_cl\America\Brasileirao Serie B\Criciuma EC.png</v>
      </c>
      <c r="L804" t="s">
        <v>327</v>
      </c>
      <c r="M804">
        <f>INDEX(NationalTeams!B:B,MATCH(L804,NationalTeams!C:C,0))</f>
        <v>32</v>
      </c>
      <c r="O804" t="str">
        <f t="shared" si="36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3557</v>
      </c>
      <c r="D805" t="s">
        <v>1938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3">
        <f t="shared" si="37"/>
        <v>51</v>
      </c>
      <c r="J805" t="s">
        <v>5791</v>
      </c>
      <c r="K805" t="str">
        <f t="shared" si="38"/>
        <v>E:\imagenes\escudos_cl\America\Sekshon Paga\CRKSV Jong Colombia.png</v>
      </c>
      <c r="L805" t="s">
        <v>404</v>
      </c>
      <c r="M805">
        <f>INDEX(NationalTeams!B:B,MATCH(L805,NationalTeams!C:C,0))</f>
        <v>55</v>
      </c>
      <c r="O805" t="str">
        <f t="shared" si="36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3558</v>
      </c>
      <c r="D806" t="s">
        <v>1938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3">
        <f t="shared" si="37"/>
        <v>53</v>
      </c>
      <c r="J806" t="s">
        <v>5792</v>
      </c>
      <c r="K806" t="str">
        <f t="shared" si="38"/>
        <v>E:\imagenes\escudos_cl\America\Sekshon Paga\CRKSV Jong Holland.png</v>
      </c>
      <c r="L806" t="s">
        <v>404</v>
      </c>
      <c r="M806">
        <f>INDEX(NationalTeams!B:B,MATCH(L806,NationalTeams!C:C,0))</f>
        <v>55</v>
      </c>
      <c r="O806" t="str">
        <f t="shared" si="36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2978</v>
      </c>
      <c r="D807" t="s">
        <v>1907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3">
        <f t="shared" si="37"/>
        <v>63</v>
      </c>
      <c r="J807" t="s">
        <v>5793</v>
      </c>
      <c r="K807" t="str">
        <f t="shared" si="38"/>
        <v>E:\imagenes\escudos_cl\Europa\NIFL Premiership\Crusaders FC.png</v>
      </c>
      <c r="L807" t="s">
        <v>503</v>
      </c>
      <c r="M807">
        <f>INDEX(NationalTeams!B:B,MATCH(L807,NationalTeams!C:C,0))</f>
        <v>99</v>
      </c>
      <c r="O807" t="str">
        <f t="shared" si="36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3427</v>
      </c>
      <c r="D808" t="s">
        <v>1793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3">
        <f t="shared" si="37"/>
        <v>66</v>
      </c>
      <c r="J808" t="s">
        <v>5794</v>
      </c>
      <c r="K808" t="str">
        <f t="shared" si="38"/>
        <v>E:\imagenes\escudos_cl\America\Brasileirao Betano\Cruzeiro EC.png</v>
      </c>
      <c r="L808" t="s">
        <v>327</v>
      </c>
      <c r="M808">
        <f>INDEX(NationalTeams!B:B,MATCH(L808,NationalTeams!C:C,0))</f>
        <v>32</v>
      </c>
      <c r="O808" t="str">
        <f t="shared" si="36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2690</v>
      </c>
      <c r="D809" t="s">
        <v>1915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3">
        <f t="shared" si="37"/>
        <v>75</v>
      </c>
      <c r="J809" t="s">
        <v>5795</v>
      </c>
      <c r="K809" t="str">
        <f t="shared" si="38"/>
        <v>E:\imagenes\escudos_cl\Europa\Premier League\Crystal Palace FC.png</v>
      </c>
      <c r="L809" t="s">
        <v>493</v>
      </c>
      <c r="M809">
        <f>INDEX(NationalTeams!B:B,MATCH(L809,NationalTeams!C:C,0))</f>
        <v>95</v>
      </c>
      <c r="O809" t="str">
        <f t="shared" si="36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3742</v>
      </c>
      <c r="D810" t="s">
        <v>1924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3">
        <f t="shared" si="37"/>
        <v>61</v>
      </c>
      <c r="J810" t="s">
        <v>5796</v>
      </c>
      <c r="K810" t="str">
        <f t="shared" si="38"/>
        <v>E:\imagenes\escudos_cl\America\Primera Division Paraguaya\CS 2 de Mayo.png</v>
      </c>
      <c r="L810" t="s">
        <v>348</v>
      </c>
      <c r="M810">
        <f>INDEX(NationalTeams!B:B,MATCH(L810,NationalTeams!C:C,0))</f>
        <v>164</v>
      </c>
      <c r="O810" t="str">
        <f t="shared" si="36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3108</v>
      </c>
      <c r="D811" t="s">
        <v>1873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3">
        <f t="shared" si="37"/>
        <v>63</v>
      </c>
      <c r="J811" t="s">
        <v>5797</v>
      </c>
      <c r="K811" t="str">
        <f t="shared" si="38"/>
        <v>E:\imagenes\escudos_cl\Europa\Liga II\CS Afumati.png</v>
      </c>
      <c r="L811" t="s">
        <v>506</v>
      </c>
      <c r="M811">
        <f>INDEX(NationalTeams!B:B,MATCH(L811,NationalTeams!C:C,0))</f>
        <v>175</v>
      </c>
      <c r="O811" t="str">
        <f t="shared" si="36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3740</v>
      </c>
      <c r="D812" t="s">
        <v>1924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3">
        <f t="shared" si="37"/>
        <v>61</v>
      </c>
      <c r="J812" t="s">
        <v>5798</v>
      </c>
      <c r="K812" t="str">
        <f t="shared" si="38"/>
        <v>E:\imagenes\escudos_cl\America\Primera Division Paraguaya\CS Ameliano.png</v>
      </c>
      <c r="L812" t="s">
        <v>348</v>
      </c>
      <c r="M812">
        <f>INDEX(NationalTeams!B:B,MATCH(L812,NationalTeams!C:C,0))</f>
        <v>164</v>
      </c>
      <c r="O812" t="str">
        <f t="shared" si="36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3753</v>
      </c>
      <c r="D813" t="s">
        <v>1812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3">
        <f t="shared" si="37"/>
        <v>59</v>
      </c>
      <c r="J813" t="s">
        <v>5799</v>
      </c>
      <c r="K813" t="str">
        <f t="shared" si="38"/>
        <v>E:\imagenes\escudos_cl\America\Division Intermedia\CS Carapegua.png</v>
      </c>
      <c r="L813" t="s">
        <v>348</v>
      </c>
      <c r="M813">
        <f>INDEX(NationalTeams!B:B,MATCH(L813,NationalTeams!C:C,0))</f>
        <v>164</v>
      </c>
      <c r="O813" t="str">
        <f t="shared" si="36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3525</v>
      </c>
      <c r="D814" t="s">
        <v>1879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3">
        <f t="shared" si="37"/>
        <v>60</v>
      </c>
      <c r="J814" t="s">
        <v>5800</v>
      </c>
      <c r="K814" t="str">
        <f t="shared" si="38"/>
        <v>E:\imagenes\escudos_cl\America\Liga Promerica\CS Cartagines.png</v>
      </c>
      <c r="L814" t="s">
        <v>354</v>
      </c>
      <c r="M814">
        <f>INDEX(NationalTeams!B:B,MATCH(L814,NationalTeams!C:C,0))</f>
        <v>52</v>
      </c>
      <c r="O814" t="str">
        <f t="shared" si="36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3865</v>
      </c>
      <c r="D815" t="s">
        <v>1936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3">
        <f t="shared" si="37"/>
        <v>59</v>
      </c>
      <c r="J815" t="s">
        <v>5801</v>
      </c>
      <c r="K815" t="str">
        <f t="shared" si="38"/>
        <v>E:\imagenes\escudos_cl\America\Segunda Division Profesional\CS Cerrito.png</v>
      </c>
      <c r="L815" t="s">
        <v>377</v>
      </c>
      <c r="M815">
        <f>INDEX(NationalTeams!B:B,MATCH(L815,NationalTeams!C:C,0))</f>
        <v>214</v>
      </c>
      <c r="O815" t="str">
        <f t="shared" si="36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4625</v>
      </c>
      <c r="D816" t="s">
        <v>1781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3">
        <f t="shared" si="37"/>
        <v>69</v>
      </c>
      <c r="J816" t="s">
        <v>5802</v>
      </c>
      <c r="K816" t="str">
        <f t="shared" si="38"/>
        <v>E:\imagenes\escudos_cl\Africa\Algerian Ligue Professionnelle 1\CS Constantine.png</v>
      </c>
      <c r="L816" t="s">
        <v>324</v>
      </c>
      <c r="M816">
        <f>INDEX(NationalTeams!B:B,MATCH(L816,NationalTeams!C:C,0))</f>
        <v>11</v>
      </c>
      <c r="O816" t="str">
        <f t="shared" si="36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3333</v>
      </c>
      <c r="D817" t="s">
        <v>1878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3">
        <f t="shared" si="37"/>
        <v>70</v>
      </c>
      <c r="J817" t="s">
        <v>5803</v>
      </c>
      <c r="K817" t="str">
        <f t="shared" si="38"/>
        <v>E:\imagenes\escudos_cl\America\Liga Profesional Argentina\CS Defensa y Justicia.png</v>
      </c>
      <c r="L817" t="s">
        <v>376</v>
      </c>
      <c r="M817">
        <f>INDEX(NationalTeams!B:B,MATCH(L817,NationalTeams!C:C,0))</f>
        <v>12</v>
      </c>
      <c r="O817" t="str">
        <f t="shared" si="36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3115</v>
      </c>
      <c r="D818" t="s">
        <v>1873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3">
        <f t="shared" si="37"/>
        <v>61</v>
      </c>
      <c r="J818" t="s">
        <v>5804</v>
      </c>
      <c r="K818" t="str">
        <f t="shared" si="38"/>
        <v>E:\imagenes\escudos_cl\Europa\Liga II\CS Dinamo Bucuresti.png</v>
      </c>
      <c r="L818" t="s">
        <v>506</v>
      </c>
      <c r="M818">
        <f>INDEX(NationalTeams!B:B,MATCH(L818,NationalTeams!C:C,0))</f>
        <v>175</v>
      </c>
      <c r="O818" t="str">
        <f t="shared" si="36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3579</v>
      </c>
      <c r="D819" t="s">
        <v>1880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3">
        <f t="shared" si="37"/>
        <v>61</v>
      </c>
      <c r="J819" t="s">
        <v>5805</v>
      </c>
      <c r="K819" t="str">
        <f t="shared" si="38"/>
        <v>E:\imagenes\escudos_cl\America\LigaPro Ecuabet\CS Emelec.png</v>
      </c>
      <c r="L819" t="s">
        <v>331</v>
      </c>
      <c r="M819">
        <f>INDEX(NationalTeams!B:B,MATCH(L819,NationalTeams!C:C,0))</f>
        <v>58</v>
      </c>
      <c r="O819" t="str">
        <f t="shared" si="36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3116</v>
      </c>
      <c r="D820" t="s">
        <v>1873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3">
        <f t="shared" si="37"/>
        <v>62</v>
      </c>
      <c r="J820" t="s">
        <v>5806</v>
      </c>
      <c r="K820" t="str">
        <f t="shared" si="38"/>
        <v>E:\imagenes\escudos_cl\Europa\Liga II\CS Gloria Bistrita.png</v>
      </c>
      <c r="L820" t="s">
        <v>506</v>
      </c>
      <c r="M820">
        <f>INDEX(NationalTeams!B:B,MATCH(L820,NationalTeams!C:C,0))</f>
        <v>175</v>
      </c>
      <c r="O820" t="str">
        <f t="shared" si="36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3526</v>
      </c>
      <c r="D821" t="s">
        <v>1879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3">
        <f t="shared" si="37"/>
        <v>62</v>
      </c>
      <c r="J821" t="s">
        <v>5807</v>
      </c>
      <c r="K821" t="str">
        <f t="shared" si="38"/>
        <v>E:\imagenes\escudos_cl\America\Liga Promerica\CS Herediano.png</v>
      </c>
      <c r="L821" t="s">
        <v>354</v>
      </c>
      <c r="M821">
        <f>INDEX(NationalTeams!B:B,MATCH(L821,NationalTeams!C:C,0))</f>
        <v>52</v>
      </c>
      <c r="O821" t="str">
        <f t="shared" si="36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3350</v>
      </c>
      <c r="D822" t="s">
        <v>1878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3">
        <f t="shared" si="37"/>
        <v>60</v>
      </c>
      <c r="J822" t="s">
        <v>5808</v>
      </c>
      <c r="K822" t="str">
        <f t="shared" si="38"/>
        <v>E:\imagenes\escudos_cl\America\Liga Profesional Argentina\CS Independiente Rivadavia.png</v>
      </c>
      <c r="L822" t="s">
        <v>376</v>
      </c>
      <c r="M822">
        <f>INDEX(NationalTeams!B:B,MATCH(L822,NationalTeams!C:C,0))</f>
        <v>12</v>
      </c>
      <c r="O822" t="str">
        <f t="shared" si="36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3744</v>
      </c>
      <c r="D823" t="s">
        <v>1924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3">
        <f t="shared" si="37"/>
        <v>61</v>
      </c>
      <c r="J823" t="s">
        <v>5809</v>
      </c>
      <c r="K823" t="str">
        <f t="shared" si="38"/>
        <v>E:\imagenes\escudos_cl\America\Primera Division Paraguaya\CS Luquenio.png</v>
      </c>
      <c r="L823" t="s">
        <v>348</v>
      </c>
      <c r="M823">
        <f>INDEX(NationalTeams!B:B,MATCH(L823,NationalTeams!C:C,0))</f>
        <v>164</v>
      </c>
      <c r="O823" t="str">
        <f t="shared" si="36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3062</v>
      </c>
      <c r="D824" t="s">
        <v>1937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3">
        <f t="shared" si="37"/>
        <v>66</v>
      </c>
      <c r="J824" t="s">
        <v>5810</v>
      </c>
      <c r="K824" t="str">
        <f t="shared" si="38"/>
        <v>E:\imagenes\escudos_cl\Europa\Segunda Liga\CS Maritimo.png</v>
      </c>
      <c r="L824" t="s">
        <v>504</v>
      </c>
      <c r="M824">
        <f>INDEX(NationalTeams!B:B,MATCH(L824,NationalTeams!C:C,0))</f>
        <v>167</v>
      </c>
      <c r="O824" t="str">
        <f t="shared" si="36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3889</v>
      </c>
      <c r="D825" t="s">
        <v>1935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3">
        <f t="shared" si="37"/>
        <v>60</v>
      </c>
      <c r="J825" t="s">
        <v>5811</v>
      </c>
      <c r="K825" t="str">
        <f t="shared" si="38"/>
        <v>E:\imagenes\escudos_cl\America\Segunda Division de Venezuela\CS Maritimo de Venezuela.png</v>
      </c>
      <c r="L825" t="s">
        <v>351</v>
      </c>
      <c r="M825">
        <f>INDEX(NationalTeams!B:B,MATCH(L825,NationalTeams!C:C,0))</f>
        <v>217</v>
      </c>
      <c r="O825" t="str">
        <f t="shared" si="36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3853</v>
      </c>
      <c r="D826" t="s">
        <v>1799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3">
        <f t="shared" si="37"/>
        <v>61</v>
      </c>
      <c r="J826" t="s">
        <v>5812</v>
      </c>
      <c r="K826" t="str">
        <f t="shared" si="38"/>
        <v>E:\imagenes\escudos_cl\America\Campeonato Uruguayo de Primera Division\CS Miramar Misiones.png</v>
      </c>
      <c r="L826" t="s">
        <v>377</v>
      </c>
      <c r="M826">
        <f>INDEX(NationalTeams!B:B,MATCH(L826,NationalTeams!C:C,0))</f>
        <v>214</v>
      </c>
      <c r="O826" t="str">
        <f t="shared" si="36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3754</v>
      </c>
      <c r="D827" t="s">
        <v>1812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3">
        <f t="shared" si="37"/>
        <v>59</v>
      </c>
      <c r="J827" t="s">
        <v>5813</v>
      </c>
      <c r="K827" t="str">
        <f t="shared" si="38"/>
        <v>E:\imagenes\escudos_cl\America\Division Intermedia\CS San Lorenzo.png</v>
      </c>
      <c r="L827" t="s">
        <v>348</v>
      </c>
      <c r="M827">
        <f>INDEX(NationalTeams!B:B,MATCH(L827,NationalTeams!C:C,0))</f>
        <v>164</v>
      </c>
      <c r="O827" t="str">
        <f t="shared" si="36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3791</v>
      </c>
      <c r="D828" t="s">
        <v>1864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3">
        <f t="shared" si="37"/>
        <v>55</v>
      </c>
      <c r="J828" t="s">
        <v>5814</v>
      </c>
      <c r="K828" t="str">
        <f t="shared" si="38"/>
        <v>E:\imagenes\escudos_cl\America\Liga 2 de Futbol Profesional\CS Santos FC.png</v>
      </c>
      <c r="L828" t="s">
        <v>350</v>
      </c>
      <c r="M828">
        <f>INDEX(NationalTeams!B:B,MATCH(L828,NationalTeams!C:C,0))</f>
        <v>165</v>
      </c>
      <c r="O828" t="str">
        <f t="shared" si="36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3719</v>
      </c>
      <c r="D829" t="s">
        <v>1877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3">
        <f t="shared" si="37"/>
        <v>49</v>
      </c>
      <c r="J829" t="s">
        <v>5815</v>
      </c>
      <c r="K829" t="str">
        <f t="shared" si="38"/>
        <v>E:\imagenes\escudos_cl\America\Liga Primera\CS Sebaco.png</v>
      </c>
      <c r="L829" t="s">
        <v>356</v>
      </c>
      <c r="M829">
        <f>INDEX(NationalTeams!B:B,MATCH(L829,NationalTeams!C:C,0))</f>
        <v>151</v>
      </c>
      <c r="O829" t="str">
        <f t="shared" si="36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4926</v>
      </c>
      <c r="D830" t="s">
        <v>1968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3">
        <f t="shared" si="37"/>
        <v>71</v>
      </c>
      <c r="J830" t="s">
        <v>5816</v>
      </c>
      <c r="K830" t="str">
        <f t="shared" si="38"/>
        <v>E:\imagenes\escudos_cl\Africa\Tunisian Ligue Professionnelle 1\CS Sfaxien.png</v>
      </c>
      <c r="L830" t="s">
        <v>364</v>
      </c>
      <c r="M830">
        <f>INDEX(NationalTeams!B:B,MATCH(L830,NationalTeams!C:C,0))</f>
        <v>208</v>
      </c>
      <c r="O830" t="str">
        <f t="shared" si="36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3123</v>
      </c>
      <c r="D831" t="s">
        <v>1873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3">
        <f t="shared" si="37"/>
        <v>64</v>
      </c>
      <c r="J831" t="s">
        <v>5817</v>
      </c>
      <c r="K831" t="str">
        <f t="shared" si="38"/>
        <v>E:\imagenes\escudos_cl\Europa\Liga II\CS Tunari.png</v>
      </c>
      <c r="L831" t="s">
        <v>506</v>
      </c>
      <c r="M831">
        <f>INDEX(NationalTeams!B:B,MATCH(L831,NationalTeams!C:C,0))</f>
        <v>175</v>
      </c>
      <c r="O831" t="str">
        <f t="shared" si="36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3539</v>
      </c>
      <c r="D832" t="s">
        <v>1934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3">
        <f t="shared" si="37"/>
        <v>64</v>
      </c>
      <c r="J832" t="s">
        <v>5818</v>
      </c>
      <c r="K832" t="str">
        <f t="shared" si="38"/>
        <v>E:\imagenes\escudos_cl\America\Segunda Division CRI\CS Uruguay de Coronado.png</v>
      </c>
      <c r="L832" t="s">
        <v>354</v>
      </c>
      <c r="M832">
        <f>INDEX(NationalTeams!B:B,MATCH(L832,NationalTeams!C:C,0))</f>
        <v>52</v>
      </c>
      <c r="O832" t="str">
        <f t="shared" si="36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3122</v>
      </c>
      <c r="D833" t="s">
        <v>1873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3">
        <f t="shared" si="37"/>
        <v>60</v>
      </c>
      <c r="J833" t="s">
        <v>5819</v>
      </c>
      <c r="K833" t="str">
        <f t="shared" si="38"/>
        <v>E:\imagenes\escudos_cl\Europa\Liga II\CSA Steaua Bucuresti.png</v>
      </c>
      <c r="L833" t="s">
        <v>506</v>
      </c>
      <c r="M833">
        <f>INDEX(NationalTeams!B:B,MATCH(L833,NationalTeams!C:C,0))</f>
        <v>175</v>
      </c>
      <c r="O833" t="str">
        <f t="shared" si="36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3107</v>
      </c>
      <c r="D834" t="s">
        <v>1873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3">
        <f t="shared" si="37"/>
        <v>62</v>
      </c>
      <c r="J834" t="s">
        <v>5820</v>
      </c>
      <c r="K834" t="str">
        <f t="shared" si="38"/>
        <v>E:\imagenes\escudos_cl\Europa\Liga II\CSC 1599 Selimbar.png</v>
      </c>
      <c r="L834" t="s">
        <v>506</v>
      </c>
      <c r="M834">
        <f>INDEX(NationalTeams!B:B,MATCH(L834,NationalTeams!C:C,0))</f>
        <v>175</v>
      </c>
      <c r="O834" t="str">
        <f t="shared" si="36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3559</v>
      </c>
      <c r="D835" t="s">
        <v>1938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3">
        <f t="shared" si="37"/>
        <v>49</v>
      </c>
      <c r="J835" t="s">
        <v>5821</v>
      </c>
      <c r="K835" t="str">
        <f t="shared" si="38"/>
        <v>E:\imagenes\escudos_cl\America\Sekshon Paga\CSD Barber.png</v>
      </c>
      <c r="L835" t="s">
        <v>404</v>
      </c>
      <c r="M835">
        <f>INDEX(NationalTeams!B:B,MATCH(L835,NationalTeams!C:C,0))</f>
        <v>55</v>
      </c>
      <c r="O835" t="str">
        <f t="shared" ref="O835:O898" si="39"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3403</v>
      </c>
      <c r="D836" t="s">
        <v>1813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3">
        <f t="shared" ref="I836:I899" si="40">ROUND(AVERAGE(F836:H836),0)</f>
        <v>59</v>
      </c>
      <c r="J836" t="s">
        <v>5822</v>
      </c>
      <c r="K836" t="str">
        <f t="shared" ref="K836:K899" si="41">_xlfn.CONCAT($A$1,J836)</f>
        <v>E:\imagenes\escudos_cl\America\Division Profesional\CSD Blooming.png</v>
      </c>
      <c r="L836" t="s">
        <v>353</v>
      </c>
      <c r="M836">
        <f>INDEX(NationalTeams!B:B,MATCH(L836,NationalTeams!C:C,0))</f>
        <v>29</v>
      </c>
      <c r="O836" t="str">
        <f t="shared" si="39"/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3457</v>
      </c>
      <c r="D837" t="s">
        <v>1868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3">
        <f t="shared" si="40"/>
        <v>69</v>
      </c>
      <c r="J837" t="s">
        <v>5823</v>
      </c>
      <c r="K837" t="str">
        <f t="shared" si="41"/>
        <v>E:\imagenes\escudos_cl\America\Liga de Primera Itau\CSD Colo Colo.png</v>
      </c>
      <c r="L837" t="s">
        <v>330</v>
      </c>
      <c r="M837">
        <f>INDEX(NationalTeams!B:B,MATCH(L837,NationalTeams!C:C,0))</f>
        <v>43</v>
      </c>
      <c r="O837" t="str">
        <f t="shared" si="39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3476</v>
      </c>
      <c r="D838" t="s">
        <v>1866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3">
        <f t="shared" si="40"/>
        <v>61</v>
      </c>
      <c r="J838" t="s">
        <v>5824</v>
      </c>
      <c r="K838" t="str">
        <f t="shared" si="41"/>
        <v>E:\imagenes\escudos_cl\America\Liga de Ascenso Caixun\CSD Concepcion.png</v>
      </c>
      <c r="L838" t="s">
        <v>330</v>
      </c>
      <c r="M838">
        <f>INDEX(NationalTeams!B:B,MATCH(L838,NationalTeams!C:C,0))</f>
        <v>43</v>
      </c>
      <c r="O838" t="str">
        <f t="shared" si="39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3477</v>
      </c>
      <c r="D839" t="s">
        <v>1866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3">
        <f t="shared" si="40"/>
        <v>60</v>
      </c>
      <c r="J839" t="s">
        <v>5825</v>
      </c>
      <c r="K839" t="str">
        <f t="shared" si="41"/>
        <v>E:\imagenes\escudos_cl\America\Liga de Ascenso Caixun\CSD Rangers.png</v>
      </c>
      <c r="L839" t="s">
        <v>330</v>
      </c>
      <c r="M839">
        <f>INDEX(NationalTeams!B:B,MATCH(L839,NationalTeams!C:C,0))</f>
        <v>43</v>
      </c>
      <c r="O839" t="str">
        <f t="shared" si="39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3644</v>
      </c>
      <c r="D840" t="s">
        <v>1922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3">
        <f t="shared" si="40"/>
        <v>56</v>
      </c>
      <c r="J840" t="s">
        <v>5826</v>
      </c>
      <c r="K840" t="str">
        <f t="shared" si="41"/>
        <v>E:\imagenes\escudos_cl\America\Primera Division de Guatemala\CSD Sacachispas.png</v>
      </c>
      <c r="L840" t="s">
        <v>396</v>
      </c>
      <c r="M840">
        <f>INDEX(NationalTeams!B:B,MATCH(L840,NationalTeams!C:C,0))</f>
        <v>84</v>
      </c>
      <c r="O840" t="str">
        <f t="shared" si="39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3645</v>
      </c>
      <c r="D841" t="s">
        <v>1922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3">
        <f t="shared" si="40"/>
        <v>58</v>
      </c>
      <c r="J841" t="s">
        <v>5827</v>
      </c>
      <c r="K841" t="str">
        <f t="shared" si="41"/>
        <v>E:\imagenes\escudos_cl\America\Primera Division de Guatemala\CSD Suchitepequez.png</v>
      </c>
      <c r="L841" t="s">
        <v>396</v>
      </c>
      <c r="M841">
        <f>INDEX(NationalTeams!B:B,MATCH(L841,NationalTeams!C:C,0))</f>
        <v>84</v>
      </c>
      <c r="O841" t="str">
        <f t="shared" si="39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2940</v>
      </c>
      <c r="D842" t="s">
        <v>1953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3">
        <f t="shared" si="40"/>
        <v>54</v>
      </c>
      <c r="J842" t="s">
        <v>5828</v>
      </c>
      <c r="K842" t="str">
        <f t="shared" si="41"/>
        <v>E:\imagenes\escudos_cl\Europa\Super Liga\CSF Spartanii Sportul.png</v>
      </c>
      <c r="L842" t="s">
        <v>537</v>
      </c>
      <c r="M842">
        <f>INDEX(NationalTeams!B:B,MATCH(L842,NationalTeams!C:C,0))</f>
        <v>142</v>
      </c>
      <c r="O842" t="str">
        <f t="shared" si="39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3128</v>
      </c>
      <c r="D843" t="s">
        <v>1929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3">
        <f t="shared" si="40"/>
        <v>74</v>
      </c>
      <c r="J843" t="s">
        <v>5829</v>
      </c>
      <c r="K843" t="str">
        <f t="shared" si="41"/>
        <v>E:\imagenes\escudos_cl\Europa\Russian Premier League\CSKA Moscow.png</v>
      </c>
      <c r="L843" t="s">
        <v>500</v>
      </c>
      <c r="M843">
        <f>INDEX(NationalTeams!B:B,MATCH(L843,NationalTeams!C:C,0))</f>
        <v>176</v>
      </c>
      <c r="O843" t="str">
        <f t="shared" si="39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4507</v>
      </c>
      <c r="D844" t="s">
        <v>1962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3">
        <f t="shared" si="40"/>
        <v>54</v>
      </c>
      <c r="J844" t="s">
        <v>5830</v>
      </c>
      <c r="K844" t="str">
        <f t="shared" si="41"/>
        <v>E:\imagenes\escudos_cl\Asia\Tajikistan Higher League\CSKA Pamir Dushanbe.png</v>
      </c>
      <c r="L844" t="s">
        <v>442</v>
      </c>
      <c r="M844">
        <f>INDEX(NationalTeams!B:B,MATCH(L844,NationalTeams!C:C,0))</f>
        <v>203</v>
      </c>
      <c r="O844" t="str">
        <f t="shared" si="39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2184</v>
      </c>
      <c r="D845" t="s">
        <v>1829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3">
        <f t="shared" si="40"/>
        <v>60</v>
      </c>
      <c r="J845" t="s">
        <v>5831</v>
      </c>
      <c r="K845" t="str">
        <f t="shared" si="41"/>
        <v>E:\imagenes\escudos_cl\Europa\First Professional Football League\CSKA Sofia.png</v>
      </c>
      <c r="L845" t="s">
        <v>510</v>
      </c>
      <c r="M845">
        <f>INDEX(NationalTeams!B:B,MATCH(L845,NationalTeams!C:C,0))</f>
        <v>34</v>
      </c>
      <c r="O845" t="str">
        <f t="shared" si="39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2198</v>
      </c>
      <c r="D846" t="s">
        <v>1933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3">
        <f t="shared" si="40"/>
        <v>55</v>
      </c>
      <c r="J846" t="s">
        <v>5832</v>
      </c>
      <c r="K846" t="str">
        <f t="shared" si="41"/>
        <v>E:\imagenes\escudos_cl\Europa\Second Professional Football League\CSKA Sofia II.png</v>
      </c>
      <c r="L846" t="s">
        <v>510</v>
      </c>
      <c r="M846">
        <f>INDEX(NationalTeams!B:B,MATCH(L846,NationalTeams!C:C,0))</f>
        <v>34</v>
      </c>
      <c r="O846" t="str">
        <f t="shared" si="39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3111</v>
      </c>
      <c r="D847" t="s">
        <v>1873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3">
        <f t="shared" si="40"/>
        <v>59</v>
      </c>
      <c r="J847" t="s">
        <v>5833</v>
      </c>
      <c r="K847" t="str">
        <f t="shared" si="41"/>
        <v>E:\imagenes\escudos_cl\Europa\Liga II\CSM Ceahlaul Piatra Neamt.png</v>
      </c>
      <c r="L847" t="s">
        <v>506</v>
      </c>
      <c r="M847">
        <f>INDEX(NationalTeams!B:B,MATCH(L847,NationalTeams!C:C,0))</f>
        <v>175</v>
      </c>
      <c r="O847" t="str">
        <f t="shared" si="39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3121</v>
      </c>
      <c r="D848" t="s">
        <v>1873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3">
        <f t="shared" si="40"/>
        <v>62</v>
      </c>
      <c r="J848" t="s">
        <v>5834</v>
      </c>
      <c r="K848" t="str">
        <f t="shared" si="41"/>
        <v>E:\imagenes\escudos_cl\Europa\Liga II\CSM Olimpia Satu Mare.png</v>
      </c>
      <c r="L848" t="s">
        <v>506</v>
      </c>
      <c r="M848">
        <f>INDEX(NationalTeams!B:B,MATCH(L848,NationalTeams!C:C,0))</f>
        <v>175</v>
      </c>
      <c r="O848" t="str">
        <f t="shared" si="39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3119</v>
      </c>
      <c r="D849" t="s">
        <v>1873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3">
        <f t="shared" si="40"/>
        <v>64</v>
      </c>
      <c r="J849" t="s">
        <v>5835</v>
      </c>
      <c r="K849" t="str">
        <f t="shared" si="41"/>
        <v>E:\imagenes\escudos_cl\Europa\Liga II\CSM Resita.png</v>
      </c>
      <c r="L849" t="s">
        <v>506</v>
      </c>
      <c r="M849">
        <f>INDEX(NationalTeams!B:B,MATCH(L849,NationalTeams!C:C,0))</f>
        <v>175</v>
      </c>
      <c r="O849" t="str">
        <f t="shared" si="39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3120</v>
      </c>
      <c r="D850" t="s">
        <v>1873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3">
        <f t="shared" si="40"/>
        <v>62</v>
      </c>
      <c r="J850" t="s">
        <v>5836</v>
      </c>
      <c r="K850" t="str">
        <f t="shared" si="41"/>
        <v>E:\imagenes\escudos_cl\Europa\Liga II\CSM Slatina.png</v>
      </c>
      <c r="L850" t="s">
        <v>506</v>
      </c>
      <c r="M850">
        <f>INDEX(NationalTeams!B:B,MATCH(L850,NationalTeams!C:C,0))</f>
        <v>175</v>
      </c>
      <c r="O850" t="str">
        <f t="shared" si="39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4673</v>
      </c>
      <c r="D851" t="s">
        <v>1882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3">
        <f t="shared" si="40"/>
        <v>58</v>
      </c>
      <c r="J851" t="s">
        <v>5837</v>
      </c>
      <c r="K851" t="str">
        <f t="shared" si="41"/>
        <v>E:\imagenes\escudos_cl\Africa\Ligue 1\CSMD Diables Noirs.png</v>
      </c>
      <c r="L851" t="s">
        <v>369</v>
      </c>
      <c r="M851">
        <f>INDEX(NationalTeams!B:B,MATCH(L851,NationalTeams!C:C,0))</f>
        <v>48</v>
      </c>
      <c r="O851" t="str">
        <f t="shared" si="39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4595</v>
      </c>
      <c r="D852" t="s">
        <v>1833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3">
        <f t="shared" si="40"/>
        <v>57</v>
      </c>
      <c r="J852" t="s">
        <v>5838</v>
      </c>
      <c r="K852" t="str">
        <f t="shared" si="41"/>
        <v>E:\imagenes\escudos_cl\Africa\Girabola\Cuando Cubando FC.png</v>
      </c>
      <c r="L852" t="s">
        <v>357</v>
      </c>
      <c r="M852">
        <f>INDEX(NationalTeams!B:B,MATCH(L852,NationalTeams!C:C,0))</f>
        <v>7</v>
      </c>
      <c r="O852" t="str">
        <f t="shared" si="39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4832</v>
      </c>
      <c r="D853" t="s">
        <v>1901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3">
        <f t="shared" si="40"/>
        <v>61</v>
      </c>
      <c r="J853" t="s">
        <v>5839</v>
      </c>
      <c r="K853" t="str">
        <f t="shared" si="41"/>
        <v>E:\imagenes\escudos_cl\Africa\Namibia Premiership\Cuca Tops FC.png</v>
      </c>
      <c r="L853" t="s">
        <v>372</v>
      </c>
      <c r="M853">
        <f>INDEX(NationalTeams!B:B,MATCH(L853,NationalTeams!C:C,0))</f>
        <v>148</v>
      </c>
      <c r="O853" t="str">
        <f t="shared" si="39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3515</v>
      </c>
      <c r="D854" t="s">
        <v>1966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3">
        <f t="shared" si="40"/>
        <v>56</v>
      </c>
      <c r="J854" t="s">
        <v>5840</v>
      </c>
      <c r="K854" t="str">
        <f t="shared" si="41"/>
        <v>E:\imagenes\escudos_cl\America\Torneo BetPlay Dimayor\Cucuta Deportivo FC.png</v>
      </c>
      <c r="L854" t="s">
        <v>328</v>
      </c>
      <c r="M854">
        <f>INDEX(NationalTeams!B:B,MATCH(L854,NationalTeams!C:C,0))</f>
        <v>46</v>
      </c>
      <c r="O854" t="str">
        <f t="shared" si="39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3421</v>
      </c>
      <c r="D855" t="s">
        <v>1794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3">
        <f t="shared" si="40"/>
        <v>69</v>
      </c>
      <c r="J855" t="s">
        <v>5841</v>
      </c>
      <c r="K855" t="str">
        <f t="shared" si="41"/>
        <v>E:\imagenes\escudos_cl\America\Brasileirao Serie B\Cuiaba EC.png</v>
      </c>
      <c r="L855" t="s">
        <v>327</v>
      </c>
      <c r="M855">
        <f>INDEX(NationalTeams!B:B,MATCH(L855,NationalTeams!C:C,0))</f>
        <v>32</v>
      </c>
      <c r="O855" t="str">
        <f t="shared" si="39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2427</v>
      </c>
      <c r="D856" t="s">
        <v>1856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3">
        <f t="shared" si="40"/>
        <v>61</v>
      </c>
      <c r="J856" t="s">
        <v>5842</v>
      </c>
      <c r="K856" t="str">
        <f t="shared" si="41"/>
        <v>E:\imagenes\escudos_cl\Europa\LaLiga Hypermotion\Cultural y Deportiva Leonesa.png</v>
      </c>
      <c r="L856" t="s">
        <v>490</v>
      </c>
      <c r="M856">
        <f>INDEX(NationalTeams!B:B,MATCH(L856,NationalTeams!C:C,0))</f>
        <v>66</v>
      </c>
      <c r="O856" t="str">
        <f t="shared" si="39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3577</v>
      </c>
      <c r="D857" t="s">
        <v>1881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3">
        <f t="shared" si="40"/>
        <v>62</v>
      </c>
      <c r="J857" t="s">
        <v>5843</v>
      </c>
      <c r="K857" t="str">
        <f t="shared" si="41"/>
        <v>E:\imagenes\escudos_cl\America\LigaPro Ecuabet Serie B\Cumbaya FC.png</v>
      </c>
      <c r="L857" t="s">
        <v>331</v>
      </c>
      <c r="M857">
        <f>INDEX(NationalTeams!B:B,MATCH(L857,NationalTeams!C:C,0))</f>
        <v>58</v>
      </c>
      <c r="O857" t="str">
        <f t="shared" si="39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3831</v>
      </c>
      <c r="D858" t="s">
        <v>1967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3">
        <f t="shared" si="40"/>
        <v>56</v>
      </c>
      <c r="J858" t="s">
        <v>5844</v>
      </c>
      <c r="K858" t="str">
        <f t="shared" si="41"/>
        <v>E:\imagenes\escudos_cl\America\TT Premier Football League\Cunupia FC.png</v>
      </c>
      <c r="L858" t="s">
        <v>407</v>
      </c>
      <c r="M858">
        <f>INDEX(NationalTeams!B:B,MATCH(L858,NationalTeams!C:C,0))</f>
        <v>207</v>
      </c>
      <c r="O858" t="str">
        <f t="shared" si="39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3775</v>
      </c>
      <c r="D859" t="s">
        <v>1862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3">
        <f t="shared" si="40"/>
        <v>62</v>
      </c>
      <c r="J859" t="s">
        <v>5845</v>
      </c>
      <c r="K859" t="str">
        <f t="shared" si="41"/>
        <v>E:\imagenes\escudos_cl\America\Liga 1 de Futbol Profesional\Cusco FC.png</v>
      </c>
      <c r="L859" t="s">
        <v>350</v>
      </c>
      <c r="M859">
        <f>INDEX(NationalTeams!B:B,MATCH(L859,NationalTeams!C:C,0))</f>
        <v>165</v>
      </c>
      <c r="O859" t="str">
        <f t="shared" si="39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3560</v>
      </c>
      <c r="D860" t="s">
        <v>1938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3">
        <f t="shared" si="40"/>
        <v>50</v>
      </c>
      <c r="J860" t="s">
        <v>5846</v>
      </c>
      <c r="K860" t="str">
        <f t="shared" si="41"/>
        <v>E:\imagenes\escudos_cl\America\Sekshon Paga\CVV Inter Willemstad.png</v>
      </c>
      <c r="L860" t="s">
        <v>404</v>
      </c>
      <c r="M860">
        <f>INDEX(NationalTeams!B:B,MATCH(L860,NationalTeams!C:C,0))</f>
        <v>55</v>
      </c>
      <c r="O860" t="str">
        <f t="shared" si="39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2533</v>
      </c>
      <c r="D861" t="s">
        <v>8681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3">
        <f t="shared" si="40"/>
        <v>59</v>
      </c>
      <c r="J861" t="s">
        <v>5847</v>
      </c>
      <c r="K861" t="str">
        <f t="shared" si="41"/>
        <v>E:\imagenes\escudos_cl\Europa\Cymru South\Cwmbran Celtic FC.png</v>
      </c>
      <c r="L861" t="s">
        <v>517</v>
      </c>
      <c r="M861">
        <f>INDEX(NationalTeams!B:B,MATCH(L861,NationalTeams!C:C,0))</f>
        <v>76</v>
      </c>
      <c r="O861" t="str">
        <f t="shared" si="39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2340</v>
      </c>
      <c r="D862" t="s">
        <v>1946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3">
        <f t="shared" si="40"/>
        <v>57</v>
      </c>
      <c r="J862" t="s">
        <v>5848</v>
      </c>
      <c r="K862" t="str">
        <f t="shared" si="41"/>
        <v>E:\imagenes\escudos_cl\Europa\Slovak First Football League\DAC Dunajska Streda.png</v>
      </c>
      <c r="L862" t="s">
        <v>509</v>
      </c>
      <c r="M862">
        <f>INDEX(NationalTeams!B:B,MATCH(L862,NationalTeams!C:C,0))</f>
        <v>64</v>
      </c>
      <c r="O862" t="str">
        <f t="shared" si="39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4056</v>
      </c>
      <c r="D863" t="s">
        <v>1849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3">
        <f t="shared" si="40"/>
        <v>65</v>
      </c>
      <c r="J863" t="s">
        <v>5849</v>
      </c>
      <c r="K863" t="str">
        <f t="shared" si="41"/>
        <v>E:\imagenes\escudos_cl\Asia\K1 League\Daegu FC.png</v>
      </c>
      <c r="L863" t="s">
        <v>425</v>
      </c>
      <c r="M863">
        <f>INDEX(NationalTeams!B:B,MATCH(L863,NationalTeams!C:C,0))</f>
        <v>50</v>
      </c>
      <c r="O863" t="str">
        <f t="shared" si="39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4121</v>
      </c>
      <c r="D864" t="s">
        <v>1849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3">
        <f t="shared" si="40"/>
        <v>61</v>
      </c>
      <c r="J864" t="s">
        <v>5850</v>
      </c>
      <c r="K864" t="str">
        <f t="shared" si="41"/>
        <v>E:\imagenes\escudos_cl\Asia\K1 League\Daejeon Citizen FC.png</v>
      </c>
      <c r="L864" t="s">
        <v>425</v>
      </c>
      <c r="M864">
        <f>INDEX(NationalTeams!B:B,MATCH(L864,NationalTeams!C:C,0))</f>
        <v>50</v>
      </c>
      <c r="O864" t="str">
        <f t="shared" si="39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4406</v>
      </c>
      <c r="D865" t="s">
        <v>1791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3">
        <f t="shared" si="40"/>
        <v>51</v>
      </c>
      <c r="J865" t="s">
        <v>5851</v>
      </c>
      <c r="K865" t="str">
        <f t="shared" si="41"/>
        <v>E:\imagenes\escudos_cl\Asia\Bhutan Premier League\Daga United FC.png</v>
      </c>
      <c r="L865" t="s">
        <v>454</v>
      </c>
      <c r="M865">
        <f>INDEX(NationalTeams!B:B,MATCH(L865,NationalTeams!C:C,0))</f>
        <v>37</v>
      </c>
      <c r="O865" t="str">
        <f t="shared" si="39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4384</v>
      </c>
      <c r="D866" t="s">
        <v>1900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3">
        <f t="shared" si="40"/>
        <v>54</v>
      </c>
      <c r="J866" t="s">
        <v>5852</v>
      </c>
      <c r="K866" t="str">
        <f t="shared" si="41"/>
        <v>E:\imagenes\escudos_cl\Asia\Myanmar National League\Dagon Port FC.png</v>
      </c>
      <c r="L866" t="s">
        <v>453</v>
      </c>
      <c r="M866">
        <f>INDEX(NationalTeams!B:B,MATCH(L866,NationalTeams!C:C,0))</f>
        <v>28</v>
      </c>
      <c r="O866" t="str">
        <f t="shared" si="39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4248</v>
      </c>
      <c r="D867" t="s">
        <v>1900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3">
        <f t="shared" si="40"/>
        <v>55</v>
      </c>
      <c r="J867" t="s">
        <v>5853</v>
      </c>
      <c r="K867" t="str">
        <f t="shared" si="41"/>
        <v>E:\imagenes\escudos_cl\Asia\Myanmar National League\Dagon Stars United FC.png</v>
      </c>
      <c r="L867" t="s">
        <v>453</v>
      </c>
      <c r="M867">
        <f>INDEX(NationalTeams!B:B,MATCH(L867,NationalTeams!C:C,0))</f>
        <v>28</v>
      </c>
      <c r="O867" t="str">
        <f t="shared" si="39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4037</v>
      </c>
      <c r="D868" t="s">
        <v>1804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3">
        <f t="shared" si="40"/>
        <v>59</v>
      </c>
      <c r="J868" t="s">
        <v>5854</v>
      </c>
      <c r="K868" t="str">
        <f t="shared" si="41"/>
        <v>E:\imagenes\escudos_cl\Asia\China League One\Dalian Kun City FC.png</v>
      </c>
      <c r="L868" t="s">
        <v>429</v>
      </c>
      <c r="M868">
        <f>INDEX(NationalTeams!B:B,MATCH(L868,NationalTeams!C:C,0))</f>
        <v>44</v>
      </c>
      <c r="O868" t="str">
        <f t="shared" si="39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3988</v>
      </c>
      <c r="D869" t="s">
        <v>1805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3">
        <f t="shared" si="40"/>
        <v>62</v>
      </c>
      <c r="J869" t="s">
        <v>5855</v>
      </c>
      <c r="K869" t="str">
        <f t="shared" si="41"/>
        <v>E:\imagenes\escudos_cl\Asia\Chinese Super League\Dalian Yingbo FC.png</v>
      </c>
      <c r="L869" t="s">
        <v>429</v>
      </c>
      <c r="M869">
        <f>INDEX(NationalTeams!B:B,MATCH(L869,NationalTeams!C:C,0))</f>
        <v>44</v>
      </c>
      <c r="O869" t="str">
        <f t="shared" si="39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4102</v>
      </c>
      <c r="D870" t="s">
        <v>1930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3">
        <f t="shared" si="40"/>
        <v>60</v>
      </c>
      <c r="J870" t="s">
        <v>5856</v>
      </c>
      <c r="K870" t="str">
        <f t="shared" si="41"/>
        <v>E:\imagenes\escudos_cl\Asia\Saudi Pro League\Damac FC.png</v>
      </c>
      <c r="L870" t="s">
        <v>428</v>
      </c>
      <c r="M870">
        <f>INDEX(NationalTeams!B:B,MATCH(L870,NationalTeams!C:C,0))</f>
        <v>10</v>
      </c>
      <c r="O870" t="str">
        <f t="shared" si="39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3849</v>
      </c>
      <c r="D871" t="s">
        <v>1799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3">
        <f t="shared" si="40"/>
        <v>64</v>
      </c>
      <c r="J871" t="s">
        <v>5857</v>
      </c>
      <c r="K871" t="str">
        <f t="shared" si="41"/>
        <v>E:\imagenes\escudos_cl\America\Campeonato Uruguayo de Primera Division\Danubio FC.png</v>
      </c>
      <c r="L871" t="s">
        <v>377</v>
      </c>
      <c r="M871">
        <f>INDEX(NationalTeams!B:B,MATCH(L871,NationalTeams!C:C,0))</f>
        <v>214</v>
      </c>
      <c r="O871" t="str">
        <f t="shared" si="39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2119</v>
      </c>
      <c r="D872" t="s">
        <v>1802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3">
        <f t="shared" si="40"/>
        <v>62</v>
      </c>
      <c r="J872" t="s">
        <v>5858</v>
      </c>
      <c r="K872" t="str">
        <f t="shared" si="41"/>
        <v>E:\imagenes\escudos_cl\Europa\Challenger Pro League\Daring Brussels.png</v>
      </c>
      <c r="L872" t="s">
        <v>505</v>
      </c>
      <c r="M872">
        <f>INDEX(NationalTeams!B:B,MATCH(L872,NationalTeams!C:C,0))</f>
        <v>23</v>
      </c>
      <c r="O872" t="str">
        <f t="shared" si="39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4725</v>
      </c>
      <c r="D873" t="s">
        <v>1818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3">
        <f t="shared" si="40"/>
        <v>61</v>
      </c>
      <c r="J873" t="s">
        <v>5859</v>
      </c>
      <c r="K873" t="str">
        <f t="shared" si="41"/>
        <v>E:\imagenes\escudos_cl\Africa\Egyptian Second Division A\Dayrout SC.png</v>
      </c>
      <c r="L873" t="s">
        <v>365</v>
      </c>
      <c r="M873">
        <f>INDEX(NationalTeams!B:B,MATCH(L873,NationalTeams!C:C,0))</f>
        <v>59</v>
      </c>
      <c r="O873" t="str">
        <f t="shared" si="39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4869</v>
      </c>
      <c r="D874" t="s">
        <v>1806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3">
        <f t="shared" si="40"/>
        <v>65</v>
      </c>
      <c r="J874" t="s">
        <v>5860</v>
      </c>
      <c r="K874" t="str">
        <f t="shared" si="41"/>
        <v>E:\imagenes\escudos_cl\Africa\Congo DR Super Liga\DC Motemba Pembe.png</v>
      </c>
      <c r="L874" t="s">
        <v>380</v>
      </c>
      <c r="M874">
        <f>INDEX(NationalTeams!B:B,MATCH(L874,NationalTeams!C:C,0))</f>
        <v>172</v>
      </c>
      <c r="O874" t="str">
        <f t="shared" si="39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3612</v>
      </c>
      <c r="D875" t="s">
        <v>1889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3">
        <f t="shared" si="40"/>
        <v>69</v>
      </c>
      <c r="J875" t="s">
        <v>5861</v>
      </c>
      <c r="K875" t="str">
        <f t="shared" si="41"/>
        <v>E:\imagenes\escudos_cl\America\Major League Soccer\DC United.png</v>
      </c>
      <c r="L875" t="s">
        <v>349</v>
      </c>
      <c r="M875">
        <f>INDEX(NationalTeams!B:B,MATCH(L875,NationalTeams!C:C,0))</f>
        <v>67</v>
      </c>
      <c r="O875" t="str">
        <f t="shared" si="39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2627</v>
      </c>
      <c r="D876" t="s">
        <v>1815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3">
        <f t="shared" si="40"/>
        <v>60</v>
      </c>
      <c r="J876" t="s">
        <v>5862</v>
      </c>
      <c r="K876" t="str">
        <f t="shared" si="41"/>
        <v>E:\imagenes\escudos_cl\Europa\Eerste Divisie\De Graafschap.png</v>
      </c>
      <c r="L876" t="s">
        <v>491</v>
      </c>
      <c r="M876">
        <f>INDEX(NationalTeams!B:B,MATCH(L876,NationalTeams!C:C,0))</f>
        <v>158</v>
      </c>
      <c r="O876" t="str">
        <f t="shared" si="39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2647</v>
      </c>
      <c r="D877" t="s">
        <v>1903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3">
        <f t="shared" si="40"/>
        <v>57</v>
      </c>
      <c r="J877" t="s">
        <v>5863</v>
      </c>
      <c r="K877" t="str">
        <f t="shared" si="41"/>
        <v>E:\imagenes\escudos_cl\Europa\Nemzeti Bajnoksag I\Debreceni VSC.png</v>
      </c>
      <c r="L877" t="s">
        <v>512</v>
      </c>
      <c r="M877">
        <f>INDEX(NationalTeams!B:B,MATCH(L877,NationalTeams!C:C,0))</f>
        <v>92</v>
      </c>
      <c r="O877" t="str">
        <f t="shared" si="39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3832</v>
      </c>
      <c r="D878" t="s">
        <v>1967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3">
        <f t="shared" si="40"/>
        <v>60</v>
      </c>
      <c r="J878" t="s">
        <v>5864</v>
      </c>
      <c r="K878" t="str">
        <f t="shared" si="41"/>
        <v>E:\imagenes\escudos_cl\America\TT Premier Football League\Defence Force FC.png</v>
      </c>
      <c r="L878" t="s">
        <v>407</v>
      </c>
      <c r="M878">
        <f>INDEX(NationalTeams!B:B,MATCH(L878,NationalTeams!C:C,0))</f>
        <v>207</v>
      </c>
      <c r="O878" t="str">
        <f t="shared" si="39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3841</v>
      </c>
      <c r="D879" t="s">
        <v>1799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3">
        <f t="shared" si="40"/>
        <v>68</v>
      </c>
      <c r="J879" t="s">
        <v>5865</v>
      </c>
      <c r="K879" t="str">
        <f t="shared" si="41"/>
        <v>E:\imagenes\escudos_cl\America\Campeonato Uruguayo de Primera Division\Defensor Sporting.png</v>
      </c>
      <c r="L879" t="s">
        <v>377</v>
      </c>
      <c r="M879">
        <f>INDEX(NationalTeams!B:B,MATCH(L879,NationalTeams!C:C,0))</f>
        <v>214</v>
      </c>
      <c r="O879" t="str">
        <f t="shared" si="39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3218</v>
      </c>
      <c r="D880" t="s">
        <v>1782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3">
        <f t="shared" si="40"/>
        <v>60</v>
      </c>
      <c r="J880" t="s">
        <v>5866</v>
      </c>
      <c r="K880" t="str">
        <f t="shared" si="41"/>
        <v>E:\imagenes\escudos_cl\Europa\Allsvenskan\Degerfors IF.png</v>
      </c>
      <c r="L880" t="s">
        <v>496</v>
      </c>
      <c r="M880">
        <f>INDEX(NationalTeams!B:B,MATCH(L880,NationalTeams!C:C,0))</f>
        <v>196</v>
      </c>
      <c r="O880" t="str">
        <f t="shared" si="39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4265</v>
      </c>
      <c r="D881" t="s">
        <v>1847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3">
        <f t="shared" si="40"/>
        <v>52</v>
      </c>
      <c r="J881" t="s">
        <v>5867</v>
      </c>
      <c r="K881" t="str">
        <f t="shared" si="41"/>
        <v>E:\imagenes\escudos_cl\Asia\Jordanian Second Division League\Deir Abi Saeed SC.png</v>
      </c>
      <c r="L881" t="s">
        <v>451</v>
      </c>
      <c r="M881">
        <f>INDEX(NationalTeams!B:B,MATCH(L881,NationalTeams!C:C,0))</f>
        <v>113</v>
      </c>
      <c r="O881" t="str">
        <f t="shared" si="39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3571</v>
      </c>
      <c r="D882" t="s">
        <v>1880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3">
        <f t="shared" si="40"/>
        <v>63</v>
      </c>
      <c r="J882" t="s">
        <v>5868</v>
      </c>
      <c r="K882" t="str">
        <f t="shared" si="41"/>
        <v>E:\imagenes\escudos_cl\America\LigaPro Ecuabet\Delfin SC.png</v>
      </c>
      <c r="L882" t="s">
        <v>331</v>
      </c>
      <c r="M882">
        <f>INDEX(NationalTeams!B:B,MATCH(L882,NationalTeams!C:C,0))</f>
        <v>58</v>
      </c>
      <c r="O882" t="str">
        <f t="shared" si="39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3803</v>
      </c>
      <c r="D883" t="s">
        <v>1869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3">
        <f t="shared" si="40"/>
        <v>53</v>
      </c>
      <c r="J883" t="s">
        <v>5869</v>
      </c>
      <c r="K883" t="str">
        <f t="shared" si="41"/>
        <v>E:\imagenes\escudos_cl\America\Liga Dominicana de Futbol\Delfines del Este FC.png</v>
      </c>
      <c r="L883" t="s">
        <v>402</v>
      </c>
      <c r="M883">
        <f>INDEX(NationalTeams!B:B,MATCH(L883,NationalTeams!C:C,0))</f>
        <v>173</v>
      </c>
      <c r="O883" t="str">
        <f t="shared" si="39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2551</v>
      </c>
      <c r="D884" t="s">
        <v>1943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3">
        <f t="shared" si="40"/>
        <v>71</v>
      </c>
      <c r="J884" t="s">
        <v>5870</v>
      </c>
      <c r="K884" t="str">
        <f t="shared" si="41"/>
        <v>E:\imagenes\escudos_cl\Europa\Serie B\Delfino Pescara.png</v>
      </c>
      <c r="L884" t="s">
        <v>488</v>
      </c>
      <c r="M884">
        <f>INDEX(NationalTeams!B:B,MATCH(L884,NationalTeams!C:C,0))</f>
        <v>110</v>
      </c>
      <c r="O884" t="str">
        <f t="shared" si="39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4260</v>
      </c>
      <c r="D885" t="s">
        <v>1835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3">
        <f t="shared" si="40"/>
        <v>55</v>
      </c>
      <c r="J885" t="s">
        <v>5871</v>
      </c>
      <c r="K885" t="str">
        <f t="shared" si="41"/>
        <v>E:\imagenes\escudos_cl\Asia\I League\Delhi FC.png</v>
      </c>
      <c r="L885" t="s">
        <v>458</v>
      </c>
      <c r="M885">
        <f>INDEX(NationalTeams!B:B,MATCH(L885,NationalTeams!C:C,0))</f>
        <v>93</v>
      </c>
      <c r="O885" t="str">
        <f t="shared" si="39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4199</v>
      </c>
      <c r="D886" t="s">
        <v>1863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3">
        <f t="shared" si="40"/>
        <v>56</v>
      </c>
      <c r="J886" t="s">
        <v>5872</v>
      </c>
      <c r="K886" t="str">
        <f t="shared" si="41"/>
        <v>E:\imagenes\escudos_cl\Asia\Liga 2\Deltras FC.png</v>
      </c>
      <c r="L886" t="s">
        <v>444</v>
      </c>
      <c r="M886">
        <f>INDEX(NationalTeams!B:B,MATCH(L886,NationalTeams!C:C,0))</f>
        <v>94</v>
      </c>
      <c r="O886" t="str">
        <f t="shared" si="39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3646</v>
      </c>
      <c r="D887" t="s">
        <v>1922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3">
        <f t="shared" si="40"/>
        <v>54</v>
      </c>
      <c r="J887" t="s">
        <v>5873</v>
      </c>
      <c r="K887" t="str">
        <f t="shared" si="41"/>
        <v>E:\imagenes\escudos_cl\America\Primera Division de Guatemala\Democracia FC.png</v>
      </c>
      <c r="L887" t="s">
        <v>396</v>
      </c>
      <c r="M887">
        <f>INDEX(NationalTeams!B:B,MATCH(L887,NationalTeams!C:C,0))</f>
        <v>84</v>
      </c>
      <c r="O887" t="str">
        <f t="shared" si="39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4358</v>
      </c>
      <c r="D888" t="s">
        <v>1835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3">
        <f t="shared" si="40"/>
        <v>53</v>
      </c>
      <c r="J888" t="s">
        <v>5874</v>
      </c>
      <c r="K888" t="str">
        <f t="shared" si="41"/>
        <v>E:\imagenes\escudos_cl\Asia\I League\Dempo SC.png</v>
      </c>
      <c r="L888" t="s">
        <v>458</v>
      </c>
      <c r="M888">
        <f>INDEX(NationalTeams!B:B,MATCH(L888,NationalTeams!C:C,0))</f>
        <v>93</v>
      </c>
      <c r="O888" t="str">
        <f t="shared" si="39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2501</v>
      </c>
      <c r="D889" t="s">
        <v>8681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3">
        <f t="shared" si="40"/>
        <v>57</v>
      </c>
      <c r="J889" t="s">
        <v>5875</v>
      </c>
      <c r="K889" t="str">
        <f t="shared" si="41"/>
        <v>E:\imagenes\escudos_cl\Europa\Cymru North\Denbigh Town FC.png</v>
      </c>
      <c r="L889" t="s">
        <v>517</v>
      </c>
      <c r="M889">
        <f>INDEX(NationalTeams!B:B,MATCH(L889,NationalTeams!C:C,0))</f>
        <v>76</v>
      </c>
      <c r="O889" t="str">
        <f t="shared" si="39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3478</v>
      </c>
      <c r="D890" t="s">
        <v>1866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3">
        <f t="shared" si="40"/>
        <v>60</v>
      </c>
      <c r="J890" t="s">
        <v>5876</v>
      </c>
      <c r="K890" t="str">
        <f t="shared" si="41"/>
        <v>E:\imagenes\escudos_cl\America\Liga de Ascenso Caixun\Deportes Antofagasta.png</v>
      </c>
      <c r="L890" t="s">
        <v>330</v>
      </c>
      <c r="M890">
        <f>INDEX(NationalTeams!B:B,MATCH(L890,NationalTeams!C:C,0))</f>
        <v>43</v>
      </c>
      <c r="O890" t="str">
        <f t="shared" si="39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3479</v>
      </c>
      <c r="D891" t="s">
        <v>1866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3">
        <f t="shared" si="40"/>
        <v>60</v>
      </c>
      <c r="J891" t="s">
        <v>5877</v>
      </c>
      <c r="K891" t="str">
        <f t="shared" si="41"/>
        <v>E:\imagenes\escudos_cl\America\Liga de Ascenso Caixun\Deportes Copiapo.png</v>
      </c>
      <c r="L891" t="s">
        <v>330</v>
      </c>
      <c r="M891">
        <f>INDEX(NationalTeams!B:B,MATCH(L891,NationalTeams!C:C,0))</f>
        <v>43</v>
      </c>
      <c r="O891" t="str">
        <f t="shared" si="39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3484</v>
      </c>
      <c r="D892" t="s">
        <v>1868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3">
        <f t="shared" si="40"/>
        <v>57</v>
      </c>
      <c r="J892" t="s">
        <v>5878</v>
      </c>
      <c r="K892" t="str">
        <f t="shared" si="41"/>
        <v>E:\imagenes\escudos_cl\America\Liga de Primera Itau\Deportes Iquique.png</v>
      </c>
      <c r="L892" t="s">
        <v>330</v>
      </c>
      <c r="M892">
        <f>INDEX(NationalTeams!B:B,MATCH(L892,NationalTeams!C:C,0))</f>
        <v>43</v>
      </c>
      <c r="O892" t="str">
        <f t="shared" si="39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3468</v>
      </c>
      <c r="D893" t="s">
        <v>1868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3">
        <f t="shared" si="40"/>
        <v>65</v>
      </c>
      <c r="J893" t="s">
        <v>5879</v>
      </c>
      <c r="K893" t="str">
        <f t="shared" si="41"/>
        <v>E:\imagenes\escudos_cl\America\Liga de Primera Itau\Deportes La Serena.png</v>
      </c>
      <c r="L893" t="s">
        <v>330</v>
      </c>
      <c r="M893">
        <f>INDEX(NationalTeams!B:B,MATCH(L893,NationalTeams!C:C,0))</f>
        <v>43</v>
      </c>
      <c r="O893" t="str">
        <f t="shared" si="39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3485</v>
      </c>
      <c r="D894" t="s">
        <v>1868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3">
        <f t="shared" si="40"/>
        <v>60</v>
      </c>
      <c r="J894" t="s">
        <v>5880</v>
      </c>
      <c r="K894" t="str">
        <f t="shared" si="41"/>
        <v>E:\imagenes\escudos_cl\America\Liga de Primera Itau\Deportes Limache.png</v>
      </c>
      <c r="L894" t="s">
        <v>330</v>
      </c>
      <c r="M894">
        <f>INDEX(NationalTeams!B:B,MATCH(L894,NationalTeams!C:C,0))</f>
        <v>43</v>
      </c>
      <c r="O894" t="str">
        <f t="shared" si="39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3504</v>
      </c>
      <c r="D895" t="s">
        <v>1966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3">
        <f t="shared" si="40"/>
        <v>59</v>
      </c>
      <c r="J895" t="s">
        <v>5881</v>
      </c>
      <c r="K895" t="str">
        <f t="shared" si="41"/>
        <v>E:\imagenes\escudos_cl\America\Torneo BetPlay Dimayor\Deportes Quindio.png</v>
      </c>
      <c r="L895" t="s">
        <v>328</v>
      </c>
      <c r="M895">
        <f>INDEX(NationalTeams!B:B,MATCH(L895,NationalTeams!C:C,0))</f>
        <v>46</v>
      </c>
      <c r="O895" t="str">
        <f t="shared" si="39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3480</v>
      </c>
      <c r="D896" t="s">
        <v>1866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3">
        <f t="shared" si="40"/>
        <v>61</v>
      </c>
      <c r="J896" t="s">
        <v>5882</v>
      </c>
      <c r="K896" t="str">
        <f t="shared" si="41"/>
        <v>E:\imagenes\escudos_cl\America\Liga de Ascenso Caixun\Deportes Recoleta.png</v>
      </c>
      <c r="L896" t="s">
        <v>330</v>
      </c>
      <c r="M896">
        <f>INDEX(NationalTeams!B:B,MATCH(L896,NationalTeams!C:C,0))</f>
        <v>43</v>
      </c>
      <c r="O896" t="str">
        <f t="shared" si="39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3481</v>
      </c>
      <c r="D897" t="s">
        <v>1866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3">
        <f t="shared" si="40"/>
        <v>60</v>
      </c>
      <c r="J897" t="s">
        <v>5883</v>
      </c>
      <c r="K897" t="str">
        <f t="shared" si="41"/>
        <v>E:\imagenes\escudos_cl\America\Liga de Ascenso Caixun\Deportes Santa Cruz.png</v>
      </c>
      <c r="L897" t="s">
        <v>330</v>
      </c>
      <c r="M897">
        <f>INDEX(NationalTeams!B:B,MATCH(L897,NationalTeams!C:C,0))</f>
        <v>43</v>
      </c>
      <c r="O897" t="str">
        <f t="shared" si="39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3482</v>
      </c>
      <c r="D898" t="s">
        <v>1866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3">
        <f t="shared" si="40"/>
        <v>59</v>
      </c>
      <c r="J898" t="s">
        <v>5884</v>
      </c>
      <c r="K898" t="str">
        <f t="shared" si="41"/>
        <v>E:\imagenes\escudos_cl\America\Liga de Ascenso Caixun\Deportes Temuco.png</v>
      </c>
      <c r="L898" t="s">
        <v>330</v>
      </c>
      <c r="M898">
        <f>INDEX(NationalTeams!B:B,MATCH(L898,NationalTeams!C:C,0))</f>
        <v>43</v>
      </c>
      <c r="O898" t="str">
        <f t="shared" si="39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3490</v>
      </c>
      <c r="D899" t="s">
        <v>1865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3">
        <f t="shared" si="40"/>
        <v>68</v>
      </c>
      <c r="J899" t="s">
        <v>5885</v>
      </c>
      <c r="K899" t="str">
        <f t="shared" si="41"/>
        <v>E:\imagenes\escudos_cl\America\Liga BetPlay Dimayor\Deportes Tolima.png</v>
      </c>
      <c r="L899" t="s">
        <v>328</v>
      </c>
      <c r="M899">
        <f>INDEX(NationalTeams!B:B,MATCH(L899,NationalTeams!C:C,0))</f>
        <v>46</v>
      </c>
      <c r="O899" t="str">
        <f t="shared" ref="O899:O962" si="42"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2412</v>
      </c>
      <c r="D900" t="s">
        <v>1855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3">
        <f t="shared" ref="I900:I963" si="43">ROUND(AVERAGE(F900:H900),0)</f>
        <v>71</v>
      </c>
      <c r="J900" t="s">
        <v>5886</v>
      </c>
      <c r="K900" t="str">
        <f t="shared" ref="K900:K963" si="44">_xlfn.CONCAT($A$1,J900)</f>
        <v>E:\imagenes\escudos_cl\Europa\LaLiga EA Sports\Deportivo Alaves.png</v>
      </c>
      <c r="L900" t="s">
        <v>490</v>
      </c>
      <c r="M900">
        <f>INDEX(NationalTeams!B:B,MATCH(L900,NationalTeams!C:C,0))</f>
        <v>66</v>
      </c>
      <c r="O900" t="str">
        <f t="shared" si="42"/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3776</v>
      </c>
      <c r="D901" t="s">
        <v>1862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3">
        <f t="shared" si="43"/>
        <v>63</v>
      </c>
      <c r="J901" t="s">
        <v>5887</v>
      </c>
      <c r="K901" t="str">
        <f t="shared" si="44"/>
        <v>E:\imagenes\escudos_cl\America\Liga 1 de Futbol Profesional\Deportivo Binacional FC.png</v>
      </c>
      <c r="L901" t="s">
        <v>350</v>
      </c>
      <c r="M901">
        <f>INDEX(NationalTeams!B:B,MATCH(L901,NationalTeams!C:C,0))</f>
        <v>165</v>
      </c>
      <c r="O901" t="str">
        <f t="shared" si="42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3487</v>
      </c>
      <c r="D902" t="s">
        <v>1865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3">
        <f t="shared" si="43"/>
        <v>66</v>
      </c>
      <c r="J902" t="s">
        <v>5888</v>
      </c>
      <c r="K902" t="str">
        <f t="shared" si="44"/>
        <v>E:\imagenes\escudos_cl\America\Liga BetPlay Dimayor\Deportivo Cali.png</v>
      </c>
      <c r="L902" t="s">
        <v>328</v>
      </c>
      <c r="M902">
        <f>INDEX(NationalTeams!B:B,MATCH(L902,NationalTeams!C:C,0))</f>
        <v>46</v>
      </c>
      <c r="O902" t="str">
        <f t="shared" si="42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3792</v>
      </c>
      <c r="D903" t="s">
        <v>1864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3">
        <f t="shared" si="43"/>
        <v>56</v>
      </c>
      <c r="J903" t="s">
        <v>5889</v>
      </c>
      <c r="K903" t="str">
        <f t="shared" si="44"/>
        <v>E:\imagenes\escudos_cl\America\Liga 2 de Futbol Profesional\Deportivo Coopsol.png</v>
      </c>
      <c r="L903" t="s">
        <v>350</v>
      </c>
      <c r="M903">
        <f>INDEX(NationalTeams!B:B,MATCH(L903,NationalTeams!C:C,0))</f>
        <v>165</v>
      </c>
      <c r="O903" t="str">
        <f t="shared" si="42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8470</v>
      </c>
      <c r="D904" t="s">
        <v>1856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3">
        <f t="shared" si="43"/>
        <v>59</v>
      </c>
      <c r="J904" t="s">
        <v>8471</v>
      </c>
      <c r="K904" t="str">
        <f t="shared" si="44"/>
        <v>E:\imagenes\escudos_cl\Europa\LaLiga Hypermotion\Deportivo de La Corunia.png</v>
      </c>
      <c r="L904" t="s">
        <v>490</v>
      </c>
      <c r="M904">
        <f>INDEX(NationalTeams!B:B,MATCH(L904,NationalTeams!C:C,0))</f>
        <v>66</v>
      </c>
      <c r="O904" t="str">
        <f t="shared" si="42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3874</v>
      </c>
      <c r="D905" t="s">
        <v>1923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3">
        <f t="shared" si="43"/>
        <v>59</v>
      </c>
      <c r="J905" t="s">
        <v>5890</v>
      </c>
      <c r="K905" t="str">
        <f t="shared" si="44"/>
        <v>E:\imagenes\escudos_cl\America\Primera Division de Venezuela\Deportivo La Guaira FC.png</v>
      </c>
      <c r="L905" t="s">
        <v>351</v>
      </c>
      <c r="M905">
        <f>INDEX(NationalTeams!B:B,MATCH(L905,NationalTeams!C:C,0))</f>
        <v>217</v>
      </c>
      <c r="O905" t="str">
        <f t="shared" si="42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3793</v>
      </c>
      <c r="D906" t="s">
        <v>1864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3">
        <f t="shared" si="43"/>
        <v>54</v>
      </c>
      <c r="J906" t="s">
        <v>5891</v>
      </c>
      <c r="K906" t="str">
        <f t="shared" si="44"/>
        <v>E:\imagenes\escudos_cl\America\Liga 2 de Futbol Profesional\Deportivo Llacuabamba.png</v>
      </c>
      <c r="L906" t="s">
        <v>350</v>
      </c>
      <c r="M906">
        <f>INDEX(NationalTeams!B:B,MATCH(L906,NationalTeams!C:C,0))</f>
        <v>165</v>
      </c>
      <c r="O906" t="str">
        <f t="shared" si="42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3386</v>
      </c>
      <c r="D907" t="s">
        <v>1918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3">
        <f t="shared" si="43"/>
        <v>61</v>
      </c>
      <c r="J907" t="s">
        <v>5892</v>
      </c>
      <c r="K907" t="str">
        <f t="shared" si="44"/>
        <v>E:\imagenes\escudos_cl\America\Primera B Nacional\Deportivo Madryn.png</v>
      </c>
      <c r="L907" t="s">
        <v>376</v>
      </c>
      <c r="M907">
        <f>INDEX(NationalTeams!B:B,MATCH(L907,NationalTeams!C:C,0))</f>
        <v>12</v>
      </c>
      <c r="O907" t="str">
        <f t="shared" si="42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3647</v>
      </c>
      <c r="D908" t="s">
        <v>1922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3">
        <f t="shared" si="43"/>
        <v>54</v>
      </c>
      <c r="J908" t="s">
        <v>5893</v>
      </c>
      <c r="K908" t="str">
        <f t="shared" si="44"/>
        <v>E:\imagenes\escudos_cl\America\Primera Division de Guatemala\Deportivo Mictlan.png</v>
      </c>
      <c r="L908" t="s">
        <v>396</v>
      </c>
      <c r="M908">
        <f>INDEX(NationalTeams!B:B,MATCH(L908,NationalTeams!C:C,0))</f>
        <v>84</v>
      </c>
      <c r="O908" t="str">
        <f t="shared" si="42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3890</v>
      </c>
      <c r="D909" t="s">
        <v>1935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3">
        <f t="shared" si="43"/>
        <v>59</v>
      </c>
      <c r="J909" t="s">
        <v>5894</v>
      </c>
      <c r="K909" t="str">
        <f t="shared" si="44"/>
        <v>E:\imagenes\escudos_cl\America\Segunda Division de Venezuela\Deportivo Miranda FC.png</v>
      </c>
      <c r="L909" t="s">
        <v>351</v>
      </c>
      <c r="M909">
        <f>INDEX(NationalTeams!B:B,MATCH(L909,NationalTeams!C:C,0))</f>
        <v>217</v>
      </c>
      <c r="O909" t="str">
        <f t="shared" si="42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3720</v>
      </c>
      <c r="D910" t="s">
        <v>1877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3">
        <f t="shared" si="43"/>
        <v>48</v>
      </c>
      <c r="J910" t="s">
        <v>5895</v>
      </c>
      <c r="K910" t="str">
        <f t="shared" si="44"/>
        <v>E:\imagenes\escudos_cl\America\Liga Primera\Deportivo Ocotal.png</v>
      </c>
      <c r="L910" t="s">
        <v>356</v>
      </c>
      <c r="M910">
        <f>INDEX(NationalTeams!B:B,MATCH(L910,NationalTeams!C:C,0))</f>
        <v>151</v>
      </c>
      <c r="O910" t="str">
        <f t="shared" si="42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3500</v>
      </c>
      <c r="D911" t="s">
        <v>1865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3">
        <f t="shared" si="43"/>
        <v>63</v>
      </c>
      <c r="J911" t="s">
        <v>5896</v>
      </c>
      <c r="K911" t="str">
        <f t="shared" si="44"/>
        <v>E:\imagenes\escudos_cl\America\Liga BetPlay Dimayor\Deportivo Pasto.png</v>
      </c>
      <c r="L911" t="s">
        <v>328</v>
      </c>
      <c r="M911">
        <f>INDEX(NationalTeams!B:B,MATCH(L911,NationalTeams!C:C,0))</f>
        <v>46</v>
      </c>
      <c r="O911" t="str">
        <f t="shared" si="42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3492</v>
      </c>
      <c r="D912" t="s">
        <v>1865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3">
        <f t="shared" si="43"/>
        <v>65</v>
      </c>
      <c r="J912" t="s">
        <v>5897</v>
      </c>
      <c r="K912" t="str">
        <f t="shared" si="44"/>
        <v>E:\imagenes\escudos_cl\America\Liga BetPlay Dimayor\Deportivo Pereira.png</v>
      </c>
      <c r="L912" t="s">
        <v>328</v>
      </c>
      <c r="M912">
        <f>INDEX(NationalTeams!B:B,MATCH(L912,NationalTeams!C:C,0))</f>
        <v>46</v>
      </c>
      <c r="O912" t="str">
        <f t="shared" si="42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3877</v>
      </c>
      <c r="D913" t="s">
        <v>1923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3">
        <f t="shared" si="43"/>
        <v>58</v>
      </c>
      <c r="J913" t="s">
        <v>5898</v>
      </c>
      <c r="K913" t="str">
        <f t="shared" si="44"/>
        <v>E:\imagenes\escudos_cl\America\Primera Division de Venezuela\Deportivo Rayo Zuliano.png</v>
      </c>
      <c r="L913" t="s">
        <v>351</v>
      </c>
      <c r="M913">
        <f>INDEX(NationalTeams!B:B,MATCH(L913,NationalTeams!C:C,0))</f>
        <v>217</v>
      </c>
      <c r="O913" t="str">
        <f t="shared" si="42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3761</v>
      </c>
      <c r="D914" t="s">
        <v>1924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3">
        <f t="shared" si="43"/>
        <v>59</v>
      </c>
      <c r="J914" t="s">
        <v>5899</v>
      </c>
      <c r="K914" t="str">
        <f t="shared" si="44"/>
        <v>E:\imagenes\escudos_cl\America\Primera Division Paraguaya\Deportivo Recoleta.png</v>
      </c>
      <c r="L914" t="s">
        <v>348</v>
      </c>
      <c r="M914">
        <f>INDEX(NationalTeams!B:B,MATCH(L914,NationalTeams!C:C,0))</f>
        <v>164</v>
      </c>
      <c r="O914" t="str">
        <f t="shared" si="42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3351</v>
      </c>
      <c r="D915" t="s">
        <v>1878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3">
        <f t="shared" si="43"/>
        <v>63</v>
      </c>
      <c r="J915" t="s">
        <v>5900</v>
      </c>
      <c r="K915" t="str">
        <f t="shared" si="44"/>
        <v>E:\imagenes\escudos_cl\America\Liga Profesional Argentina\Deportivo Riestra.png</v>
      </c>
      <c r="L915" t="s">
        <v>376</v>
      </c>
      <c r="M915">
        <f>INDEX(NationalTeams!B:B,MATCH(L915,NationalTeams!C:C,0))</f>
        <v>12</v>
      </c>
      <c r="O915" t="str">
        <f t="shared" si="42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3527</v>
      </c>
      <c r="D916" t="s">
        <v>1879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3">
        <f t="shared" si="43"/>
        <v>62</v>
      </c>
      <c r="J916" t="s">
        <v>5901</v>
      </c>
      <c r="K916" t="str">
        <f t="shared" si="44"/>
        <v>E:\imagenes\escudos_cl\America\Liga Promerica\Deportivo Saprissa.png</v>
      </c>
      <c r="L916" t="s">
        <v>354</v>
      </c>
      <c r="M916">
        <f>INDEX(NationalTeams!B:B,MATCH(L916,NationalTeams!C:C,0))</f>
        <v>52</v>
      </c>
      <c r="O916" t="str">
        <f t="shared" si="42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3869</v>
      </c>
      <c r="D917" t="s">
        <v>1923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3">
        <f t="shared" si="43"/>
        <v>63</v>
      </c>
      <c r="J917" t="s">
        <v>5902</v>
      </c>
      <c r="K917" t="str">
        <f t="shared" si="44"/>
        <v>E:\imagenes\escudos_cl\America\Primera Division de Venezuela\Deportivo Tachira FC.png</v>
      </c>
      <c r="L917" t="s">
        <v>351</v>
      </c>
      <c r="M917">
        <f>INDEX(NationalTeams!B:B,MATCH(L917,NationalTeams!C:C,0))</f>
        <v>217</v>
      </c>
      <c r="O917" t="str">
        <f t="shared" si="42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3707</v>
      </c>
      <c r="D918" t="s">
        <v>1876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3">
        <f t="shared" si="43"/>
        <v>63</v>
      </c>
      <c r="J918" t="s">
        <v>5903</v>
      </c>
      <c r="K918" t="str">
        <f t="shared" si="44"/>
        <v>E:\imagenes\escudos_cl\America\Liga MX\Deportivo Toluca.png</v>
      </c>
      <c r="L918" t="s">
        <v>378</v>
      </c>
      <c r="M918">
        <f>INDEX(NationalTeams!B:B,MATCH(L918,NationalTeams!C:C,0))</f>
        <v>140</v>
      </c>
      <c r="O918" t="str">
        <f t="shared" si="42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3540</v>
      </c>
      <c r="D919" t="s">
        <v>1934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3">
        <f t="shared" si="43"/>
        <v>62</v>
      </c>
      <c r="J919" t="s">
        <v>5904</v>
      </c>
      <c r="K919" t="str">
        <f t="shared" si="44"/>
        <v>E:\imagenes\escudos_cl\America\Segunda Division CRI\Deportivo Upala FC.png</v>
      </c>
      <c r="L919" t="s">
        <v>354</v>
      </c>
      <c r="M919">
        <f>INDEX(NationalTeams!B:B,MATCH(L919,NationalTeams!C:C,0))</f>
        <v>52</v>
      </c>
      <c r="O919" t="str">
        <f t="shared" si="42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2664</v>
      </c>
      <c r="D920" t="s">
        <v>1816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3">
        <f t="shared" si="43"/>
        <v>66</v>
      </c>
      <c r="J920" t="s">
        <v>5905</v>
      </c>
      <c r="K920" t="str">
        <f t="shared" si="44"/>
        <v>E:\imagenes\escudos_cl\Europa\EFL Championship\Derby County.png</v>
      </c>
      <c r="L920" t="s">
        <v>493</v>
      </c>
      <c r="M920">
        <f>INDEX(NationalTeams!B:B,MATCH(L920,NationalTeams!C:C,0))</f>
        <v>95</v>
      </c>
      <c r="O920" t="str">
        <f t="shared" si="42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4480</v>
      </c>
      <c r="D921" t="s">
        <v>1897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3">
        <f t="shared" si="43"/>
        <v>50</v>
      </c>
      <c r="J921" t="s">
        <v>5906</v>
      </c>
      <c r="K921" t="str">
        <f t="shared" si="44"/>
        <v>E:\imagenes\escudos_cl\Asia\Mongolian Premier League\Deren FC.png</v>
      </c>
      <c r="L921" t="s">
        <v>460</v>
      </c>
      <c r="M921">
        <f>INDEX(NationalTeams!B:B,MATCH(L921,NationalTeams!C:C,0))</f>
        <v>144</v>
      </c>
      <c r="O921" t="str">
        <f t="shared" si="42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2718</v>
      </c>
      <c r="D922" t="s">
        <v>1841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3">
        <f t="shared" si="43"/>
        <v>65</v>
      </c>
      <c r="J922" t="s">
        <v>5907</v>
      </c>
      <c r="K922" t="str">
        <f t="shared" si="44"/>
        <v>E:\imagenes\escudos_cl\Europa\Ireland Premier Division\Derry City FC.png</v>
      </c>
      <c r="L922" t="s">
        <v>513</v>
      </c>
      <c r="M922">
        <f>INDEX(NationalTeams!B:B,MATCH(L922,NationalTeams!C:C,0))</f>
        <v>98</v>
      </c>
      <c r="O922" t="str">
        <f t="shared" si="42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4596</v>
      </c>
      <c r="D923" t="s">
        <v>1833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3">
        <f t="shared" si="43"/>
        <v>60</v>
      </c>
      <c r="J923" t="s">
        <v>5908</v>
      </c>
      <c r="K923" t="str">
        <f t="shared" si="44"/>
        <v>E:\imagenes\escudos_cl\Africa\Girabola\Desportivo da Huila.png</v>
      </c>
      <c r="L923" t="s">
        <v>357</v>
      </c>
      <c r="M923">
        <f>INDEX(NationalTeams!B:B,MATCH(L923,NationalTeams!C:C,0))</f>
        <v>7</v>
      </c>
      <c r="O923" t="str">
        <f t="shared" si="42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4597</v>
      </c>
      <c r="D924" t="s">
        <v>1833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3">
        <f t="shared" si="43"/>
        <v>59</v>
      </c>
      <c r="J924" t="s">
        <v>5909</v>
      </c>
      <c r="K924" t="str">
        <f t="shared" si="44"/>
        <v>E:\imagenes\escudos_cl\Africa\Girabola\Desportivo da Lunda Sul.png</v>
      </c>
      <c r="L924" t="s">
        <v>357</v>
      </c>
      <c r="M924">
        <f>INDEX(NationalTeams!B:B,MATCH(L924,NationalTeams!C:C,0))</f>
        <v>7</v>
      </c>
      <c r="O924" t="str">
        <f t="shared" si="42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4106</v>
      </c>
      <c r="D925" t="s">
        <v>1861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3">
        <f t="shared" si="43"/>
        <v>56</v>
      </c>
      <c r="J925" t="s">
        <v>5910</v>
      </c>
      <c r="K925" t="str">
        <f t="shared" si="44"/>
        <v>E:\imagenes\escudos_cl\Asia\Liga 1\Dewa United Banten FC.png</v>
      </c>
      <c r="L925" t="s">
        <v>444</v>
      </c>
      <c r="M925">
        <f>INDEX(NationalTeams!B:B,MATCH(L925,NationalTeams!C:C,0))</f>
        <v>94</v>
      </c>
      <c r="O925" t="str">
        <f t="shared" si="42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2877</v>
      </c>
      <c r="D926" t="s">
        <v>1777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3">
        <f t="shared" si="43"/>
        <v>56</v>
      </c>
      <c r="J926" t="s">
        <v>5911</v>
      </c>
      <c r="K926" t="str">
        <f t="shared" si="44"/>
        <v>E:\imagenes\escudos_cl\Europa\A Lyga\DFK Dainava.png</v>
      </c>
      <c r="L926" t="s">
        <v>527</v>
      </c>
      <c r="M926">
        <f>INDEX(NationalTeams!B:B,MATCH(L926,NationalTeams!C:C,0))</f>
        <v>127</v>
      </c>
      <c r="O926" t="str">
        <f t="shared" si="42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4474</v>
      </c>
      <c r="D927" t="s">
        <v>1788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3">
        <f t="shared" si="43"/>
        <v>50</v>
      </c>
      <c r="J927" t="s">
        <v>5912</v>
      </c>
      <c r="K927" t="str">
        <f t="shared" si="44"/>
        <v>E:\imagenes\escudos_cl\Asia\Bangladesh Premier League\Dhaka Wanderers.png</v>
      </c>
      <c r="L927" t="s">
        <v>465</v>
      </c>
      <c r="M927">
        <f>INDEX(NationalTeams!B:B,MATCH(L927,NationalTeams!C:C,0))</f>
        <v>21</v>
      </c>
      <c r="O927" t="str">
        <f t="shared" si="42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4531</v>
      </c>
      <c r="D928" t="s">
        <v>1904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3">
        <f t="shared" si="43"/>
        <v>51</v>
      </c>
      <c r="J928" t="s">
        <v>5913</v>
      </c>
      <c r="K928" t="str">
        <f t="shared" si="44"/>
        <v>E:\imagenes\escudos_cl\Asia\Nepal Super League\Dhangadhi FC.png</v>
      </c>
      <c r="L928" t="s">
        <v>446</v>
      </c>
      <c r="M928">
        <f>INDEX(NationalTeams!B:B,MATCH(L928,NationalTeams!C:C,0))</f>
        <v>150</v>
      </c>
      <c r="O928" t="str">
        <f t="shared" si="42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4885</v>
      </c>
      <c r="D929" t="s">
        <v>1939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3">
        <f t="shared" si="43"/>
        <v>65</v>
      </c>
      <c r="J929" t="s">
        <v>5914</v>
      </c>
      <c r="K929" t="str">
        <f t="shared" si="44"/>
        <v>E:\imagenes\escudos_cl\Africa\Senegal Ligue 1\Diambars FC.png</v>
      </c>
      <c r="L929" t="s">
        <v>362</v>
      </c>
      <c r="M929">
        <f>INDEX(NationalTeams!B:B,MATCH(L929,NationalTeams!C:C,0))</f>
        <v>184</v>
      </c>
      <c r="O929" t="str">
        <f t="shared" si="42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4304</v>
      </c>
      <c r="D930" t="s">
        <v>1835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3">
        <f t="shared" si="43"/>
        <v>54</v>
      </c>
      <c r="J930" t="s">
        <v>5915</v>
      </c>
      <c r="K930" t="str">
        <f t="shared" si="44"/>
        <v>E:\imagenes\escudos_cl\Asia\I League\Diamond Harbour FC.png</v>
      </c>
      <c r="L930" t="s">
        <v>458</v>
      </c>
      <c r="M930">
        <f>INDEX(NationalTeams!B:B,MATCH(L930,NationalTeams!C:C,0))</f>
        <v>93</v>
      </c>
      <c r="O930" t="str">
        <f t="shared" si="42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4103</v>
      </c>
      <c r="D931" t="s">
        <v>1969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3">
        <f t="shared" si="43"/>
        <v>60</v>
      </c>
      <c r="J931" t="s">
        <v>5916</v>
      </c>
      <c r="K931" t="str">
        <f t="shared" si="44"/>
        <v>E:\imagenes\escudos_cl\Asia\UAE Pro League\Dibba Al Hisn.png</v>
      </c>
      <c r="L931" t="s">
        <v>435</v>
      </c>
      <c r="M931">
        <f>INDEX(NationalTeams!B:B,MATCH(L931,NationalTeams!C:C,0))</f>
        <v>61</v>
      </c>
      <c r="O931" t="str">
        <f t="shared" si="42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4787</v>
      </c>
      <c r="D932" t="s">
        <v>1792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3">
        <f t="shared" si="43"/>
        <v>74</v>
      </c>
      <c r="J932" t="s">
        <v>5917</v>
      </c>
      <c r="K932" t="str">
        <f t="shared" si="44"/>
        <v>E:\imagenes\escudos_cl\Africa\Botola\Difaa Hassani El Jadidi.png</v>
      </c>
      <c r="L932" t="s">
        <v>342</v>
      </c>
      <c r="M932">
        <f>INDEX(NationalTeams!B:B,MATCH(L932,NationalTeams!C:C,0))</f>
        <v>137</v>
      </c>
      <c r="O932" t="str">
        <f t="shared" si="42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2102</v>
      </c>
      <c r="D933" t="s">
        <v>1785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3">
        <f t="shared" si="43"/>
        <v>52</v>
      </c>
      <c r="J933" t="s">
        <v>5918</v>
      </c>
      <c r="K933" t="str">
        <f t="shared" si="44"/>
        <v>E:\imagenes\escudos_cl\Europa\Azerbaijan First Division\Difai Agsu.png</v>
      </c>
      <c r="L933" t="s">
        <v>535</v>
      </c>
      <c r="M933">
        <f>INDEX(NationalTeams!B:B,MATCH(L933,NationalTeams!C:C,0))</f>
        <v>18</v>
      </c>
      <c r="O933" t="str">
        <f t="shared" si="42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2261</v>
      </c>
      <c r="D934" t="s">
        <v>1809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3">
        <f t="shared" si="43"/>
        <v>59</v>
      </c>
      <c r="J934" t="s">
        <v>5919</v>
      </c>
      <c r="K934" t="str">
        <f t="shared" si="44"/>
        <v>E:\imagenes\escudos_cl\Europa\Cypriot Second Division\Digenis Akritas Morphou.png</v>
      </c>
      <c r="L934" t="s">
        <v>534</v>
      </c>
      <c r="M934">
        <f>INDEX(NationalTeams!B:B,MATCH(L934,NationalTeams!C:C,0))</f>
        <v>45</v>
      </c>
      <c r="O934" t="str">
        <f t="shared" si="42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2273</v>
      </c>
      <c r="D935" t="s">
        <v>1925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3">
        <f t="shared" si="43"/>
        <v>72</v>
      </c>
      <c r="J935" t="s">
        <v>5920</v>
      </c>
      <c r="K935" t="str">
        <f t="shared" si="44"/>
        <v>E:\imagenes\escudos_cl\Europa\Prva hrvatska nogometna liga\Dinamo Zagreb.png</v>
      </c>
      <c r="L935" t="s">
        <v>498</v>
      </c>
      <c r="M935">
        <f>INDEX(NationalTeams!B:B,MATCH(L935,NationalTeams!C:C,0))</f>
        <v>53</v>
      </c>
      <c r="O935" t="str">
        <f t="shared" si="42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2648</v>
      </c>
      <c r="D936" t="s">
        <v>1903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3">
        <f t="shared" si="43"/>
        <v>57</v>
      </c>
      <c r="J936" t="s">
        <v>5921</v>
      </c>
      <c r="K936" t="str">
        <f t="shared" si="44"/>
        <v>E:\imagenes\escudos_cl\Europa\Nemzeti Bajnoksag I\Diosgyori VTK.png</v>
      </c>
      <c r="L936" t="s">
        <v>512</v>
      </c>
      <c r="M936">
        <f>INDEX(NationalTeams!B:B,MATCH(L936,NationalTeams!C:C,0))</f>
        <v>92</v>
      </c>
      <c r="O936" t="str">
        <f t="shared" si="42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3721</v>
      </c>
      <c r="D937" t="s">
        <v>1877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3">
        <f t="shared" si="43"/>
        <v>52</v>
      </c>
      <c r="J937" t="s">
        <v>5922</v>
      </c>
      <c r="K937" t="str">
        <f t="shared" si="44"/>
        <v>E:\imagenes\escudos_cl\America\Liga Primera\Diriangen FC.png</v>
      </c>
      <c r="L937" t="s">
        <v>356</v>
      </c>
      <c r="M937">
        <f>INDEX(NationalTeams!B:B,MATCH(L937,NationalTeams!C:C,0))</f>
        <v>151</v>
      </c>
      <c r="O937" t="str">
        <f t="shared" si="42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4529</v>
      </c>
      <c r="D938" t="s">
        <v>1870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3">
        <f t="shared" si="43"/>
        <v>45</v>
      </c>
      <c r="J938" t="s">
        <v>5923</v>
      </c>
      <c r="K938" t="str">
        <f t="shared" si="44"/>
        <v>E:\imagenes\escudos_cl\Asia\Liga Futebol Timor Leste\DIT FC.png</v>
      </c>
      <c r="L938" t="s">
        <v>472</v>
      </c>
      <c r="M938">
        <f>INDEX(NationalTeams!B:B,MATCH(L938,NationalTeams!C:C,0))</f>
        <v>204</v>
      </c>
      <c r="O938" t="str">
        <f t="shared" si="42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4071</v>
      </c>
      <c r="D939" t="s">
        <v>1838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3">
        <f t="shared" si="43"/>
        <v>60</v>
      </c>
      <c r="J939" t="s">
        <v>5924</v>
      </c>
      <c r="K939" t="str">
        <f t="shared" si="44"/>
        <v>E:\imagenes\escudos_cl\Asia\Iraq Stars League\Diyala SC.png</v>
      </c>
      <c r="L939" t="s">
        <v>431</v>
      </c>
      <c r="M939">
        <f>INDEX(NationalTeams!B:B,MATCH(L939,NationalTeams!C:C,0))</f>
        <v>96</v>
      </c>
      <c r="O939" t="str">
        <f t="shared" si="42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4778</v>
      </c>
      <c r="D940" t="s">
        <v>1892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3">
        <f t="shared" si="43"/>
        <v>61</v>
      </c>
      <c r="J940" t="s">
        <v>5925</v>
      </c>
      <c r="K940" t="str">
        <f t="shared" si="44"/>
        <v>E:\imagenes\escudos_cl\Africa\Malian Premiere Division\Djoliba AC.png</v>
      </c>
      <c r="L940" t="s">
        <v>379</v>
      </c>
      <c r="M940">
        <f>INDEX(NationalTeams!B:B,MATCH(L940,NationalTeams!C:C,0))</f>
        <v>135</v>
      </c>
      <c r="O940" t="str">
        <f t="shared" si="42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3206</v>
      </c>
      <c r="D941" t="s">
        <v>1782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3">
        <f t="shared" si="43"/>
        <v>62</v>
      </c>
      <c r="J941" t="s">
        <v>5926</v>
      </c>
      <c r="K941" t="str">
        <f t="shared" si="44"/>
        <v>E:\imagenes\escudos_cl\Europa\Allsvenskan\Djugardens IF.png</v>
      </c>
      <c r="L941" t="s">
        <v>496</v>
      </c>
      <c r="M941">
        <f>INDEX(NationalTeams!B:B,MATCH(L941,NationalTeams!C:C,0))</f>
        <v>196</v>
      </c>
      <c r="O941" t="str">
        <f t="shared" si="42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3666</v>
      </c>
      <c r="D942" t="s">
        <v>1803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3">
        <f t="shared" si="43"/>
        <v>50</v>
      </c>
      <c r="J942" t="s">
        <v>5927</v>
      </c>
      <c r="K942" t="str">
        <f t="shared" si="44"/>
        <v>E:\imagenes\escudos_cl\America\Championnat Special Division 1\Don Bosco FC.png</v>
      </c>
      <c r="L942" t="s">
        <v>333</v>
      </c>
      <c r="M942">
        <f>INDEX(NationalTeams!B:B,MATCH(L942,NationalTeams!C:C,0))</f>
        <v>89</v>
      </c>
      <c r="O942" t="str">
        <f t="shared" si="42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4870</v>
      </c>
      <c r="D943" t="s">
        <v>1806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3">
        <f t="shared" si="43"/>
        <v>62</v>
      </c>
      <c r="J943" t="s">
        <v>5928</v>
      </c>
      <c r="K943" t="str">
        <f t="shared" si="44"/>
        <v>E:\imagenes\escudos_cl\Africa\Congo DR Super Liga\Don Bosco Lubumbashi.png</v>
      </c>
      <c r="L943" t="s">
        <v>380</v>
      </c>
      <c r="M943">
        <f>INDEX(NationalTeams!B:B,MATCH(L943,NationalTeams!C:C,0))</f>
        <v>172</v>
      </c>
      <c r="O943" t="str">
        <f t="shared" si="42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4067</v>
      </c>
      <c r="D944" t="s">
        <v>1975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3">
        <f t="shared" si="43"/>
        <v>61</v>
      </c>
      <c r="J944" t="s">
        <v>5929</v>
      </c>
      <c r="K944" t="str">
        <f t="shared" si="44"/>
        <v>E:\imagenes\escudos_cl\Asia\V.League 2\Dong Nai FC.png</v>
      </c>
      <c r="L944" t="s">
        <v>438</v>
      </c>
      <c r="M944">
        <f>INDEX(NationalTeams!B:B,MATCH(L944,NationalTeams!C:C,0))</f>
        <v>218</v>
      </c>
      <c r="O944" t="str">
        <f t="shared" si="42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4104</v>
      </c>
      <c r="D945" t="s">
        <v>1975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3">
        <f t="shared" si="43"/>
        <v>58</v>
      </c>
      <c r="J945" t="s">
        <v>5930</v>
      </c>
      <c r="K945" t="str">
        <f t="shared" si="44"/>
        <v>E:\imagenes\escudos_cl\Asia\V.League 2\Dong Thap FC.png</v>
      </c>
      <c r="L945" t="s">
        <v>438</v>
      </c>
      <c r="M945">
        <f>INDEX(NationalTeams!B:B,MATCH(L945,NationalTeams!C:C,0))</f>
        <v>218</v>
      </c>
      <c r="O945" t="str">
        <f t="shared" si="42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4450</v>
      </c>
      <c r="D946" t="s">
        <v>1846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3">
        <f t="shared" si="43"/>
        <v>51</v>
      </c>
      <c r="J946" t="s">
        <v>5931</v>
      </c>
      <c r="K946" t="str">
        <f t="shared" si="44"/>
        <v>E:\imagenes\escudos_cl\Asia\Jordanian First Division League\Doqarah SC.png</v>
      </c>
      <c r="L946" t="s">
        <v>451</v>
      </c>
      <c r="M946">
        <f>INDEX(NationalTeams!B:B,MATCH(L946,NationalTeams!C:C,0))</f>
        <v>113</v>
      </c>
      <c r="O946" t="str">
        <f t="shared" si="42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2253</v>
      </c>
      <c r="D947" t="s">
        <v>1809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3">
        <f t="shared" si="43"/>
        <v>62</v>
      </c>
      <c r="J947" t="s">
        <v>5932</v>
      </c>
      <c r="K947" t="str">
        <f t="shared" si="44"/>
        <v>E:\imagenes\escudos_cl\Europa\Cypriot Second Division\Doxa Katokopias FC.png</v>
      </c>
      <c r="L947" t="s">
        <v>534</v>
      </c>
      <c r="M947">
        <f>INDEX(NationalTeams!B:B,MATCH(L947,NationalTeams!C:C,0))</f>
        <v>45</v>
      </c>
      <c r="O947" t="str">
        <f t="shared" si="42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4746</v>
      </c>
      <c r="D948" t="s">
        <v>1831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3">
        <f t="shared" si="43"/>
        <v>66</v>
      </c>
      <c r="J948" t="s">
        <v>5933</v>
      </c>
      <c r="K948" t="str">
        <f t="shared" si="44"/>
        <v>E:\imagenes\escudos_cl\Africa\Ghana Premier League\Dreams FC.png</v>
      </c>
      <c r="L948" t="s">
        <v>325</v>
      </c>
      <c r="M948">
        <f>INDEX(NationalTeams!B:B,MATCH(L948,NationalTeams!C:C,0))</f>
        <v>79</v>
      </c>
      <c r="O948" t="str">
        <f t="shared" si="42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2715</v>
      </c>
      <c r="D949" t="s">
        <v>1841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3">
        <f t="shared" si="43"/>
        <v>60</v>
      </c>
      <c r="J949" t="s">
        <v>5934</v>
      </c>
      <c r="K949" t="str">
        <f t="shared" si="44"/>
        <v>E:\imagenes\escudos_cl\Europa\Ireland Premier Division\Drogheda United FC.png</v>
      </c>
      <c r="L949" t="s">
        <v>513</v>
      </c>
      <c r="M949">
        <f>INDEX(NationalTeams!B:B,MATCH(L949,NationalTeams!C:C,0))</f>
        <v>98</v>
      </c>
      <c r="O949" t="str">
        <f t="shared" si="42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2069</v>
      </c>
      <c r="D950" t="s">
        <v>1774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3">
        <f t="shared" si="43"/>
        <v>60</v>
      </c>
      <c r="J950" t="s">
        <v>5935</v>
      </c>
      <c r="K950" t="str">
        <f t="shared" si="44"/>
        <v>E:\imagenes\escudos_cl\Europa\2. Liga\DSV Leoben.png</v>
      </c>
      <c r="L950" t="s">
        <v>514</v>
      </c>
      <c r="M950">
        <f>INDEX(NationalTeams!B:B,MATCH(L950,NationalTeams!C:C,0))</f>
        <v>17</v>
      </c>
      <c r="O950" t="str">
        <f t="shared" si="42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4372</v>
      </c>
      <c r="D951" t="s">
        <v>1838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3">
        <f t="shared" si="43"/>
        <v>56</v>
      </c>
      <c r="J951" t="s">
        <v>5936</v>
      </c>
      <c r="K951" t="str">
        <f t="shared" si="44"/>
        <v>E:\imagenes\escudos_cl\Asia\Iraq Stars League\Duhok SC.png</v>
      </c>
      <c r="L951" t="s">
        <v>431</v>
      </c>
      <c r="M951">
        <f>INDEX(NationalTeams!B:B,MATCH(L951,NationalTeams!C:C,0))</f>
        <v>96</v>
      </c>
      <c r="O951" t="str">
        <f t="shared" si="42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4152</v>
      </c>
      <c r="D952" t="s">
        <v>1891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3">
        <f t="shared" si="43"/>
        <v>57</v>
      </c>
      <c r="J952" t="s">
        <v>5937</v>
      </c>
      <c r="K952" t="str">
        <f t="shared" si="44"/>
        <v>E:\imagenes\escudos_cl\Asia\Malaysia Super League\Duli Pengiran Muda Mahkota FC.png</v>
      </c>
      <c r="L952" t="s">
        <v>463</v>
      </c>
      <c r="M952">
        <f>INDEX(NationalTeams!B:B,MATCH(L952,NationalTeams!C:C,0))</f>
        <v>132</v>
      </c>
      <c r="O952" t="str">
        <f t="shared" si="42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4585</v>
      </c>
      <c r="D953" t="s">
        <v>1795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3">
        <f t="shared" si="43"/>
        <v>46</v>
      </c>
      <c r="J953" t="s">
        <v>5938</v>
      </c>
      <c r="K953" t="str">
        <f t="shared" si="44"/>
        <v>E:\imagenes\escudos_cl\Asia\Brunei Super League\Duli Pengiran Muda Mahkota FC II.png</v>
      </c>
      <c r="L953" t="s">
        <v>478</v>
      </c>
      <c r="M953">
        <f>INDEX(NationalTeams!B:B,MATCH(L953,NationalTeams!C:C,0))</f>
        <v>33</v>
      </c>
      <c r="O953" t="str">
        <f t="shared" si="42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3688</v>
      </c>
      <c r="D954" t="s">
        <v>1845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3">
        <f t="shared" si="43"/>
        <v>60</v>
      </c>
      <c r="J954" t="s">
        <v>5939</v>
      </c>
      <c r="K954" t="str">
        <f t="shared" si="44"/>
        <v>E:\imagenes\escudos_cl\America\Jamaica Premier League\Dunbeholden FC.png</v>
      </c>
      <c r="L954" t="s">
        <v>352</v>
      </c>
      <c r="M954">
        <f>INDEX(NationalTeams!B:B,MATCH(L954,NationalTeams!C:C,0))</f>
        <v>111</v>
      </c>
      <c r="O954" t="str">
        <f t="shared" si="42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2703</v>
      </c>
      <c r="D955" t="s">
        <v>1840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3">
        <f t="shared" si="43"/>
        <v>64</v>
      </c>
      <c r="J955" t="s">
        <v>5940</v>
      </c>
      <c r="K955" t="str">
        <f t="shared" si="44"/>
        <v>E:\imagenes\escudos_cl\Europa\Ireland First Division\Dundalk  FC.png</v>
      </c>
      <c r="L955" t="s">
        <v>513</v>
      </c>
      <c r="M955">
        <f>INDEX(NationalTeams!B:B,MATCH(L955,NationalTeams!C:C,0))</f>
        <v>98</v>
      </c>
      <c r="O955" t="str">
        <f t="shared" si="42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2325</v>
      </c>
      <c r="D956" t="s">
        <v>1932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3">
        <f t="shared" si="43"/>
        <v>64</v>
      </c>
      <c r="J956" t="s">
        <v>5941</v>
      </c>
      <c r="K956" t="str">
        <f t="shared" si="44"/>
        <v>E:\imagenes\escudos_cl\Europa\Scottish Premiership\Dundee FC.png</v>
      </c>
      <c r="L956" t="s">
        <v>515</v>
      </c>
      <c r="M956">
        <f>INDEX(NationalTeams!B:B,MATCH(L956,NationalTeams!C:C,0))</f>
        <v>63</v>
      </c>
      <c r="O956" t="str">
        <f t="shared" si="42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2320</v>
      </c>
      <c r="D957" t="s">
        <v>1932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3">
        <f t="shared" si="43"/>
        <v>63</v>
      </c>
      <c r="J957" t="s">
        <v>5942</v>
      </c>
      <c r="K957" t="str">
        <f t="shared" si="44"/>
        <v>E:\imagenes\escudos_cl\Europa\Scottish Premiership\Dundee United FC.png</v>
      </c>
      <c r="L957" t="s">
        <v>515</v>
      </c>
      <c r="M957">
        <f>INDEX(NationalTeams!B:B,MATCH(L957,NationalTeams!C:C,0))</f>
        <v>63</v>
      </c>
      <c r="O957" t="str">
        <f t="shared" si="42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2965</v>
      </c>
      <c r="D958" t="s">
        <v>1906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3">
        <f t="shared" si="43"/>
        <v>52</v>
      </c>
      <c r="J958" t="s">
        <v>5943</v>
      </c>
      <c r="K958" t="str">
        <f t="shared" si="44"/>
        <v>E:\imagenes\escudos_cl\Europa\NIFL Championship\Dundela FC.png</v>
      </c>
      <c r="L958" t="s">
        <v>503</v>
      </c>
      <c r="M958">
        <f>INDEX(NationalTeams!B:B,MATCH(L958,NationalTeams!C:C,0))</f>
        <v>99</v>
      </c>
      <c r="O958" t="str">
        <f t="shared" si="42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2331</v>
      </c>
      <c r="D959" t="s">
        <v>1931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3">
        <f t="shared" si="43"/>
        <v>58</v>
      </c>
      <c r="J959" t="s">
        <v>5944</v>
      </c>
      <c r="K959" t="str">
        <f t="shared" si="44"/>
        <v>E:\imagenes\escudos_cl\Europa\Scottish Championship\Dunfermline Athletic FC.png</v>
      </c>
      <c r="L959" t="s">
        <v>515</v>
      </c>
      <c r="M959">
        <f>INDEX(NationalTeams!B:B,MATCH(L959,NationalTeams!C:C,0))</f>
        <v>63</v>
      </c>
      <c r="O959" t="str">
        <f t="shared" si="42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2979</v>
      </c>
      <c r="D960" t="s">
        <v>1907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3">
        <f t="shared" si="43"/>
        <v>63</v>
      </c>
      <c r="J960" t="s">
        <v>5945</v>
      </c>
      <c r="K960" t="str">
        <f t="shared" si="44"/>
        <v>E:\imagenes\escudos_cl\Europa\NIFL Premiership\Dungannon Swifts FC.png</v>
      </c>
      <c r="L960" t="s">
        <v>503</v>
      </c>
      <c r="M960">
        <f>INDEX(NationalTeams!B:B,MATCH(L960,NationalTeams!C:C,0))</f>
        <v>99</v>
      </c>
      <c r="O960" t="str">
        <f t="shared" si="42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4894</v>
      </c>
      <c r="D961" t="s">
        <v>1902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3">
        <f t="shared" si="43"/>
        <v>58</v>
      </c>
      <c r="J961" t="s">
        <v>5946</v>
      </c>
      <c r="K961" t="str">
        <f t="shared" si="44"/>
        <v>E:\imagenes\escudos_cl\Africa\National First Division\Durban City.png</v>
      </c>
      <c r="L961" t="s">
        <v>363</v>
      </c>
      <c r="M961">
        <f>INDEX(NationalTeams!B:B,MATCH(L961,NationalTeams!C:C,0))</f>
        <v>193</v>
      </c>
      <c r="O961" t="str">
        <f t="shared" si="42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4661</v>
      </c>
      <c r="D962" t="s">
        <v>1820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3">
        <f t="shared" si="43"/>
        <v>63</v>
      </c>
      <c r="J962" t="s">
        <v>5947</v>
      </c>
      <c r="K962" t="str">
        <f t="shared" si="44"/>
        <v>E:\imagenes\escudos_cl\Africa\Elite One\Dynamo de Douala FC.png</v>
      </c>
      <c r="L962" t="s">
        <v>322</v>
      </c>
      <c r="M962">
        <f>INDEX(NationalTeams!B:B,MATCH(L962,NationalTeams!C:C,0))</f>
        <v>40</v>
      </c>
      <c r="O962" t="str">
        <f t="shared" si="42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2032</v>
      </c>
      <c r="D963" t="s">
        <v>1772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3">
        <f t="shared" si="43"/>
        <v>67</v>
      </c>
      <c r="J963" t="s">
        <v>5948</v>
      </c>
      <c r="K963" t="str">
        <f t="shared" si="44"/>
        <v>E:\imagenes\escudos_cl\Europa\2. Bundesliga\Dynamo Dresden.png</v>
      </c>
      <c r="L963" t="s">
        <v>489</v>
      </c>
      <c r="M963">
        <f>INDEX(NationalTeams!B:B,MATCH(L963,NationalTeams!C:C,0))</f>
        <v>4</v>
      </c>
      <c r="O963" t="str">
        <f t="shared" ref="O963:O1026" si="45"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3293</v>
      </c>
      <c r="D964" t="s">
        <v>1972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3">
        <f t="shared" ref="I964:I1027" si="46">ROUND(AVERAGE(F964:H964),0)</f>
        <v>73</v>
      </c>
      <c r="J964" t="s">
        <v>5949</v>
      </c>
      <c r="K964" t="str">
        <f t="shared" ref="K964:K1027" si="47">_xlfn.CONCAT($A$1,J964)</f>
        <v>E:\imagenes\escudos_cl\Europa\Ukranian Premier League\Dynamo Kyiv.png</v>
      </c>
      <c r="L964" t="s">
        <v>502</v>
      </c>
      <c r="M964">
        <f>INDEX(NationalTeams!B:B,MATCH(L964,NationalTeams!C:C,0))</f>
        <v>212</v>
      </c>
      <c r="O964" t="str">
        <f t="shared" si="45"/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3891</v>
      </c>
      <c r="D965" t="s">
        <v>1935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3">
        <f t="shared" si="46"/>
        <v>57</v>
      </c>
      <c r="J965" t="s">
        <v>5950</v>
      </c>
      <c r="K965" t="str">
        <f t="shared" si="47"/>
        <v>E:\imagenes\escudos_cl\America\Segunda Division de Venezuela\Dynamo Puerto FC.png</v>
      </c>
      <c r="L965" t="s">
        <v>351</v>
      </c>
      <c r="M965">
        <f>INDEX(NationalTeams!B:B,MATCH(L965,NationalTeams!C:C,0))</f>
        <v>217</v>
      </c>
      <c r="O965" t="str">
        <f t="shared" si="45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4974</v>
      </c>
      <c r="D966" t="s">
        <v>1980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3">
        <f t="shared" si="46"/>
        <v>54</v>
      </c>
      <c r="J966" t="s">
        <v>5951</v>
      </c>
      <c r="K966" t="str">
        <f t="shared" si="47"/>
        <v>E:\imagenes\escudos_cl\Africa\Zimbabwe Premier Soccer League\Dynamos FC.png</v>
      </c>
      <c r="L966" t="s">
        <v>358</v>
      </c>
      <c r="M966">
        <f>INDEX(NationalTeams!B:B,MATCH(L966,NationalTeams!C:C,0))</f>
        <v>223</v>
      </c>
      <c r="O966" t="str">
        <f t="shared" si="45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3951</v>
      </c>
      <c r="D967" t="s">
        <v>1905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3">
        <f t="shared" si="46"/>
        <v>61</v>
      </c>
      <c r="J967" t="s">
        <v>5952</v>
      </c>
      <c r="K967" t="str">
        <f t="shared" si="47"/>
        <v>E:\imagenes\escudos_cl\Asia\New Zealand National League\East Coast Bays AFC.png</v>
      </c>
      <c r="L967" t="s">
        <v>423</v>
      </c>
      <c r="M967">
        <f>INDEX(NationalTeams!B:B,MATCH(L967,NationalTeams!C:C,0))</f>
        <v>156</v>
      </c>
      <c r="O967" t="str">
        <f t="shared" si="45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4088</v>
      </c>
      <c r="D968" t="s">
        <v>1787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3">
        <f t="shared" si="46"/>
        <v>57</v>
      </c>
      <c r="J968" t="s">
        <v>5953</v>
      </c>
      <c r="K968" t="str">
        <f t="shared" si="47"/>
        <v>E:\imagenes\escudos_cl\Asia\Bahrain Premier League\East Riffa Club.png</v>
      </c>
      <c r="L968" t="s">
        <v>433</v>
      </c>
      <c r="M968">
        <f>INDEX(NationalTeams!B:B,MATCH(L968,NationalTeams!C:C,0))</f>
        <v>20</v>
      </c>
      <c r="O968" t="str">
        <f t="shared" si="45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4336</v>
      </c>
      <c r="D969" t="s">
        <v>1834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3">
        <f t="shared" si="46"/>
        <v>54</v>
      </c>
      <c r="J969" t="s">
        <v>5954</v>
      </c>
      <c r="K969" t="str">
        <f t="shared" si="47"/>
        <v>E:\imagenes\escudos_cl\Asia\Hong Kong Premier League\Eastern District SA.png</v>
      </c>
      <c r="L969" t="s">
        <v>469</v>
      </c>
      <c r="M969">
        <f>INDEX(NationalTeams!B:B,MATCH(L969,NationalTeams!C:C,0))</f>
        <v>91</v>
      </c>
      <c r="O969" t="str">
        <f t="shared" si="45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4424</v>
      </c>
      <c r="D970" t="s">
        <v>1834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3">
        <f t="shared" si="46"/>
        <v>53</v>
      </c>
      <c r="J970" t="s">
        <v>5955</v>
      </c>
      <c r="K970" t="str">
        <f t="shared" si="47"/>
        <v>E:\imagenes\escudos_cl\Asia\Hong Kong Premier League\Eastern SC.png</v>
      </c>
      <c r="L970" t="s">
        <v>469</v>
      </c>
      <c r="M970">
        <f>INDEX(NationalTeams!B:B,MATCH(L970,NationalTeams!C:C,0))</f>
        <v>91</v>
      </c>
      <c r="O970" t="str">
        <f t="shared" si="45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3969</v>
      </c>
      <c r="D971" t="s">
        <v>1905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3">
        <f t="shared" si="46"/>
        <v>62</v>
      </c>
      <c r="J971" t="s">
        <v>5956</v>
      </c>
      <c r="K971" t="str">
        <f t="shared" si="47"/>
        <v>E:\imagenes\escudos_cl\Asia\New Zealand National League\Eastern Suburbs AFC.png</v>
      </c>
      <c r="L971" t="s">
        <v>423</v>
      </c>
      <c r="M971">
        <f>INDEX(NationalTeams!B:B,MATCH(L971,NationalTeams!C:C,0))</f>
        <v>156</v>
      </c>
      <c r="O971" t="str">
        <f t="shared" si="45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2751</v>
      </c>
      <c r="D972" t="s">
        <v>1825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3">
        <f t="shared" si="46"/>
        <v>52</v>
      </c>
      <c r="J972" t="s">
        <v>5957</v>
      </c>
      <c r="K972" t="str">
        <f t="shared" si="47"/>
        <v>E:\imagenes\escudos_cl\Europa\Faroe Islands Premier League\EB Streymur.png</v>
      </c>
      <c r="L972" t="s">
        <v>526</v>
      </c>
      <c r="M972">
        <f>INDEX(NationalTeams!B:B,MATCH(L972,NationalTeams!C:C,0))</f>
        <v>103</v>
      </c>
      <c r="O972" t="str">
        <f t="shared" si="45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3413</v>
      </c>
      <c r="D973" t="s">
        <v>1793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3">
        <f t="shared" si="46"/>
        <v>71</v>
      </c>
      <c r="J973" t="s">
        <v>5958</v>
      </c>
      <c r="K973" t="str">
        <f t="shared" si="47"/>
        <v>E:\imagenes\escudos_cl\America\Brasileirao Betano\EC Bahia.png</v>
      </c>
      <c r="L973" t="s">
        <v>327</v>
      </c>
      <c r="M973">
        <f>INDEX(NationalTeams!B:B,MATCH(L973,NationalTeams!C:C,0))</f>
        <v>32</v>
      </c>
      <c r="O973" t="str">
        <f t="shared" si="45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3422</v>
      </c>
      <c r="D974" t="s">
        <v>1793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3">
        <f t="shared" si="46"/>
        <v>67</v>
      </c>
      <c r="J974" t="s">
        <v>5959</v>
      </c>
      <c r="K974" t="str">
        <f t="shared" si="47"/>
        <v>E:\imagenes\escudos_cl\America\Brasileirao Betano\EC Juventude.png</v>
      </c>
      <c r="L974" t="s">
        <v>327</v>
      </c>
      <c r="M974">
        <f>INDEX(NationalTeams!B:B,MATCH(L974,NationalTeams!C:C,0))</f>
        <v>32</v>
      </c>
      <c r="O974" t="str">
        <f t="shared" si="45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3428</v>
      </c>
      <c r="D975" t="s">
        <v>1793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3">
        <f t="shared" si="46"/>
        <v>64</v>
      </c>
      <c r="J975" t="s">
        <v>5960</v>
      </c>
      <c r="K975" t="str">
        <f t="shared" si="47"/>
        <v>E:\imagenes\escudos_cl\America\Brasileirao Betano\EC Vitoria.png</v>
      </c>
      <c r="L975" t="s">
        <v>327</v>
      </c>
      <c r="M975">
        <f>INDEX(NationalTeams!B:B,MATCH(L975,NationalTeams!C:C,0))</f>
        <v>32</v>
      </c>
      <c r="O975" t="str">
        <f t="shared" si="45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4788</v>
      </c>
      <c r="D976" t="s">
        <v>1792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3">
        <f t="shared" si="46"/>
        <v>72</v>
      </c>
      <c r="J976" t="s">
        <v>5961</v>
      </c>
      <c r="K976" t="str">
        <f t="shared" si="47"/>
        <v>E:\imagenes\escudos_cl\Africa\Botola\ECA Zemamra.png</v>
      </c>
      <c r="L976" t="s">
        <v>342</v>
      </c>
      <c r="M976">
        <f>INDEX(NationalTeams!B:B,MATCH(L976,NationalTeams!C:C,0))</f>
        <v>137</v>
      </c>
      <c r="O976" t="str">
        <f t="shared" si="45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4833</v>
      </c>
      <c r="D977" t="s">
        <v>1901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3">
        <f t="shared" si="46"/>
        <v>57</v>
      </c>
      <c r="J977" t="s">
        <v>5962</v>
      </c>
      <c r="K977" t="str">
        <f t="shared" si="47"/>
        <v>E:\imagenes\escudos_cl\Africa\Namibia Premiership\Eeshoke Chula Chula FC.png</v>
      </c>
      <c r="L977" t="s">
        <v>372</v>
      </c>
      <c r="M977">
        <f>INDEX(NationalTeams!B:B,MATCH(L977,NationalTeams!C:C,0))</f>
        <v>148</v>
      </c>
      <c r="O977" t="str">
        <f t="shared" si="45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2593</v>
      </c>
      <c r="D978" t="s">
        <v>1951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3">
        <f t="shared" si="46"/>
        <v>63</v>
      </c>
      <c r="J978" t="s">
        <v>5963</v>
      </c>
      <c r="K978" t="str">
        <f t="shared" si="47"/>
        <v>E:\imagenes\escudos_cl\Europa\Super League Greece 2\Egaleo FC.png</v>
      </c>
      <c r="L978" t="s">
        <v>508</v>
      </c>
      <c r="M978">
        <f>INDEX(NationalTeams!B:B,MATCH(L978,NationalTeams!C:C,0))</f>
        <v>82</v>
      </c>
      <c r="O978" t="str">
        <f t="shared" si="45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3006</v>
      </c>
      <c r="D979" t="s">
        <v>1910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3">
        <f t="shared" si="46"/>
        <v>56</v>
      </c>
      <c r="J979" t="s">
        <v>5964</v>
      </c>
      <c r="K979" t="str">
        <f t="shared" si="47"/>
        <v>E:\imagenes\escudos_cl\Europa\Norwegian First Division\Egersunds IK.png</v>
      </c>
      <c r="L979" t="s">
        <v>492</v>
      </c>
      <c r="M979">
        <f>INDEX(NationalTeams!B:B,MATCH(L979,NationalTeams!C:C,0))</f>
        <v>154</v>
      </c>
      <c r="O979" t="str">
        <f t="shared" si="45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3946</v>
      </c>
      <c r="D980" t="s">
        <v>1844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3">
        <f t="shared" si="46"/>
        <v>63</v>
      </c>
      <c r="J980" t="s">
        <v>5965</v>
      </c>
      <c r="K980" t="str">
        <f t="shared" si="47"/>
        <v>E:\imagenes\escudos_cl\Asia\J2 League\Ehime FC.png</v>
      </c>
      <c r="L980" t="s">
        <v>422</v>
      </c>
      <c r="M980">
        <f>INDEX(NationalTeams!B:B,MATCH(L980,NationalTeams!C:C,0))</f>
        <v>112</v>
      </c>
      <c r="O980" t="str">
        <f t="shared" si="45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2023</v>
      </c>
      <c r="D981" t="s">
        <v>1772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3">
        <f t="shared" si="46"/>
        <v>65</v>
      </c>
      <c r="J981" t="s">
        <v>5966</v>
      </c>
      <c r="K981" t="str">
        <f t="shared" si="47"/>
        <v>E:\imagenes\escudos_cl\Europa\2. Bundesliga\Eintracht Braunschweig.png</v>
      </c>
      <c r="L981" t="s">
        <v>489</v>
      </c>
      <c r="M981">
        <f>INDEX(NationalTeams!B:B,MATCH(L981,NationalTeams!C:C,0))</f>
        <v>4</v>
      </c>
      <c r="O981" t="str">
        <f t="shared" si="45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2013</v>
      </c>
      <c r="D982" t="s">
        <v>1796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3">
        <f t="shared" si="46"/>
        <v>76</v>
      </c>
      <c r="J982" t="s">
        <v>5967</v>
      </c>
      <c r="K982" t="str">
        <f t="shared" si="47"/>
        <v>E:\imagenes\escudos_cl\Europa\Bundesliga\Eintracht Frankfurt.png</v>
      </c>
      <c r="L982" t="s">
        <v>489</v>
      </c>
      <c r="M982">
        <f>INDEX(NationalTeams!B:B,MATCH(L982,NationalTeams!C:C,0))</f>
        <v>4</v>
      </c>
      <c r="O982" t="str">
        <f t="shared" si="45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2442</v>
      </c>
      <c r="D983" t="s">
        <v>1977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3">
        <f t="shared" si="46"/>
        <v>60</v>
      </c>
      <c r="J983" t="s">
        <v>5968</v>
      </c>
      <c r="K983" t="str">
        <f t="shared" si="47"/>
        <v>E:\imagenes\escudos_cl\Europa\Ykkosliiga\Ekenas Idrottsforening.png</v>
      </c>
      <c r="L983" t="s">
        <v>511</v>
      </c>
      <c r="M983">
        <f>INDEX(NationalTeams!B:B,MATCH(L983,NationalTeams!C:C,0))</f>
        <v>73</v>
      </c>
      <c r="O983" t="str">
        <f t="shared" si="45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4726</v>
      </c>
      <c r="D984" t="s">
        <v>1818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3">
        <f t="shared" si="46"/>
        <v>60</v>
      </c>
      <c r="J984" t="s">
        <v>5969</v>
      </c>
      <c r="K984" t="str">
        <f t="shared" si="47"/>
        <v>E:\imagenes\escudos_cl\Africa\Egyptian Second Division A\El Dakhleya SC.png</v>
      </c>
      <c r="L984" t="s">
        <v>365</v>
      </c>
      <c r="M984">
        <f>INDEX(NationalTeams!B:B,MATCH(L984,NationalTeams!C:C,0))</f>
        <v>59</v>
      </c>
      <c r="O984" t="str">
        <f t="shared" si="45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4704</v>
      </c>
      <c r="D985" t="s">
        <v>1817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3">
        <f t="shared" si="46"/>
        <v>77</v>
      </c>
      <c r="J985" t="s">
        <v>5970</v>
      </c>
      <c r="K985" t="str">
        <f t="shared" si="47"/>
        <v>E:\imagenes\escudos_cl\Africa\Egyptian Premier League\El Gouhna FC.png</v>
      </c>
      <c r="L985" t="s">
        <v>365</v>
      </c>
      <c r="M985">
        <f>INDEX(NationalTeams!B:B,MATCH(L985,NationalTeams!C:C,0))</f>
        <v>59</v>
      </c>
      <c r="O985" t="str">
        <f t="shared" si="45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4848</v>
      </c>
      <c r="D986" t="s">
        <v>1908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3">
        <f t="shared" si="46"/>
        <v>70</v>
      </c>
      <c r="J986" t="s">
        <v>5971</v>
      </c>
      <c r="K986" t="str">
        <f t="shared" si="47"/>
        <v>E:\imagenes\escudos_cl\Africa\Nigeria Premier Football League\El Kanemi Warriors FC.png</v>
      </c>
      <c r="L986" t="s">
        <v>361</v>
      </c>
      <c r="M986">
        <f>INDEX(NationalTeams!B:B,MATCH(L986,NationalTeams!C:C,0))</f>
        <v>153</v>
      </c>
      <c r="O986" t="str">
        <f t="shared" si="45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4727</v>
      </c>
      <c r="D987" t="s">
        <v>1818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3">
        <f t="shared" si="46"/>
        <v>59</v>
      </c>
      <c r="J987" t="s">
        <v>5972</v>
      </c>
      <c r="K987" t="str">
        <f t="shared" si="47"/>
        <v>E:\imagenes\escudos_cl\Africa\Egyptian Second Division A\EL Mansoura SC.png</v>
      </c>
      <c r="L987" t="s">
        <v>365</v>
      </c>
      <c r="M987">
        <f>INDEX(NationalTeams!B:B,MATCH(L987,NationalTeams!C:C,0))</f>
        <v>59</v>
      </c>
      <c r="O987" t="str">
        <f t="shared" si="45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4728</v>
      </c>
      <c r="D988" t="s">
        <v>1818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3">
        <f t="shared" si="46"/>
        <v>58</v>
      </c>
      <c r="J988" t="s">
        <v>5973</v>
      </c>
      <c r="K988" t="str">
        <f t="shared" si="47"/>
        <v>E:\imagenes\escudos_cl\Africa\Egyptian Second Division A\EL Qanah FC.png</v>
      </c>
      <c r="L988" t="s">
        <v>365</v>
      </c>
      <c r="M988">
        <f>INDEX(NationalTeams!B:B,MATCH(L988,NationalTeams!C:C,0))</f>
        <v>59</v>
      </c>
      <c r="O988" t="str">
        <f t="shared" si="45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4729</v>
      </c>
      <c r="D989" t="s">
        <v>1818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3">
        <f t="shared" si="46"/>
        <v>58</v>
      </c>
      <c r="J989" t="s">
        <v>5974</v>
      </c>
      <c r="K989" t="str">
        <f t="shared" si="47"/>
        <v>E:\imagenes\escudos_cl\Africa\Egyptian Second Division A\El Sekka El Hadid SC.png</v>
      </c>
      <c r="L989" t="s">
        <v>365</v>
      </c>
      <c r="M989">
        <f>INDEX(NationalTeams!B:B,MATCH(L989,NationalTeams!C:C,0))</f>
        <v>59</v>
      </c>
      <c r="O989" t="str">
        <f t="shared" si="45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2408</v>
      </c>
      <c r="D990" t="s">
        <v>1855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3">
        <f t="shared" si="46"/>
        <v>72</v>
      </c>
      <c r="J990" t="s">
        <v>5975</v>
      </c>
      <c r="K990" t="str">
        <f t="shared" si="47"/>
        <v>E:\imagenes\escudos_cl\Europa\LaLiga EA Sports\Elche CF.png</v>
      </c>
      <c r="L990" t="s">
        <v>490</v>
      </c>
      <c r="M990">
        <f>INDEX(NationalTeams!B:B,MATCH(L990,NationalTeams!C:C,0))</f>
        <v>66</v>
      </c>
      <c r="O990" t="str">
        <f t="shared" si="45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4761</v>
      </c>
      <c r="D991" t="s">
        <v>1884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3">
        <f t="shared" si="46"/>
        <v>60</v>
      </c>
      <c r="J991" t="s">
        <v>5976</v>
      </c>
      <c r="K991" t="str">
        <f t="shared" si="47"/>
        <v>E:\imagenes\escudos_cl\Africa\Ligue 1 Pro\Elephant de Coleah.png</v>
      </c>
      <c r="L991" t="s">
        <v>382</v>
      </c>
      <c r="M991">
        <f>INDEX(NationalTeams!B:B,MATCH(L991,NationalTeams!C:C,0))</f>
        <v>85</v>
      </c>
      <c r="O991" t="str">
        <f t="shared" si="45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4421</v>
      </c>
      <c r="D992" t="s">
        <v>1837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3">
        <f t="shared" si="46"/>
        <v>54</v>
      </c>
      <c r="J992" t="s">
        <v>5977</v>
      </c>
      <c r="K992" t="str">
        <f t="shared" si="47"/>
        <v>E:\imagenes\escudos_cl\Asia\Indian Super League\Emami East Bengal FC.png</v>
      </c>
      <c r="L992" t="s">
        <v>458</v>
      </c>
      <c r="M992">
        <f>INDEX(NationalTeams!B:B,MATCH(L992,NationalTeams!C:C,0))</f>
        <v>93</v>
      </c>
      <c r="O992" t="str">
        <f t="shared" si="45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4547</v>
      </c>
      <c r="D993" t="s">
        <v>1870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3">
        <f t="shared" si="46"/>
        <v>47</v>
      </c>
      <c r="J993" t="s">
        <v>5978</v>
      </c>
      <c r="K993" t="str">
        <f t="shared" si="47"/>
        <v>E:\imagenes\escudos_cl\Asia\Liga Futebol Timor Leste\Emmanuel FC.png</v>
      </c>
      <c r="L993" t="s">
        <v>472</v>
      </c>
      <c r="M993">
        <f>INDEX(NationalTeams!B:B,MATCH(L993,NationalTeams!C:C,0))</f>
        <v>204</v>
      </c>
      <c r="O993" t="str">
        <f t="shared" si="45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2809</v>
      </c>
      <c r="D994" t="s">
        <v>1943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3">
        <f t="shared" si="46"/>
        <v>69</v>
      </c>
      <c r="J994" t="s">
        <v>5979</v>
      </c>
      <c r="K994" t="str">
        <f t="shared" si="47"/>
        <v>E:\imagenes\escudos_cl\Europa\Serie B\Empoli FC.png</v>
      </c>
      <c r="L994" t="s">
        <v>488</v>
      </c>
      <c r="M994">
        <f>INDEX(NationalTeams!B:B,MATCH(L994,NationalTeams!C:C,0))</f>
        <v>110</v>
      </c>
      <c r="O994" t="str">
        <f t="shared" si="45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2481</v>
      </c>
      <c r="D995" t="s">
        <v>1885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3">
        <f t="shared" si="46"/>
        <v>64</v>
      </c>
      <c r="J995" t="s">
        <v>5980</v>
      </c>
      <c r="K995" t="str">
        <f t="shared" si="47"/>
        <v>E:\imagenes\escudos_cl\Europa\Ligue 2\En Avant Guingamp.png</v>
      </c>
      <c r="L995" t="s">
        <v>487</v>
      </c>
      <c r="M995">
        <f>INDEX(NationalTeams!B:B,MATCH(L995,NationalTeams!C:C,0))</f>
        <v>74</v>
      </c>
      <c r="O995" t="str">
        <f t="shared" si="45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3755</v>
      </c>
      <c r="D996" t="s">
        <v>1812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3">
        <f t="shared" si="46"/>
        <v>58</v>
      </c>
      <c r="J996" t="s">
        <v>5981</v>
      </c>
      <c r="K996" t="str">
        <f t="shared" si="47"/>
        <v>E:\imagenes\escudos_cl\America\Division Intermedia\Encarnacion FC.png</v>
      </c>
      <c r="L996" t="s">
        <v>348</v>
      </c>
      <c r="M996">
        <f>INDEX(NationalTeams!B:B,MATCH(L996,NationalTeams!C:C,0))</f>
        <v>164</v>
      </c>
      <c r="O996" t="str">
        <f t="shared" si="45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2258</v>
      </c>
      <c r="D997" t="s">
        <v>1808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3">
        <f t="shared" si="46"/>
        <v>60</v>
      </c>
      <c r="J997" t="s">
        <v>5982</v>
      </c>
      <c r="K997" t="str">
        <f t="shared" si="47"/>
        <v>E:\imagenes\escudos_cl\Europa\Cypriot First Division\Enosis Neon Paralimni.png</v>
      </c>
      <c r="L997" t="s">
        <v>534</v>
      </c>
      <c r="M997">
        <f>INDEX(NationalTeams!B:B,MATCH(L997,NationalTeams!C:C,0))</f>
        <v>45</v>
      </c>
      <c r="O997" t="str">
        <f t="shared" si="45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4705</v>
      </c>
      <c r="D998" t="s">
        <v>1817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3">
        <f t="shared" si="46"/>
        <v>81</v>
      </c>
      <c r="J998" t="s">
        <v>5983</v>
      </c>
      <c r="K998" t="str">
        <f t="shared" si="47"/>
        <v>E:\imagenes\escudos_cl\Africa\Egyptian Premier League\ENPPI SC.png</v>
      </c>
      <c r="L998" t="s">
        <v>365</v>
      </c>
      <c r="M998">
        <f>INDEX(NationalTeams!B:B,MATCH(L998,NationalTeams!C:C,0))</f>
        <v>59</v>
      </c>
      <c r="O998" t="str">
        <f t="shared" si="45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4849</v>
      </c>
      <c r="D999" t="s">
        <v>1908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3">
        <f t="shared" si="46"/>
        <v>70</v>
      </c>
      <c r="J999" t="s">
        <v>5984</v>
      </c>
      <c r="K999" t="str">
        <f t="shared" si="47"/>
        <v>E:\imagenes\escudos_cl\Africa\Nigeria Premier Football League\Enugu Rangers International FC.png</v>
      </c>
      <c r="L999" t="s">
        <v>361</v>
      </c>
      <c r="M999">
        <f>INDEX(NationalTeams!B:B,MATCH(L999,NationalTeams!C:C,0))</f>
        <v>153</v>
      </c>
      <c r="O999" t="str">
        <f t="shared" si="45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3502</v>
      </c>
      <c r="D1000" t="s">
        <v>1865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3">
        <f t="shared" si="46"/>
        <v>61</v>
      </c>
      <c r="J1000" t="s">
        <v>5985</v>
      </c>
      <c r="K1000" t="str">
        <f t="shared" si="47"/>
        <v>E:\imagenes\escudos_cl\America\Liga BetPlay Dimayor\Envigado FC.png</v>
      </c>
      <c r="L1000" t="s">
        <v>328</v>
      </c>
      <c r="M1000">
        <f>INDEX(NationalTeams!B:B,MATCH(L1000,NationalTeams!C:C,0))</f>
        <v>46</v>
      </c>
      <c r="O1000" t="str">
        <f t="shared" si="45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4850</v>
      </c>
      <c r="D1001" t="s">
        <v>1908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3">
        <f t="shared" si="46"/>
        <v>68</v>
      </c>
      <c r="J1001" t="s">
        <v>5986</v>
      </c>
      <c r="K1001" t="str">
        <f t="shared" si="47"/>
        <v>E:\imagenes\escudos_cl\Africa\Nigeria Premier Football League\Enyimba FC.png</v>
      </c>
      <c r="L1001" t="s">
        <v>361</v>
      </c>
      <c r="M1001">
        <f>INDEX(NationalTeams!B:B,MATCH(L1001,NationalTeams!C:C,0))</f>
        <v>153</v>
      </c>
      <c r="O1001" t="str">
        <f t="shared" si="45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4238</v>
      </c>
      <c r="D1002" t="s">
        <v>1838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3">
        <f t="shared" si="46"/>
        <v>57</v>
      </c>
      <c r="J1002" t="s">
        <v>5987</v>
      </c>
      <c r="K1002" t="str">
        <f t="shared" si="47"/>
        <v>E:\imagenes\escudos_cl\Asia\Iraq Stars League\Erbil SC.png</v>
      </c>
      <c r="L1002" t="s">
        <v>431</v>
      </c>
      <c r="M1002">
        <f>INDEX(NationalTeams!B:B,MATCH(L1002,NationalTeams!C:C,0))</f>
        <v>96</v>
      </c>
      <c r="O1002" t="str">
        <f t="shared" si="45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4564</v>
      </c>
      <c r="D1003" t="s">
        <v>1897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3">
        <f t="shared" si="46"/>
        <v>45</v>
      </c>
      <c r="J1003" t="s">
        <v>5988</v>
      </c>
      <c r="K1003" t="str">
        <f t="shared" si="47"/>
        <v>E:\imagenes\escudos_cl\Asia\Mongolian Premier League\Erchim FC.png</v>
      </c>
      <c r="L1003" t="s">
        <v>460</v>
      </c>
      <c r="M1003">
        <f>INDEX(NationalTeams!B:B,MATCH(L1003,NationalTeams!C:C,0))</f>
        <v>144</v>
      </c>
      <c r="O1003" t="str">
        <f t="shared" si="45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3281</v>
      </c>
      <c r="D1004" t="s">
        <v>1963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3">
        <f t="shared" si="46"/>
        <v>59</v>
      </c>
      <c r="J1004" t="s">
        <v>5989</v>
      </c>
      <c r="K1004" t="str">
        <f t="shared" si="47"/>
        <v>E:\imagenes\escudos_cl\Europa\TFF 1. Lig\Erzurumspor.png</v>
      </c>
      <c r="L1004" t="s">
        <v>501</v>
      </c>
      <c r="M1004">
        <f>INDEX(NationalTeams!B:B,MATCH(L1004,NationalTeams!C:C,0))</f>
        <v>210</v>
      </c>
      <c r="O1004" t="str">
        <f t="shared" si="45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4927</v>
      </c>
      <c r="D1005" t="s">
        <v>1968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3">
        <f t="shared" si="46"/>
        <v>70</v>
      </c>
      <c r="J1005" t="s">
        <v>5990</v>
      </c>
      <c r="K1005" t="str">
        <f t="shared" si="47"/>
        <v>E:\imagenes\escudos_cl\Africa\Tunisian Ligue Professionnelle 1\ES Metlaoui.png</v>
      </c>
      <c r="L1005" t="s">
        <v>364</v>
      </c>
      <c r="M1005">
        <f>INDEX(NationalTeams!B:B,MATCH(L1005,NationalTeams!C:C,0))</f>
        <v>208</v>
      </c>
      <c r="O1005" t="str">
        <f t="shared" si="45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4626</v>
      </c>
      <c r="D1006" t="s">
        <v>1781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3">
        <f t="shared" si="46"/>
        <v>69</v>
      </c>
      <c r="J1006" t="s">
        <v>5991</v>
      </c>
      <c r="K1006" t="str">
        <f t="shared" si="47"/>
        <v>E:\imagenes\escudos_cl\Africa\Algerian Ligue Professionnelle 1\ES Mostaganem.png</v>
      </c>
      <c r="L1006" t="s">
        <v>324</v>
      </c>
      <c r="M1006">
        <f>INDEX(NationalTeams!B:B,MATCH(L1006,NationalTeams!C:C,0))</f>
        <v>11</v>
      </c>
      <c r="O1006" t="str">
        <f t="shared" si="45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4928</v>
      </c>
      <c r="D1007" t="s">
        <v>1968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3">
        <f t="shared" si="46"/>
        <v>68</v>
      </c>
      <c r="J1007" t="s">
        <v>5992</v>
      </c>
      <c r="K1007" t="str">
        <f t="shared" si="47"/>
        <v>E:\imagenes\escudos_cl\Africa\Tunisian Ligue Professionnelle 1\ES Sahel.png</v>
      </c>
      <c r="L1007" t="s">
        <v>364</v>
      </c>
      <c r="M1007">
        <f>INDEX(NationalTeams!B:B,MATCH(L1007,NationalTeams!C:C,0))</f>
        <v>208</v>
      </c>
      <c r="O1007" t="str">
        <f t="shared" si="45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4627</v>
      </c>
      <c r="D1008" t="s">
        <v>1781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3">
        <f t="shared" si="46"/>
        <v>70</v>
      </c>
      <c r="J1008" t="s">
        <v>5993</v>
      </c>
      <c r="K1008" t="str">
        <f t="shared" si="47"/>
        <v>E:\imagenes\escudos_cl\Africa\Algerian Ligue Professionnelle 1\ES Setif.png</v>
      </c>
      <c r="L1008" t="s">
        <v>324</v>
      </c>
      <c r="M1008">
        <f>INDEX(NationalTeams!B:B,MATCH(L1008,NationalTeams!C:C,0))</f>
        <v>11</v>
      </c>
      <c r="O1008" t="str">
        <f t="shared" si="45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2474</v>
      </c>
      <c r="D1009" t="s">
        <v>1885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3">
        <f t="shared" si="46"/>
        <v>71</v>
      </c>
      <c r="J1009" t="s">
        <v>5994</v>
      </c>
      <c r="K1009" t="str">
        <f t="shared" si="47"/>
        <v>E:\imagenes\escudos_cl\Europa\Ligue 2\ES Troyes.png</v>
      </c>
      <c r="L1009" t="s">
        <v>487</v>
      </c>
      <c r="M1009">
        <f>INDEX(NationalTeams!B:B,MATCH(L1009,NationalTeams!C:C,0))</f>
        <v>74</v>
      </c>
      <c r="O1009" t="str">
        <f t="shared" si="45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4929</v>
      </c>
      <c r="D1010" t="s">
        <v>1968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3">
        <f t="shared" si="46"/>
        <v>70</v>
      </c>
      <c r="J1010" t="s">
        <v>5995</v>
      </c>
      <c r="K1010" t="str">
        <f t="shared" si="47"/>
        <v>E:\imagenes\escudos_cl\Africa\Tunisian Ligue Professionnelle 1\ES Tunis.png</v>
      </c>
      <c r="L1010" t="s">
        <v>364</v>
      </c>
      <c r="M1010">
        <f>INDEX(NationalTeams!B:B,MATCH(L1010,NationalTeams!C:C,0))</f>
        <v>208</v>
      </c>
      <c r="O1010" t="str">
        <f t="shared" si="45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4930</v>
      </c>
      <c r="D1011" t="s">
        <v>1968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3">
        <f t="shared" si="46"/>
        <v>70</v>
      </c>
      <c r="J1011" t="s">
        <v>5996</v>
      </c>
      <c r="K1011" t="str">
        <f t="shared" si="47"/>
        <v>E:\imagenes\escudos_cl\Africa\Tunisian Ligue Professionnelle 1\ES Zarzis.png</v>
      </c>
      <c r="L1011" t="s">
        <v>364</v>
      </c>
      <c r="M1011">
        <f>INDEX(NationalTeams!B:B,MATCH(L1011,NationalTeams!C:C,0))</f>
        <v>208</v>
      </c>
      <c r="O1011" t="str">
        <f t="shared" si="45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2310</v>
      </c>
      <c r="D1012" t="s">
        <v>1909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3">
        <f t="shared" si="46"/>
        <v>51</v>
      </c>
      <c r="J1012" t="s">
        <v>5997</v>
      </c>
      <c r="K1012" t="str">
        <f t="shared" si="47"/>
        <v>E:\imagenes\escudos_cl\Europa\NordicBet Liga\Esbjerg FB.png</v>
      </c>
      <c r="L1012" t="s">
        <v>495</v>
      </c>
      <c r="M1012">
        <f>INDEX(NationalTeams!B:B,MATCH(L1012,NationalTeams!C:C,0))</f>
        <v>56</v>
      </c>
      <c r="O1012" t="str">
        <f t="shared" si="45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3541</v>
      </c>
      <c r="D1013" t="s">
        <v>1934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3">
        <f t="shared" si="46"/>
        <v>64</v>
      </c>
      <c r="J1013" t="s">
        <v>5998</v>
      </c>
      <c r="K1013" t="str">
        <f t="shared" si="47"/>
        <v>E:\imagenes\escudos_cl\America\Segunda Division CRI\Escorpiones de Belen FC.png</v>
      </c>
      <c r="L1013" t="s">
        <v>354</v>
      </c>
      <c r="M1013">
        <f>INDEX(NationalTeams!B:B,MATCH(L1013,NationalTeams!C:C,0))</f>
        <v>52</v>
      </c>
      <c r="O1013" t="str">
        <f t="shared" si="45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3282</v>
      </c>
      <c r="D1014" t="s">
        <v>1963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3">
        <f t="shared" si="46"/>
        <v>60</v>
      </c>
      <c r="J1014" t="s">
        <v>5999</v>
      </c>
      <c r="K1014" t="str">
        <f t="shared" si="47"/>
        <v>E:\imagenes\escudos_cl\Europa\TFF 1. Lig\Esenler Erokspor.png</v>
      </c>
      <c r="L1014" t="s">
        <v>501</v>
      </c>
      <c r="M1014">
        <f>INDEX(NationalTeams!B:B,MATCH(L1014,NationalTeams!C:C,0))</f>
        <v>210</v>
      </c>
      <c r="O1014" t="str">
        <f t="shared" si="45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4568</v>
      </c>
      <c r="D1015" t="s">
        <v>1962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3">
        <f t="shared" si="46"/>
        <v>51</v>
      </c>
      <c r="J1015" t="s">
        <v>6000</v>
      </c>
      <c r="K1015" t="str">
        <f t="shared" si="47"/>
        <v>E:\imagenes\escudos_cl\Asia\Tajikistan Higher League\Eskhata Khujand.png</v>
      </c>
      <c r="L1015" t="s">
        <v>442</v>
      </c>
      <c r="M1015">
        <f>INDEX(NationalTeams!B:B,MATCH(L1015,NationalTeams!C:C,0))</f>
        <v>203</v>
      </c>
      <c r="O1015" t="str">
        <f t="shared" si="45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3953</v>
      </c>
      <c r="D1016" t="s">
        <v>1913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3">
        <f t="shared" si="46"/>
        <v>60</v>
      </c>
      <c r="J1016" t="s">
        <v>6001</v>
      </c>
      <c r="K1016" t="str">
        <f t="shared" si="47"/>
        <v>E:\imagenes\escudos_cl\Asia\Persian Gulf Pro League\Esteghlal FC.png</v>
      </c>
      <c r="L1016" t="s">
        <v>427</v>
      </c>
      <c r="M1016">
        <f>INDEX(NationalTeams!B:B,MATCH(L1016,NationalTeams!C:C,0))</f>
        <v>97</v>
      </c>
      <c r="O1016" t="str">
        <f t="shared" si="45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4376</v>
      </c>
      <c r="D1017" t="s">
        <v>1913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3">
        <f t="shared" si="46"/>
        <v>54</v>
      </c>
      <c r="J1017" t="s">
        <v>6002</v>
      </c>
      <c r="K1017" t="str">
        <f t="shared" si="47"/>
        <v>E:\imagenes\escudos_cl\Asia\Persian Gulf Pro League\Esteghlal Khuzestan FC.png</v>
      </c>
      <c r="L1017" t="s">
        <v>427</v>
      </c>
      <c r="M1017">
        <f>INDEX(NationalTeams!B:B,MATCH(L1017,NationalTeams!C:C,0))</f>
        <v>97</v>
      </c>
      <c r="O1017" t="str">
        <f t="shared" si="45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3060</v>
      </c>
      <c r="D1018" t="s">
        <v>1917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3">
        <f t="shared" si="46"/>
        <v>65</v>
      </c>
      <c r="J1018" t="s">
        <v>6003</v>
      </c>
      <c r="K1018" t="str">
        <f t="shared" si="47"/>
        <v>E:\imagenes\escudos_cl\Europa\Primeira Liga\Estoril Praia.png</v>
      </c>
      <c r="L1018" t="s">
        <v>504</v>
      </c>
      <c r="M1018">
        <f>INDEX(NationalTeams!B:B,MATCH(L1018,NationalTeams!C:C,0))</f>
        <v>167</v>
      </c>
      <c r="O1018" t="str">
        <f t="shared" si="45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3340</v>
      </c>
      <c r="D1019" t="s">
        <v>1878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3">
        <f t="shared" si="46"/>
        <v>70</v>
      </c>
      <c r="J1019" t="s">
        <v>6004</v>
      </c>
      <c r="K1019" t="str">
        <f t="shared" si="47"/>
        <v>E:\imagenes\escudos_cl\America\Liga Profesional Argentina\Estudiantes de la Plata.png</v>
      </c>
      <c r="L1019" t="s">
        <v>376</v>
      </c>
      <c r="M1019">
        <f>INDEX(NationalTeams!B:B,MATCH(L1019,NationalTeams!C:C,0))</f>
        <v>12</v>
      </c>
      <c r="O1019" t="str">
        <f t="shared" si="45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3875</v>
      </c>
      <c r="D1020" t="s">
        <v>1923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3">
        <f t="shared" si="46"/>
        <v>63</v>
      </c>
      <c r="J1020" t="s">
        <v>6005</v>
      </c>
      <c r="K1020" t="str">
        <f t="shared" si="47"/>
        <v>E:\imagenes\escudos_cl\America\Primera Division de Venezuela\Estudiantes de Merida FC.png</v>
      </c>
      <c r="L1020" t="s">
        <v>351</v>
      </c>
      <c r="M1020">
        <f>INDEX(NationalTeams!B:B,MATCH(L1020,NationalTeams!C:C,0))</f>
        <v>217</v>
      </c>
      <c r="O1020" t="str">
        <f t="shared" si="45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3387</v>
      </c>
      <c r="D1021" t="s">
        <v>1918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3">
        <f t="shared" si="46"/>
        <v>60</v>
      </c>
      <c r="J1021" t="s">
        <v>6006</v>
      </c>
      <c r="K1021" t="str">
        <f t="shared" si="47"/>
        <v>E:\imagenes\escudos_cl\America\Primera B Nacional\Estudiantes de Rio Cuarto.png</v>
      </c>
      <c r="L1021" t="s">
        <v>376</v>
      </c>
      <c r="M1021">
        <f>INDEX(NationalTeams!B:B,MATCH(L1021,NationalTeams!C:C,0))</f>
        <v>12</v>
      </c>
      <c r="O1021" t="str">
        <f t="shared" si="45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2200</v>
      </c>
      <c r="D1022" t="s">
        <v>1933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3">
        <f t="shared" si="46"/>
        <v>56</v>
      </c>
      <c r="J1022" t="s">
        <v>6007</v>
      </c>
      <c r="K1022" t="str">
        <f t="shared" si="47"/>
        <v>E:\imagenes\escudos_cl\Europa\Second Professional Football League\Etar Veliko Tarnovo.png</v>
      </c>
      <c r="L1022" t="s">
        <v>510</v>
      </c>
      <c r="M1022">
        <f>INDEX(NationalTeams!B:B,MATCH(L1022,NationalTeams!C:C,0))</f>
        <v>34</v>
      </c>
      <c r="O1022" t="str">
        <f t="shared" si="45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2245</v>
      </c>
      <c r="D1023" t="s">
        <v>1808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3">
        <f t="shared" si="46"/>
        <v>64</v>
      </c>
      <c r="J1023" t="s">
        <v>6008</v>
      </c>
      <c r="K1023" t="str">
        <f t="shared" si="47"/>
        <v>E:\imagenes\escudos_cl\Europa\Cypriot First Division\Ethnikos Achna FC.png</v>
      </c>
      <c r="L1023" t="s">
        <v>534</v>
      </c>
      <c r="M1023">
        <f>INDEX(NationalTeams!B:B,MATCH(L1023,NationalTeams!C:C,0))</f>
        <v>45</v>
      </c>
      <c r="O1023" t="str">
        <f t="shared" si="45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3247</v>
      </c>
      <c r="D1024" t="s">
        <v>1957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3">
        <f t="shared" si="46"/>
        <v>58</v>
      </c>
      <c r="J1024" t="s">
        <v>6009</v>
      </c>
      <c r="K1024" t="str">
        <f t="shared" si="47"/>
        <v>E:\imagenes\escudos_cl\Europa\Swiss Challenge League\Etiole Carouge FC.png</v>
      </c>
      <c r="L1024" t="s">
        <v>507</v>
      </c>
      <c r="M1024">
        <f>INDEX(NationalTeams!B:B,MATCH(L1024,NationalTeams!C:C,0))</f>
        <v>197</v>
      </c>
      <c r="O1024" t="str">
        <f t="shared" si="45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2649</v>
      </c>
      <c r="D1025" t="s">
        <v>1903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3">
        <f t="shared" si="46"/>
        <v>59</v>
      </c>
      <c r="J1025" t="s">
        <v>6010</v>
      </c>
      <c r="K1025" t="str">
        <f t="shared" si="47"/>
        <v>E:\imagenes\escudos_cl\Europa\Nemzeti Bajnoksag I\ETO FC Gyor.png</v>
      </c>
      <c r="L1025" t="s">
        <v>512</v>
      </c>
      <c r="M1025">
        <f>INDEX(NationalTeams!B:B,MATCH(L1025,NationalTeams!C:C,0))</f>
        <v>92</v>
      </c>
      <c r="O1025" t="str">
        <f t="shared" si="45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4674</v>
      </c>
      <c r="D1026" t="s">
        <v>1882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3">
        <f t="shared" si="46"/>
        <v>59</v>
      </c>
      <c r="J1026" t="s">
        <v>6011</v>
      </c>
      <c r="K1026" t="str">
        <f t="shared" si="47"/>
        <v>E:\imagenes\escudos_cl\Africa\Ligue 1\Etoile du Congo.png</v>
      </c>
      <c r="L1026" t="s">
        <v>369</v>
      </c>
      <c r="M1026">
        <f>INDEX(NationalTeams!B:B,MATCH(L1026,NationalTeams!C:C,0))</f>
        <v>48</v>
      </c>
      <c r="O1026" t="str">
        <f t="shared" si="45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4646</v>
      </c>
      <c r="D1027" t="s">
        <v>1797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3">
        <f t="shared" si="46"/>
        <v>65</v>
      </c>
      <c r="J1027" t="s">
        <v>6012</v>
      </c>
      <c r="K1027" t="str">
        <f t="shared" si="47"/>
        <v>E:\imagenes\escudos_cl\Africa\Burkinabe Premier League\Etoile Filante de Ouagadougou.png</v>
      </c>
      <c r="L1027" t="s">
        <v>366</v>
      </c>
      <c r="M1027">
        <f>INDEX(NationalTeams!B:B,MATCH(L1027,NationalTeams!C:C,0))</f>
        <v>35</v>
      </c>
      <c r="O1027" t="str">
        <f t="shared" ref="O1027:O1090" si="48"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4779</v>
      </c>
      <c r="D1028" t="s">
        <v>1892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3">
        <f t="shared" ref="I1028:I1091" si="49">ROUND(AVERAGE(F1028:H1028),0)</f>
        <v>57</v>
      </c>
      <c r="J1028" t="s">
        <v>6013</v>
      </c>
      <c r="K1028" t="str">
        <f t="shared" ref="K1028:K1091" si="50">_xlfn.CONCAT($A$1,J1028)</f>
        <v>E:\imagenes\escudos_cl\Africa\Malian Premiere Division\Etoiles Mande.png</v>
      </c>
      <c r="L1028" t="s">
        <v>379</v>
      </c>
      <c r="M1028">
        <f>INDEX(NationalTeams!B:B,MATCH(L1028,NationalTeams!C:C,0))</f>
        <v>135</v>
      </c>
      <c r="O1028" t="str">
        <f t="shared" si="48"/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2564</v>
      </c>
      <c r="D1029" t="s">
        <v>1832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3">
        <f t="shared" si="49"/>
        <v>48</v>
      </c>
      <c r="J1029" t="s">
        <v>6014</v>
      </c>
      <c r="K1029" t="str">
        <f t="shared" si="50"/>
        <v>E:\imagenes\escudos_cl\Europa\Gibraltar Football League\Europa FC.png</v>
      </c>
      <c r="L1029" t="s">
        <v>536</v>
      </c>
      <c r="M1029">
        <f>INDEX(NationalTeams!B:B,MATCH(L1029,NationalTeams!C:C,0))</f>
        <v>80</v>
      </c>
      <c r="O1029" t="str">
        <f t="shared" si="48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2565</v>
      </c>
      <c r="D1030" t="s">
        <v>1832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3">
        <f t="shared" si="49"/>
        <v>50</v>
      </c>
      <c r="J1030" t="s">
        <v>6015</v>
      </c>
      <c r="K1030" t="str">
        <f t="shared" si="50"/>
        <v>E:\imagenes\escudos_cl\Europa\Gibraltar Football League\Europa Point FC.png</v>
      </c>
      <c r="L1030" t="s">
        <v>536</v>
      </c>
      <c r="M1030">
        <f>INDEX(NationalTeams!B:B,MATCH(L1030,NationalTeams!C:C,0))</f>
        <v>80</v>
      </c>
      <c r="O1030" t="str">
        <f t="shared" si="48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3455</v>
      </c>
      <c r="D1031" t="s">
        <v>1868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3">
        <f t="shared" si="49"/>
        <v>67</v>
      </c>
      <c r="J1031" t="s">
        <v>6016</v>
      </c>
      <c r="K1031" t="str">
        <f t="shared" si="50"/>
        <v>E:\imagenes\escudos_cl\America\Liga de Primera Itau\Everton de Vinia del Mar.png</v>
      </c>
      <c r="L1031" t="s">
        <v>330</v>
      </c>
      <c r="M1031">
        <f>INDEX(NationalTeams!B:B,MATCH(L1031,NationalTeams!C:C,0))</f>
        <v>43</v>
      </c>
      <c r="O1031" t="str">
        <f t="shared" si="48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2691</v>
      </c>
      <c r="D1032" t="s">
        <v>1915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3">
        <f t="shared" si="49"/>
        <v>78</v>
      </c>
      <c r="J1032" t="s">
        <v>6017</v>
      </c>
      <c r="K1032" t="str">
        <f t="shared" si="50"/>
        <v>E:\imagenes\escudos_cl\Europa\Premier League\Everton FC.png</v>
      </c>
      <c r="L1032" t="s">
        <v>493</v>
      </c>
      <c r="M1032">
        <f>INDEX(NationalTeams!B:B,MATCH(L1032,NationalTeams!C:C,0))</f>
        <v>95</v>
      </c>
      <c r="O1032" t="str">
        <f t="shared" si="48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4939</v>
      </c>
      <c r="D1033" t="s">
        <v>1970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3">
        <f t="shared" si="49"/>
        <v>61</v>
      </c>
      <c r="J1033" t="s">
        <v>6018</v>
      </c>
      <c r="K1033" t="str">
        <f t="shared" si="50"/>
        <v>E:\imagenes\escudos_cl\Africa\Uganda Premier League\Express FC.png</v>
      </c>
      <c r="L1033" t="s">
        <v>359</v>
      </c>
      <c r="M1033">
        <f>INDEX(NationalTeams!B:B,MATCH(L1033,NationalTeams!C:C,0))</f>
        <v>213</v>
      </c>
      <c r="O1033" t="str">
        <f t="shared" si="48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3273</v>
      </c>
      <c r="D1034" t="s">
        <v>1952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3">
        <f t="shared" si="49"/>
        <v>61</v>
      </c>
      <c r="J1034" t="s">
        <v>6019</v>
      </c>
      <c r="K1034" t="str">
        <f t="shared" si="50"/>
        <v>E:\imagenes\escudos_cl\Europa\Super Lig\Eyupspor.png</v>
      </c>
      <c r="L1034" t="s">
        <v>501</v>
      </c>
      <c r="M1034">
        <f>INDEX(NationalTeams!B:B,MATCH(L1034,NationalTeams!C:C,0))</f>
        <v>210</v>
      </c>
      <c r="O1034" t="str">
        <f t="shared" si="48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4447</v>
      </c>
      <c r="D1035" t="s">
        <v>1857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3">
        <f t="shared" si="49"/>
        <v>52</v>
      </c>
      <c r="J1035" t="s">
        <v>6020</v>
      </c>
      <c r="K1035" t="str">
        <f t="shared" si="50"/>
        <v>E:\imagenes\escudos_cl\Asia\Lao League 1\Ezra FC.png</v>
      </c>
      <c r="L1035" t="s">
        <v>455</v>
      </c>
      <c r="M1035">
        <f>INDEX(NationalTeams!B:B,MATCH(L1035,NationalTeams!C:C,0))</f>
        <v>120</v>
      </c>
      <c r="O1035" t="str">
        <f t="shared" si="48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2880</v>
      </c>
      <c r="D1036" t="s">
        <v>1886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3">
        <f t="shared" si="49"/>
        <v>55</v>
      </c>
      <c r="J1036" t="s">
        <v>6021</v>
      </c>
      <c r="K1036" t="str">
        <f t="shared" si="50"/>
        <v>E:\imagenes\escudos_cl\Europa\Luxembourg National Division\F91 Dudelange.png</v>
      </c>
      <c r="L1036" t="s">
        <v>523</v>
      </c>
      <c r="M1036">
        <f>INDEX(NationalTeams!B:B,MATCH(L1036,NationalTeams!C:C,0))</f>
        <v>128</v>
      </c>
      <c r="O1036" t="str">
        <f t="shared" si="48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2871</v>
      </c>
      <c r="D1037" t="s">
        <v>1777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3">
        <f t="shared" si="49"/>
        <v>53</v>
      </c>
      <c r="J1037" t="s">
        <v>6022</v>
      </c>
      <c r="K1037" t="str">
        <f t="shared" si="50"/>
        <v>E:\imagenes\escudos_cl\Europa\A Lyga\FA Siauliai.png</v>
      </c>
      <c r="L1037" t="s">
        <v>527</v>
      </c>
      <c r="M1037">
        <f>INDEX(NationalTeams!B:B,MATCH(L1037,NationalTeams!C:C,0))</f>
        <v>127</v>
      </c>
      <c r="O1037" t="str">
        <f t="shared" si="48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3948</v>
      </c>
      <c r="D1038" t="s">
        <v>1843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3">
        <f t="shared" si="49"/>
        <v>62</v>
      </c>
      <c r="J1038" t="s">
        <v>6023</v>
      </c>
      <c r="K1038" t="str">
        <f t="shared" si="50"/>
        <v>E:\imagenes\escudos_cl\Asia\J1 League\Fagiano Okayama.png</v>
      </c>
      <c r="L1038" t="s">
        <v>422</v>
      </c>
      <c r="M1038">
        <f>INDEX(NationalTeams!B:B,MATCH(L1038,NationalTeams!C:C,0))</f>
        <v>112</v>
      </c>
      <c r="O1038" t="str">
        <f t="shared" si="48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4440</v>
      </c>
      <c r="D1039" t="s">
        <v>1784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3">
        <f t="shared" si="49"/>
        <v>52</v>
      </c>
      <c r="J1039" t="s">
        <v>6024</v>
      </c>
      <c r="K1039" t="str">
        <f t="shared" si="50"/>
        <v>E:\imagenes\escudos_cl\Asia\Azadegan League\Fajr Sepasi Shiraz FC.png</v>
      </c>
      <c r="L1039" t="s">
        <v>427</v>
      </c>
      <c r="M1039">
        <f>INDEX(NationalTeams!B:B,MATCH(L1039,NationalTeams!C:C,0))</f>
        <v>97</v>
      </c>
      <c r="O1039" t="str">
        <f t="shared" si="48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4527</v>
      </c>
      <c r="D1040" t="s">
        <v>1788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3">
        <f t="shared" si="49"/>
        <v>49</v>
      </c>
      <c r="J1040" t="s">
        <v>6025</v>
      </c>
      <c r="K1040" t="str">
        <f t="shared" si="50"/>
        <v>E:\imagenes\escudos_cl\Asia\Bangladesh Premier League\Fakirerpool Young Men.png</v>
      </c>
      <c r="L1040" t="s">
        <v>465</v>
      </c>
      <c r="M1040">
        <f>INDEX(NationalTeams!B:B,MATCH(L1040,NationalTeams!C:C,0))</f>
        <v>21</v>
      </c>
      <c r="O1040" t="str">
        <f t="shared" si="48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3225</v>
      </c>
      <c r="D1041" t="s">
        <v>1954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3">
        <f t="shared" si="49"/>
        <v>62</v>
      </c>
      <c r="J1041" t="s">
        <v>6026</v>
      </c>
      <c r="K1041" t="str">
        <f t="shared" si="50"/>
        <v>E:\imagenes\escudos_cl\Europa\Superettan\Falkenbergs FF.png</v>
      </c>
      <c r="L1041" t="s">
        <v>496</v>
      </c>
      <c r="M1041">
        <f>INDEX(NationalTeams!B:B,MATCH(L1041,NationalTeams!C:C,0))</f>
        <v>196</v>
      </c>
      <c r="O1041" t="str">
        <f t="shared" si="48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2336</v>
      </c>
      <c r="D1042" t="s">
        <v>1932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3">
        <f t="shared" si="49"/>
        <v>59</v>
      </c>
      <c r="J1042" t="s">
        <v>6027</v>
      </c>
      <c r="K1042" t="str">
        <f t="shared" si="50"/>
        <v>E:\imagenes\escudos_cl\Europa\Scottish Premiership\Falkirk FC.png</v>
      </c>
      <c r="L1042" t="s">
        <v>515</v>
      </c>
      <c r="M1042">
        <f>INDEX(NationalTeams!B:B,MATCH(L1042,NationalTeams!C:C,0))</f>
        <v>63</v>
      </c>
      <c r="O1042" t="str">
        <f t="shared" si="48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4789</v>
      </c>
      <c r="D1043" t="s">
        <v>1792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3">
        <f t="shared" si="49"/>
        <v>73</v>
      </c>
      <c r="J1043" t="s">
        <v>6028</v>
      </c>
      <c r="K1043" t="str">
        <f t="shared" si="50"/>
        <v>E:\imagenes\escudos_cl\Africa\Botola\Fath Union Sport.png</v>
      </c>
      <c r="L1043" t="s">
        <v>342</v>
      </c>
      <c r="M1043">
        <f>INDEX(NationalTeams!B:B,MATCH(L1043,NationalTeams!C:C,0))</f>
        <v>137</v>
      </c>
      <c r="O1043" t="str">
        <f t="shared" si="48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3258</v>
      </c>
      <c r="D1044" t="s">
        <v>1952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3">
        <f t="shared" si="49"/>
        <v>72</v>
      </c>
      <c r="J1044" t="s">
        <v>6029</v>
      </c>
      <c r="K1044" t="str">
        <f t="shared" si="50"/>
        <v>E:\imagenes\escudos_cl\Europa\Super Lig\Fatih Karagumruk.png</v>
      </c>
      <c r="L1044" t="s">
        <v>501</v>
      </c>
      <c r="M1044">
        <f>INDEX(NationalTeams!B:B,MATCH(L1044,NationalTeams!C:C,0))</f>
        <v>210</v>
      </c>
      <c r="O1044" t="str">
        <f t="shared" si="48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4662</v>
      </c>
      <c r="D1045" t="s">
        <v>1820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3">
        <f t="shared" si="49"/>
        <v>64</v>
      </c>
      <c r="J1045" t="s">
        <v>6030</v>
      </c>
      <c r="K1045" t="str">
        <f t="shared" si="50"/>
        <v>E:\imagenes\escudos_cl\Africa\Elite One\Fauve Azur Elite FC.png</v>
      </c>
      <c r="L1045" t="s">
        <v>322</v>
      </c>
      <c r="M1045">
        <f>INDEX(NationalTeams!B:B,MATCH(L1045,NationalTeams!C:C,0))</f>
        <v>40</v>
      </c>
      <c r="O1045" t="str">
        <f t="shared" si="48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3764</v>
      </c>
      <c r="D1046" t="s">
        <v>1862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3">
        <f t="shared" si="49"/>
        <v>67</v>
      </c>
      <c r="J1046" t="s">
        <v>6031</v>
      </c>
      <c r="K1046" t="str">
        <f t="shared" si="50"/>
        <v>E:\imagenes\escudos_cl\America\Liga 1 de Futbol Profesional\FBC Melgar.png</v>
      </c>
      <c r="L1046" t="s">
        <v>350</v>
      </c>
      <c r="M1046">
        <f>INDEX(NationalTeams!B:B,MATCH(L1046,NationalTeams!C:C,0))</f>
        <v>165</v>
      </c>
      <c r="O1046" t="str">
        <f t="shared" si="48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3246</v>
      </c>
      <c r="D1047" t="s">
        <v>1957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3">
        <f t="shared" si="49"/>
        <v>59</v>
      </c>
      <c r="J1047" t="s">
        <v>6032</v>
      </c>
      <c r="K1047" t="str">
        <f t="shared" si="50"/>
        <v>E:\imagenes\escudos_cl\Europa\Swiss Challenge League\FC Aarau.png</v>
      </c>
      <c r="L1047" t="s">
        <v>507</v>
      </c>
      <c r="M1047">
        <f>INDEX(NationalTeams!B:B,MATCH(L1047,NationalTeams!C:C,0))</f>
        <v>197</v>
      </c>
      <c r="O1047" t="str">
        <f t="shared" si="48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4023</v>
      </c>
      <c r="D1048" t="s">
        <v>1854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3">
        <f t="shared" si="49"/>
        <v>62</v>
      </c>
      <c r="J1048" t="s">
        <v>6033</v>
      </c>
      <c r="K1048" t="str">
        <f t="shared" si="50"/>
        <v>E:\imagenes\escudos_cl\Asia\Kyrgyz Premier League\FC Abdysh Ata.png</v>
      </c>
      <c r="L1048" t="s">
        <v>434</v>
      </c>
      <c r="M1048">
        <f>INDEX(NationalTeams!B:B,MATCH(L1048,NationalTeams!C:C,0))</f>
        <v>116</v>
      </c>
      <c r="O1048" t="str">
        <f t="shared" si="48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2070</v>
      </c>
      <c r="D1049" t="s">
        <v>1774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3">
        <f t="shared" si="49"/>
        <v>58</v>
      </c>
      <c r="J1049" t="s">
        <v>6034</v>
      </c>
      <c r="K1049" t="str">
        <f t="shared" si="50"/>
        <v>E:\imagenes\escudos_cl\Europa\2. Liga\FC Admira Wacker Modling.png</v>
      </c>
      <c r="L1049" t="s">
        <v>514</v>
      </c>
      <c r="M1049">
        <f>INDEX(NationalTeams!B:B,MATCH(L1049,NationalTeams!C:C,0))</f>
        <v>17</v>
      </c>
      <c r="O1049" t="str">
        <f t="shared" si="48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3306</v>
      </c>
      <c r="D1050" t="s">
        <v>1971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3">
        <f t="shared" si="49"/>
        <v>58</v>
      </c>
      <c r="J1050" t="s">
        <v>6035</v>
      </c>
      <c r="K1050" t="str">
        <f t="shared" si="50"/>
        <v>E:\imagenes\escudos_cl\Europa\Ukranian First League\FC Ahrobiznes Volochysk.png</v>
      </c>
      <c r="L1050" t="s">
        <v>502</v>
      </c>
      <c r="M1050">
        <f>INDEX(NationalTeams!B:B,MATCH(L1050,NationalTeams!C:C,0))</f>
        <v>212</v>
      </c>
      <c r="O1050" t="str">
        <f t="shared" si="48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3153</v>
      </c>
      <c r="D1051" t="s">
        <v>1929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3">
        <f t="shared" si="49"/>
        <v>61</v>
      </c>
      <c r="J1051" t="s">
        <v>6036</v>
      </c>
      <c r="K1051" t="str">
        <f t="shared" si="50"/>
        <v>E:\imagenes\escudos_cl\Europa\Russian Premier League\FC Akron Tolyatti.png</v>
      </c>
      <c r="L1051" t="s">
        <v>500</v>
      </c>
      <c r="M1051">
        <f>INDEX(NationalTeams!B:B,MATCH(L1051,NationalTeams!C:C,0))</f>
        <v>176</v>
      </c>
      <c r="O1051" t="str">
        <f t="shared" si="48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2821</v>
      </c>
      <c r="D1052" t="s">
        <v>1852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3">
        <f t="shared" si="49"/>
        <v>58</v>
      </c>
      <c r="J1052" t="s">
        <v>6037</v>
      </c>
      <c r="K1052" t="str">
        <f t="shared" si="50"/>
        <v>E:\imagenes\escudos_cl\Europa\Kazakhstan Premier League\FC Aktobe.png</v>
      </c>
      <c r="L1052" t="s">
        <v>430</v>
      </c>
      <c r="M1052">
        <f>INDEX(NationalTeams!B:B,MATCH(L1052,NationalTeams!C:C,0))</f>
        <v>114</v>
      </c>
      <c r="O1052" t="str">
        <f t="shared" si="48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3151</v>
      </c>
      <c r="D1053" t="s">
        <v>1928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3">
        <f t="shared" si="49"/>
        <v>60</v>
      </c>
      <c r="J1053" t="s">
        <v>6038</v>
      </c>
      <c r="K1053" t="str">
        <f t="shared" si="50"/>
        <v>E:\imagenes\escudos_cl\Europa\Russian First League\FC Alania Vladikavkaz.png</v>
      </c>
      <c r="L1053" t="s">
        <v>500</v>
      </c>
      <c r="M1053">
        <f>INDEX(NationalTeams!B:B,MATCH(L1053,NationalTeams!C:C,0))</f>
        <v>176</v>
      </c>
      <c r="O1053" t="str">
        <f t="shared" si="48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2049</v>
      </c>
      <c r="D1054" t="s">
        <v>1783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3">
        <f t="shared" si="49"/>
        <v>64</v>
      </c>
      <c r="J1054" t="s">
        <v>6039</v>
      </c>
      <c r="K1054" t="str">
        <f t="shared" si="50"/>
        <v>E:\imagenes\escudos_cl\Europa\Armenian Premier League\FC Alashkert.png</v>
      </c>
      <c r="L1054" t="s">
        <v>529</v>
      </c>
      <c r="M1054">
        <f>INDEX(NationalTeams!B:B,MATCH(L1054,NationalTeams!C:C,0))</f>
        <v>13</v>
      </c>
      <c r="O1054" t="str">
        <f t="shared" si="48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4020</v>
      </c>
      <c r="D1055" t="s">
        <v>1854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3">
        <f t="shared" si="49"/>
        <v>61</v>
      </c>
      <c r="J1055" t="s">
        <v>6040</v>
      </c>
      <c r="K1055" t="str">
        <f t="shared" si="50"/>
        <v>E:\imagenes\escudos_cl\Asia\Kyrgyz Premier League\FC Alay Osh.png</v>
      </c>
      <c r="L1055" t="s">
        <v>434</v>
      </c>
      <c r="M1055">
        <f>INDEX(NationalTeams!B:B,MATCH(L1055,NationalTeams!C:C,0))</f>
        <v>116</v>
      </c>
      <c r="O1055" t="str">
        <f t="shared" si="48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3993</v>
      </c>
      <c r="D1056" t="s">
        <v>1854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3">
        <f t="shared" si="49"/>
        <v>60</v>
      </c>
      <c r="J1056" t="s">
        <v>6041</v>
      </c>
      <c r="K1056" t="str">
        <f t="shared" si="50"/>
        <v>E:\imagenes\escudos_cl\Asia\Kyrgyz Premier League\FC Alga Bishkek.png</v>
      </c>
      <c r="L1056" t="s">
        <v>434</v>
      </c>
      <c r="M1056">
        <f>INDEX(NationalTeams!B:B,MATCH(L1056,NationalTeams!C:C,0))</f>
        <v>116</v>
      </c>
      <c r="O1056" t="str">
        <f t="shared" si="48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4159</v>
      </c>
      <c r="D1057" t="s">
        <v>1978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3">
        <f t="shared" si="49"/>
        <v>55</v>
      </c>
      <c r="J1057" t="s">
        <v>6042</v>
      </c>
      <c r="K1057" t="str">
        <f t="shared" si="50"/>
        <v>E:\imagenes\escudos_cl\Asia\Yokary Liga\FC Altyn Asyr.png</v>
      </c>
      <c r="L1057" t="s">
        <v>439</v>
      </c>
      <c r="M1057">
        <f>INDEX(NationalTeams!B:B,MATCH(L1057,NationalTeams!C:C,0))</f>
        <v>209</v>
      </c>
      <c r="O1057" t="str">
        <f t="shared" si="48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3067</v>
      </c>
      <c r="D1058" t="s">
        <v>1917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3">
        <f t="shared" si="49"/>
        <v>62</v>
      </c>
      <c r="J1058" t="s">
        <v>6043</v>
      </c>
      <c r="K1058" t="str">
        <f t="shared" si="50"/>
        <v>E:\imagenes\escudos_cl\Europa\Primeira Liga\FC Alverca.png</v>
      </c>
      <c r="L1058" t="s">
        <v>504</v>
      </c>
      <c r="M1058">
        <f>INDEX(NationalTeams!B:B,MATCH(L1058,NationalTeams!C:C,0))</f>
        <v>167</v>
      </c>
      <c r="O1058" t="str">
        <f t="shared" si="48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4282</v>
      </c>
      <c r="D1059" t="s">
        <v>1973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3">
        <f t="shared" si="49"/>
        <v>58</v>
      </c>
      <c r="J1059" t="s">
        <v>6044</v>
      </c>
      <c r="K1059" t="str">
        <f t="shared" si="50"/>
        <v>E:\imagenes\escudos_cl\Asia\Uzbekistan Super League\FC Andijon.png</v>
      </c>
      <c r="L1059" t="s">
        <v>443</v>
      </c>
      <c r="M1059">
        <f>INDEX(NationalTeams!B:B,MATCH(L1059,NationalTeams!C:C,0))</f>
        <v>215</v>
      </c>
      <c r="O1059" t="str">
        <f t="shared" si="48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3939</v>
      </c>
      <c r="D1060" t="s">
        <v>1849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3">
        <f t="shared" si="49"/>
        <v>61</v>
      </c>
      <c r="J1060" t="s">
        <v>6045</v>
      </c>
      <c r="K1060" t="str">
        <f t="shared" si="50"/>
        <v>E:\imagenes\escudos_cl\Asia\K1 League\FC Anyang.png</v>
      </c>
      <c r="L1060" t="s">
        <v>425</v>
      </c>
      <c r="M1060">
        <f>INDEX(NationalTeams!B:B,MATCH(L1060,NationalTeams!C:C,0))</f>
        <v>50</v>
      </c>
      <c r="O1060" t="str">
        <f t="shared" si="48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2902</v>
      </c>
      <c r="D1061" t="s">
        <v>1887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3">
        <f t="shared" si="49"/>
        <v>60</v>
      </c>
      <c r="J1061" t="s">
        <v>6046</v>
      </c>
      <c r="K1061" t="str">
        <f t="shared" si="50"/>
        <v>E:\imagenes\escudos_cl\Europa\Macedonian First League\FC AP Brera Strumica.png</v>
      </c>
      <c r="L1061" t="s">
        <v>522</v>
      </c>
      <c r="M1061">
        <f>INDEX(NationalTeams!B:B,MATCH(L1061,NationalTeams!C:C,0))</f>
        <v>130</v>
      </c>
      <c r="O1061" t="str">
        <f t="shared" si="48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2051</v>
      </c>
      <c r="D1062" t="s">
        <v>1783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3">
        <f t="shared" si="49"/>
        <v>53</v>
      </c>
      <c r="J1062" t="s">
        <v>6047</v>
      </c>
      <c r="K1062" t="str">
        <f t="shared" si="50"/>
        <v>E:\imagenes\escudos_cl\Europa\Armenian Premier League\FC Ararat Armenia.png</v>
      </c>
      <c r="L1062" t="s">
        <v>529</v>
      </c>
      <c r="M1062">
        <f>INDEX(NationalTeams!B:B,MATCH(L1062,NationalTeams!C:C,0))</f>
        <v>13</v>
      </c>
      <c r="O1062" t="str">
        <f t="shared" si="48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2050</v>
      </c>
      <c r="D1063" t="s">
        <v>1783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3">
        <f t="shared" si="49"/>
        <v>52</v>
      </c>
      <c r="J1063" t="s">
        <v>6048</v>
      </c>
      <c r="K1063" t="str">
        <f t="shared" si="50"/>
        <v>E:\imagenes\escudos_cl\Europa\Armenian Premier League\FC Ararat Yerevan.png</v>
      </c>
      <c r="L1063" t="s">
        <v>529</v>
      </c>
      <c r="M1063">
        <f>INDEX(NationalTeams!B:B,MATCH(L1063,NationalTeams!C:C,0))</f>
        <v>13</v>
      </c>
      <c r="O1063" t="str">
        <f t="shared" si="48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2190</v>
      </c>
      <c r="D1064" t="s">
        <v>1829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3">
        <f t="shared" si="49"/>
        <v>58</v>
      </c>
      <c r="J1064" t="s">
        <v>6049</v>
      </c>
      <c r="K1064" t="str">
        <f t="shared" si="50"/>
        <v>E:\imagenes\escudos_cl\Europa\First Professional Football League\FC Arda Kardzhali.png</v>
      </c>
      <c r="L1064" t="s">
        <v>510</v>
      </c>
      <c r="M1064">
        <f>INDEX(NationalTeams!B:B,MATCH(L1064,NationalTeams!C:C,0))</f>
        <v>34</v>
      </c>
      <c r="O1064" t="str">
        <f t="shared" si="48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3103</v>
      </c>
      <c r="D1065" t="s">
        <v>1872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3">
        <f t="shared" si="49"/>
        <v>62</v>
      </c>
      <c r="J1065" t="s">
        <v>6050</v>
      </c>
      <c r="K1065" t="str">
        <f t="shared" si="50"/>
        <v>E:\imagenes\escudos_cl\Europa\Liga I\FC Arges Pitesti.png</v>
      </c>
      <c r="L1065" t="s">
        <v>506</v>
      </c>
      <c r="M1065">
        <f>INDEX(NationalTeams!B:B,MATCH(L1065,NationalTeams!C:C,0))</f>
        <v>175</v>
      </c>
      <c r="O1065" t="str">
        <f t="shared" si="48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3059</v>
      </c>
      <c r="D1066" t="s">
        <v>1917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3">
        <f t="shared" si="49"/>
        <v>65</v>
      </c>
      <c r="J1066" t="s">
        <v>6051</v>
      </c>
      <c r="K1066" t="str">
        <f t="shared" si="50"/>
        <v>E:\imagenes\escudos_cl\Europa\Primeira Liga\FC Arouca.png</v>
      </c>
      <c r="L1066" t="s">
        <v>504</v>
      </c>
      <c r="M1066">
        <f>INDEX(NationalTeams!B:B,MATCH(L1066,NationalTeams!C:C,0))</f>
        <v>167</v>
      </c>
      <c r="O1066" t="str">
        <f t="shared" si="48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2147</v>
      </c>
      <c r="D1067" t="s">
        <v>1789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3">
        <f t="shared" si="49"/>
        <v>65</v>
      </c>
      <c r="J1067" t="s">
        <v>6052</v>
      </c>
      <c r="K1067" t="str">
        <f t="shared" si="50"/>
        <v>E:\imagenes\escudos_cl\Europa\Belarusian Premier League\FC Arsenal Dzerzhinsk.png</v>
      </c>
      <c r="L1067" t="s">
        <v>525</v>
      </c>
      <c r="M1067">
        <f>INDEX(NationalTeams!B:B,MATCH(L1067,NationalTeams!C:C,0))</f>
        <v>27</v>
      </c>
      <c r="O1067" t="str">
        <f t="shared" si="48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3133</v>
      </c>
      <c r="D1068" t="s">
        <v>1928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3">
        <f t="shared" si="49"/>
        <v>70</v>
      </c>
      <c r="J1068" t="s">
        <v>6053</v>
      </c>
      <c r="K1068" t="str">
        <f t="shared" si="50"/>
        <v>E:\imagenes\escudos_cl\Europa\Russian First League\FC Arsenal Tula.png</v>
      </c>
      <c r="L1068" t="s">
        <v>500</v>
      </c>
      <c r="M1068">
        <f>INDEX(NationalTeams!B:B,MATCH(L1068,NationalTeams!C:C,0))</f>
        <v>176</v>
      </c>
      <c r="O1068" t="str">
        <f t="shared" si="48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2758</v>
      </c>
      <c r="D1069" t="s">
        <v>1842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3">
        <f t="shared" si="49"/>
        <v>69</v>
      </c>
      <c r="J1069" t="s">
        <v>6054</v>
      </c>
      <c r="K1069" t="str">
        <f t="shared" si="50"/>
        <v>E:\imagenes\escudos_cl\Europa\Israeli Premier League\FC Ashdod.png</v>
      </c>
      <c r="L1069" t="s">
        <v>530</v>
      </c>
      <c r="M1069">
        <f>INDEX(NationalTeams!B:B,MATCH(L1069,NationalTeams!C:C,0))</f>
        <v>109</v>
      </c>
      <c r="O1069" t="str">
        <f t="shared" si="48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2878</v>
      </c>
      <c r="D1070" t="s">
        <v>1886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3">
        <f t="shared" si="49"/>
        <v>55</v>
      </c>
      <c r="J1070" t="s">
        <v>6055</v>
      </c>
      <c r="K1070" t="str">
        <f t="shared" si="50"/>
        <v>E:\imagenes\escudos_cl\Europa\Luxembourg National Division\FC Atert Bissen.png</v>
      </c>
      <c r="L1070" t="s">
        <v>523</v>
      </c>
      <c r="M1070">
        <f>INDEX(NationalTeams!B:B,MATCH(L1070,NationalTeams!C:C,0))</f>
        <v>128</v>
      </c>
      <c r="O1070" t="str">
        <f t="shared" si="48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2823</v>
      </c>
      <c r="D1071" t="s">
        <v>1852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3">
        <f t="shared" si="49"/>
        <v>60</v>
      </c>
      <c r="J1071" t="s">
        <v>6056</v>
      </c>
      <c r="K1071" t="str">
        <f t="shared" si="50"/>
        <v>E:\imagenes\escudos_cl\Europa\Kazakhstan Premier League\FC Atyrau.png</v>
      </c>
      <c r="L1071" t="s">
        <v>430</v>
      </c>
      <c r="M1071">
        <f>INDEX(NationalTeams!B:B,MATCH(L1071,NationalTeams!C:C,0))</f>
        <v>114</v>
      </c>
      <c r="O1071" t="str">
        <f t="shared" si="48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2016</v>
      </c>
      <c r="D1072" t="s">
        <v>1796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3">
        <f t="shared" si="49"/>
        <v>73</v>
      </c>
      <c r="J1072" t="s">
        <v>6057</v>
      </c>
      <c r="K1072" t="str">
        <f t="shared" si="50"/>
        <v>E:\imagenes\escudos_cl\Europa\Bundesliga\FC Augsburg.png</v>
      </c>
      <c r="L1072" t="s">
        <v>489</v>
      </c>
      <c r="M1072">
        <f>INDEX(NationalTeams!B:B,MATCH(L1072,NationalTeams!C:C,0))</f>
        <v>4</v>
      </c>
      <c r="O1072" t="str">
        <f t="shared" si="48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3109</v>
      </c>
      <c r="D1073" t="s">
        <v>1873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3">
        <f t="shared" si="49"/>
        <v>62</v>
      </c>
      <c r="J1073" t="s">
        <v>6058</v>
      </c>
      <c r="K1073" t="str">
        <f t="shared" si="50"/>
        <v>E:\imagenes\escudos_cl\Europa\Liga II\FC Bacau.png</v>
      </c>
      <c r="L1073" t="s">
        <v>506</v>
      </c>
      <c r="M1073">
        <f>INDEX(NationalTeams!B:B,MATCH(L1073,NationalTeams!C:C,0))</f>
        <v>175</v>
      </c>
      <c r="O1073" t="str">
        <f t="shared" si="48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2835</v>
      </c>
      <c r="D1074" t="s">
        <v>1955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3">
        <f t="shared" si="49"/>
        <v>60</v>
      </c>
      <c r="J1074" t="s">
        <v>6059</v>
      </c>
      <c r="K1074" t="str">
        <f t="shared" si="50"/>
        <v>E:\imagenes\escudos_cl\Europa\Superleague of Kosovo\FC Ballkani.png</v>
      </c>
      <c r="L1074" t="s">
        <v>528</v>
      </c>
      <c r="M1074">
        <f>INDEX(NationalTeams!B:B,MATCH(L1074,NationalTeams!C:C,0))</f>
        <v>118</v>
      </c>
      <c r="O1074" t="str">
        <f t="shared" si="48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2937</v>
      </c>
      <c r="D1075" t="s">
        <v>1953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3">
        <f t="shared" si="49"/>
        <v>58</v>
      </c>
      <c r="J1075" t="s">
        <v>6060</v>
      </c>
      <c r="K1075" t="str">
        <f t="shared" si="50"/>
        <v>E:\imagenes\escudos_cl\Europa\Super Liga\FC Balti.png</v>
      </c>
      <c r="L1075" t="s">
        <v>537</v>
      </c>
      <c r="M1075">
        <f>INDEX(NationalTeams!B:B,MATCH(L1075,NationalTeams!C:C,0))</f>
        <v>142</v>
      </c>
      <c r="O1075" t="str">
        <f t="shared" si="48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2859</v>
      </c>
      <c r="D1076" t="s">
        <v>1860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3">
        <f t="shared" si="49"/>
        <v>47</v>
      </c>
      <c r="J1076" t="s">
        <v>6061</v>
      </c>
      <c r="K1076" t="str">
        <f t="shared" si="50"/>
        <v>E:\imagenes\escudos_cl\Europa\Liechtenstein Cup\FC Balzers.png</v>
      </c>
      <c r="L1076" t="s">
        <v>540</v>
      </c>
      <c r="M1076">
        <f>INDEX(NationalTeams!B:B,MATCH(L1076,NationalTeams!C:C,0))</f>
        <v>126</v>
      </c>
      <c r="O1076" t="str">
        <f t="shared" si="48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2866</v>
      </c>
      <c r="D1077" t="s">
        <v>1860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3">
        <f t="shared" si="49"/>
        <v>47</v>
      </c>
      <c r="J1077" t="s">
        <v>6062</v>
      </c>
      <c r="K1077" t="str">
        <f t="shared" si="50"/>
        <v>E:\imagenes\escudos_cl\Europa\Liechtenstein Cup\FC Balzers II.png</v>
      </c>
      <c r="L1077" t="s">
        <v>540</v>
      </c>
      <c r="M1077">
        <f>INDEX(NationalTeams!B:B,MATCH(L1077,NationalTeams!C:C,0))</f>
        <v>126</v>
      </c>
      <c r="O1077" t="str">
        <f t="shared" si="48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2223</v>
      </c>
      <c r="D1078" t="s">
        <v>1810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3">
        <f t="shared" si="49"/>
        <v>61</v>
      </c>
      <c r="J1078" t="s">
        <v>6063</v>
      </c>
      <c r="K1078" t="str">
        <f t="shared" si="50"/>
        <v>E:\imagenes\escudos_cl\Europa\Czech First League\FC Banik Ostrava.png</v>
      </c>
      <c r="L1078" t="s">
        <v>497</v>
      </c>
      <c r="M1078">
        <f>INDEX(NationalTeams!B:B,MATCH(L1078,NationalTeams!C:C,0))</f>
        <v>171</v>
      </c>
      <c r="O1078" t="str">
        <f t="shared" si="48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2240</v>
      </c>
      <c r="D1079" t="s">
        <v>1811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3">
        <f t="shared" si="49"/>
        <v>52</v>
      </c>
      <c r="J1079" t="s">
        <v>6064</v>
      </c>
      <c r="K1079" t="str">
        <f t="shared" si="50"/>
        <v>E:\imagenes\escudos_cl\Europa\Czech National Football League\FC Banik Ostrava B.png</v>
      </c>
      <c r="L1079" t="s">
        <v>497</v>
      </c>
      <c r="M1079">
        <f>INDEX(NationalTeams!B:B,MATCH(L1079,NationalTeams!C:C,0))</f>
        <v>171</v>
      </c>
      <c r="O1079" t="str">
        <f t="shared" si="48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2392</v>
      </c>
      <c r="D1080" t="s">
        <v>1855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3">
        <f t="shared" si="49"/>
        <v>84</v>
      </c>
      <c r="J1080" t="s">
        <v>6065</v>
      </c>
      <c r="K1080" t="str">
        <f t="shared" si="50"/>
        <v>E:\imagenes\escudos_cl\Europa\LaLiga EA Sports\FC Barcelona.png</v>
      </c>
      <c r="L1080" t="s">
        <v>490</v>
      </c>
      <c r="M1080">
        <f>INDEX(NationalTeams!B:B,MATCH(L1080,NationalTeams!C:C,0))</f>
        <v>66</v>
      </c>
      <c r="O1080" t="str">
        <f t="shared" si="48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4079</v>
      </c>
      <c r="D1081" t="s">
        <v>1854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3">
        <f t="shared" si="49"/>
        <v>59</v>
      </c>
      <c r="J1081" t="s">
        <v>6066</v>
      </c>
      <c r="K1081" t="str">
        <f t="shared" si="50"/>
        <v>E:\imagenes\escudos_cl\Asia\Kyrgyz Premier League\FC Bars Issyk Kul.png</v>
      </c>
      <c r="L1081" t="s">
        <v>434</v>
      </c>
      <c r="M1081">
        <f>INDEX(NationalTeams!B:B,MATCH(L1081,NationalTeams!C:C,0))</f>
        <v>116</v>
      </c>
      <c r="O1081" t="str">
        <f t="shared" si="48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3236</v>
      </c>
      <c r="D1082" t="s">
        <v>1958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3">
        <f t="shared" si="49"/>
        <v>68</v>
      </c>
      <c r="J1082" t="s">
        <v>6067</v>
      </c>
      <c r="K1082" t="str">
        <f t="shared" si="50"/>
        <v>E:\imagenes\escudos_cl\Europa\Swiss Super League\FC Basel.png</v>
      </c>
      <c r="L1082" t="s">
        <v>507</v>
      </c>
      <c r="M1082">
        <f>INDEX(NationalTeams!B:B,MATCH(L1082,NationalTeams!C:C,0))</f>
        <v>197</v>
      </c>
      <c r="O1082" t="str">
        <f t="shared" si="48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2148</v>
      </c>
      <c r="D1083" t="s">
        <v>1789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3">
        <f t="shared" si="49"/>
        <v>65</v>
      </c>
      <c r="J1083" t="s">
        <v>6068</v>
      </c>
      <c r="K1083" t="str">
        <f t="shared" si="50"/>
        <v>E:\imagenes\escudos_cl\Europa\Belarusian Premier League\FC BATE Borisov.png</v>
      </c>
      <c r="L1083" t="s">
        <v>525</v>
      </c>
      <c r="M1083">
        <f>INDEX(NationalTeams!B:B,MATCH(L1083,NationalTeams!C:C,0))</f>
        <v>27</v>
      </c>
      <c r="O1083" t="str">
        <f t="shared" si="48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2004</v>
      </c>
      <c r="D1084" t="s">
        <v>1796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3">
        <f t="shared" si="49"/>
        <v>87</v>
      </c>
      <c r="J1084" t="s">
        <v>6069</v>
      </c>
      <c r="K1084" t="str">
        <f t="shared" si="50"/>
        <v>E:\imagenes\escudos_cl\Europa\Bundesliga\FC Bayern Munchen.png</v>
      </c>
      <c r="L1084" t="s">
        <v>489</v>
      </c>
      <c r="M1084">
        <f>INDEX(NationalTeams!B:B,MATCH(L1084,NationalTeams!C:C,0))</f>
        <v>4</v>
      </c>
      <c r="O1084" t="str">
        <f t="shared" si="48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4269</v>
      </c>
      <c r="D1085" t="s">
        <v>1863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3">
        <f t="shared" si="49"/>
        <v>58</v>
      </c>
      <c r="J1085" t="s">
        <v>6070</v>
      </c>
      <c r="K1085" t="str">
        <f t="shared" si="50"/>
        <v>E:\imagenes\escudos_cl\Asia\Liga 2\FC Bekasi City.png</v>
      </c>
      <c r="L1085" t="s">
        <v>444</v>
      </c>
      <c r="M1085">
        <f>INDEX(NationalTeams!B:B,MATCH(L1085,NationalTeams!C:C,0))</f>
        <v>94</v>
      </c>
      <c r="O1085" t="str">
        <f t="shared" si="48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3110</v>
      </c>
      <c r="D1086" t="s">
        <v>1873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3">
        <f t="shared" si="49"/>
        <v>60</v>
      </c>
      <c r="J1086" t="s">
        <v>6071</v>
      </c>
      <c r="K1086" t="str">
        <f t="shared" si="50"/>
        <v>E:\imagenes\escudos_cl\Europa\Liga II\FC Bihor Oradea.png</v>
      </c>
      <c r="L1086" t="s">
        <v>506</v>
      </c>
      <c r="M1086">
        <f>INDEX(NationalTeams!B:B,MATCH(L1086,NationalTeams!C:C,0))</f>
        <v>175</v>
      </c>
      <c r="O1086" t="str">
        <f t="shared" si="48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3923</v>
      </c>
      <c r="D1087" t="s">
        <v>1854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3">
        <f t="shared" si="49"/>
        <v>63</v>
      </c>
      <c r="J1087" t="s">
        <v>6072</v>
      </c>
      <c r="K1087" t="str">
        <f t="shared" si="50"/>
        <v>E:\imagenes\escudos_cl\Asia\Kyrgyz Premier League\FC Bishkek City.png</v>
      </c>
      <c r="L1087" t="s">
        <v>434</v>
      </c>
      <c r="M1087">
        <f>INDEX(NationalTeams!B:B,MATCH(L1087,NationalTeams!C:C,0))</f>
        <v>116</v>
      </c>
      <c r="O1087" t="str">
        <f t="shared" si="48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2064</v>
      </c>
      <c r="D1088" t="s">
        <v>1779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3">
        <f t="shared" si="49"/>
        <v>63</v>
      </c>
      <c r="J1088" t="s">
        <v>6073</v>
      </c>
      <c r="K1088" t="str">
        <f t="shared" si="50"/>
        <v>E:\imagenes\escudos_cl\Europa\Admiral Bundesliga\FC Blau Weiss Linz.png</v>
      </c>
      <c r="L1088" t="s">
        <v>514</v>
      </c>
      <c r="M1088">
        <f>INDEX(NationalTeams!B:B,MATCH(L1088,NationalTeams!C:C,0))</f>
        <v>17</v>
      </c>
      <c r="O1088" t="str">
        <f t="shared" si="48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3090</v>
      </c>
      <c r="D1089" t="s">
        <v>1872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3">
        <f t="shared" si="49"/>
        <v>67</v>
      </c>
      <c r="J1089" t="s">
        <v>6074</v>
      </c>
      <c r="K1089" t="str">
        <f t="shared" si="50"/>
        <v>E:\imagenes\escudos_cl\Europa\Liga I\FC Botosani.png</v>
      </c>
      <c r="L1089" t="s">
        <v>506</v>
      </c>
      <c r="M1089">
        <f>INDEX(NationalTeams!B:B,MATCH(L1089,NationalTeams!C:C,0))</f>
        <v>175</v>
      </c>
      <c r="O1089" t="str">
        <f t="shared" si="48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4598</v>
      </c>
      <c r="D1090" t="s">
        <v>1833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3">
        <f t="shared" si="49"/>
        <v>58</v>
      </c>
      <c r="J1090" t="s">
        <v>6075</v>
      </c>
      <c r="K1090" t="str">
        <f t="shared" si="50"/>
        <v>E:\imagenes\escudos_cl\Africa\Girabola\FC Bravos do Maquis.png</v>
      </c>
      <c r="L1090" t="s">
        <v>357</v>
      </c>
      <c r="M1090">
        <f>INDEX(NationalTeams!B:B,MATCH(L1090,NationalTeams!C:C,0))</f>
        <v>7</v>
      </c>
      <c r="O1090" t="str">
        <f t="shared" si="48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2562</v>
      </c>
      <c r="D1091" t="s">
        <v>1832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3">
        <f t="shared" si="49"/>
        <v>50</v>
      </c>
      <c r="J1091" t="s">
        <v>6076</v>
      </c>
      <c r="K1091" t="str">
        <f t="shared" si="50"/>
        <v>E:\imagenes\escudos_cl\Europa\Gibraltar Football League\FC Brunos Magpies.png</v>
      </c>
      <c r="L1091" t="s">
        <v>536</v>
      </c>
      <c r="M1091">
        <f>INDEX(NationalTeams!B:B,MATCH(L1091,NationalTeams!C:C,0))</f>
        <v>80</v>
      </c>
      <c r="O1091" t="str">
        <f t="shared" ref="O1091:O1154" si="51"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4337</v>
      </c>
      <c r="D1092" t="s">
        <v>1973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3">
        <f t="shared" ref="I1092:I1155" si="52">ROUND(AVERAGE(F1092:H1092),0)</f>
        <v>57</v>
      </c>
      <c r="J1092" t="s">
        <v>6077</v>
      </c>
      <c r="K1092" t="str">
        <f t="shared" ref="K1092:K1155" si="53">_xlfn.CONCAT($A$1,J1092)</f>
        <v>E:\imagenes\escudos_cl\Asia\Uzbekistan Super League\FC Bunyodkor.png</v>
      </c>
      <c r="L1092" t="s">
        <v>443</v>
      </c>
      <c r="M1092">
        <f>INDEX(NationalTeams!B:B,MATCH(L1092,NationalTeams!C:C,0))</f>
        <v>215</v>
      </c>
      <c r="O1092" t="str">
        <f t="shared" si="51"/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3794</v>
      </c>
      <c r="D1093" t="s">
        <v>1864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3">
        <f t="shared" si="52"/>
        <v>57</v>
      </c>
      <c r="J1093" t="s">
        <v>6078</v>
      </c>
      <c r="K1093" t="str">
        <f t="shared" si="53"/>
        <v>E:\imagenes\escudos_cl\America\Liga 2 de Futbol Profesional\FC Cajamarca.png</v>
      </c>
      <c r="L1093" t="s">
        <v>350</v>
      </c>
      <c r="M1093">
        <f>INDEX(NationalTeams!B:B,MATCH(L1093,NationalTeams!C:C,0))</f>
        <v>165</v>
      </c>
      <c r="O1093" t="str">
        <f t="shared" si="51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3149</v>
      </c>
      <c r="D1094" t="s">
        <v>1928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3">
        <f t="shared" si="52"/>
        <v>59</v>
      </c>
      <c r="J1094" t="s">
        <v>6079</v>
      </c>
      <c r="K1094" t="str">
        <f t="shared" si="53"/>
        <v>E:\imagenes\escudos_cl\Europa\Russian First League\FC Chayka Peschanokopskoye.png</v>
      </c>
      <c r="L1094" t="s">
        <v>500</v>
      </c>
      <c r="M1094">
        <f>INDEX(NationalTeams!B:B,MATCH(L1094,NationalTeams!C:C,0))</f>
        <v>176</v>
      </c>
      <c r="O1094" t="str">
        <f t="shared" si="51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3308</v>
      </c>
      <c r="D1095" t="s">
        <v>1971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3">
        <f t="shared" si="52"/>
        <v>57</v>
      </c>
      <c r="J1095" t="s">
        <v>6080</v>
      </c>
      <c r="K1095" t="str">
        <f t="shared" si="53"/>
        <v>E:\imagenes\escudos_cl\Europa\Ukranian First League\FC Chernihiv.png</v>
      </c>
      <c r="L1095" t="s">
        <v>502</v>
      </c>
      <c r="M1095">
        <f>INDEX(NationalTeams!B:B,MATCH(L1095,NationalTeams!C:C,0))</f>
        <v>212</v>
      </c>
      <c r="O1095" t="str">
        <f t="shared" si="51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2197</v>
      </c>
      <c r="D1096" t="s">
        <v>1933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3">
        <f t="shared" si="52"/>
        <v>57</v>
      </c>
      <c r="J1096" t="s">
        <v>6081</v>
      </c>
      <c r="K1096" t="str">
        <f t="shared" si="53"/>
        <v>E:\imagenes\escudos_cl\Europa\Second Professional Football League\FC Chernomorets 1919 Burgas.png</v>
      </c>
      <c r="L1096" t="s">
        <v>510</v>
      </c>
      <c r="M1096">
        <f>INDEX(NationalTeams!B:B,MATCH(L1096,NationalTeams!C:C,0))</f>
        <v>34</v>
      </c>
      <c r="O1096" t="str">
        <f t="shared" si="51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3142</v>
      </c>
      <c r="D1097" t="s">
        <v>1928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3">
        <f t="shared" si="52"/>
        <v>61</v>
      </c>
      <c r="J1097" t="s">
        <v>6082</v>
      </c>
      <c r="K1097" t="str">
        <f t="shared" si="53"/>
        <v>E:\imagenes\escudos_cl\Europa\Russian First League\FC Chernomorets Novorossiysk.png</v>
      </c>
      <c r="L1097" t="s">
        <v>500</v>
      </c>
      <c r="M1097">
        <f>INDEX(NationalTeams!B:B,MATCH(L1097,NationalTeams!C:C,0))</f>
        <v>176</v>
      </c>
      <c r="O1097" t="str">
        <f t="shared" si="51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4449</v>
      </c>
      <c r="D1098" t="s">
        <v>1904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3">
        <f t="shared" si="52"/>
        <v>52</v>
      </c>
      <c r="J1098" t="s">
        <v>6083</v>
      </c>
      <c r="K1098" t="str">
        <f t="shared" si="53"/>
        <v>E:\imagenes\escudos_cl\Asia\Nepal Super League\FC Chitwan.png</v>
      </c>
      <c r="L1098" t="s">
        <v>446</v>
      </c>
      <c r="M1098">
        <f>INDEX(NationalTeams!B:B,MATCH(L1098,NationalTeams!C:C,0))</f>
        <v>150</v>
      </c>
      <c r="O1098" t="str">
        <f t="shared" si="51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3296</v>
      </c>
      <c r="D1099" t="s">
        <v>1971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3">
        <f t="shared" si="52"/>
        <v>64</v>
      </c>
      <c r="J1099" t="s">
        <v>6084</v>
      </c>
      <c r="K1099" t="str">
        <f t="shared" si="53"/>
        <v>E:\imagenes\escudos_cl\Europa\Ukranian First League\FC Chornomorets Odesa.png</v>
      </c>
      <c r="L1099" t="s">
        <v>502</v>
      </c>
      <c r="M1099">
        <f>INDEX(NationalTeams!B:B,MATCH(L1099,NationalTeams!C:C,0))</f>
        <v>212</v>
      </c>
      <c r="O1099" t="str">
        <f t="shared" si="51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3550</v>
      </c>
      <c r="D1100" t="s">
        <v>1920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3">
        <f t="shared" si="52"/>
        <v>52</v>
      </c>
      <c r="J1100" t="s">
        <v>6085</v>
      </c>
      <c r="K1100" t="str">
        <f t="shared" si="53"/>
        <v>E:\imagenes\escudos_cl\America\Primera Division Cubana\FC Cienfuegos.png</v>
      </c>
      <c r="L1100" t="s">
        <v>406</v>
      </c>
      <c r="M1100">
        <f>INDEX(NationalTeams!B:B,MATCH(L1100,NationalTeams!C:C,0))</f>
        <v>54</v>
      </c>
      <c r="O1100" t="str">
        <f t="shared" si="51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3613</v>
      </c>
      <c r="D1101" t="s">
        <v>1889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3">
        <f t="shared" si="52"/>
        <v>66</v>
      </c>
      <c r="J1101" t="s">
        <v>6086</v>
      </c>
      <c r="K1101" t="str">
        <f t="shared" si="53"/>
        <v>E:\imagenes\escudos_cl\America\Major League Soccer\FC Cincinnati.png</v>
      </c>
      <c r="L1101" t="s">
        <v>349</v>
      </c>
      <c r="M1101">
        <f>INDEX(NationalTeams!B:B,MATCH(L1101,NationalTeams!C:C,0))</f>
        <v>67</v>
      </c>
      <c r="O1101" t="str">
        <f t="shared" si="51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3114</v>
      </c>
      <c r="D1102" t="s">
        <v>1873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3">
        <f t="shared" si="52"/>
        <v>60</v>
      </c>
      <c r="J1102" t="s">
        <v>6087</v>
      </c>
      <c r="K1102" t="str">
        <f t="shared" si="53"/>
        <v>E:\imagenes\escudos_cl\Europa\Liga II\FC Corvinul Hunedoara.png</v>
      </c>
      <c r="L1102" t="s">
        <v>506</v>
      </c>
      <c r="M1102">
        <f>INDEX(NationalTeams!B:B,MATCH(L1102,NationalTeams!C:C,0))</f>
        <v>175</v>
      </c>
      <c r="O1102" t="str">
        <f t="shared" si="51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2183</v>
      </c>
      <c r="D1103" t="s">
        <v>1829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3">
        <f t="shared" si="52"/>
        <v>62</v>
      </c>
      <c r="J1103" t="s">
        <v>6088</v>
      </c>
      <c r="K1103" t="str">
        <f t="shared" si="53"/>
        <v>E:\imagenes\escudos_cl\Europa\First Professional Football League\FC CSKA 1948 Sofia.png</v>
      </c>
      <c r="L1103" t="s">
        <v>510</v>
      </c>
      <c r="M1103">
        <f>INDEX(NationalTeams!B:B,MATCH(L1103,NationalTeams!C:C,0))</f>
        <v>34</v>
      </c>
      <c r="O1103" t="str">
        <f t="shared" si="51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2934</v>
      </c>
      <c r="D1104" t="s">
        <v>1953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3">
        <f t="shared" si="52"/>
        <v>55</v>
      </c>
      <c r="J1104" t="s">
        <v>6089</v>
      </c>
      <c r="K1104" t="str">
        <f t="shared" si="53"/>
        <v>E:\imagenes\escudos_cl\Europa\Super Liga\FC Dacia Buiucani.png</v>
      </c>
      <c r="L1104" t="s">
        <v>537</v>
      </c>
      <c r="M1104">
        <f>INDEX(NationalTeams!B:B,MATCH(L1104,NationalTeams!C:C,0))</f>
        <v>142</v>
      </c>
      <c r="O1104" t="str">
        <f t="shared" si="51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3614</v>
      </c>
      <c r="D1105" t="s">
        <v>1889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3">
        <f t="shared" si="52"/>
        <v>65</v>
      </c>
      <c r="J1105" t="s">
        <v>6090</v>
      </c>
      <c r="K1105" t="str">
        <f t="shared" si="53"/>
        <v>E:\imagenes\escudos_cl\America\Major League Soccer\FC Dallas.png</v>
      </c>
      <c r="L1105" t="s">
        <v>349</v>
      </c>
      <c r="M1105">
        <f>INDEX(NationalTeams!B:B,MATCH(L1105,NationalTeams!C:C,0))</f>
        <v>67</v>
      </c>
      <c r="O1105" t="str">
        <f t="shared" si="51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2628</v>
      </c>
      <c r="D1106" t="s">
        <v>1815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3">
        <f t="shared" si="52"/>
        <v>59</v>
      </c>
      <c r="J1106" t="s">
        <v>6091</v>
      </c>
      <c r="K1106" t="str">
        <f t="shared" si="53"/>
        <v>E:\imagenes\escudos_cl\Europa\Eerste Divisie\FC Den Bosch.png</v>
      </c>
      <c r="L1106" t="s">
        <v>491</v>
      </c>
      <c r="M1106">
        <f>INDEX(NationalTeams!B:B,MATCH(L1106,NationalTeams!C:C,0))</f>
        <v>158</v>
      </c>
      <c r="O1106" t="str">
        <f t="shared" si="51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4780</v>
      </c>
      <c r="D1107" t="s">
        <v>1892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3">
        <f t="shared" si="52"/>
        <v>64</v>
      </c>
      <c r="J1107" t="s">
        <v>6092</v>
      </c>
      <c r="K1107" t="str">
        <f t="shared" si="53"/>
        <v>E:\imagenes\escudos_cl\Africa\Malian Premiere Division\FC Diarra.png</v>
      </c>
      <c r="L1107" t="s">
        <v>379</v>
      </c>
      <c r="M1107">
        <f>INDEX(NationalTeams!B:B,MATCH(L1107,NationalTeams!C:C,0))</f>
        <v>135</v>
      </c>
      <c r="O1107" t="str">
        <f t="shared" si="51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2879</v>
      </c>
      <c r="D1108" t="s">
        <v>1886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3">
        <f t="shared" si="52"/>
        <v>56</v>
      </c>
      <c r="J1108" t="s">
        <v>6093</v>
      </c>
      <c r="K1108" t="str">
        <f t="shared" si="53"/>
        <v>E:\imagenes\escudos_cl\Europa\Luxembourg National Division\FC Differdange 03.png</v>
      </c>
      <c r="L1108" t="s">
        <v>523</v>
      </c>
      <c r="M1108">
        <f>INDEX(NationalTeams!B:B,MATCH(L1108,NationalTeams!C:C,0))</f>
        <v>128</v>
      </c>
      <c r="O1108" t="str">
        <f t="shared" si="51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2542</v>
      </c>
      <c r="D1109" t="s">
        <v>1823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3">
        <f t="shared" si="52"/>
        <v>61</v>
      </c>
      <c r="J1109" t="s">
        <v>6094</v>
      </c>
      <c r="K1109" t="str">
        <f t="shared" si="53"/>
        <v>E:\imagenes\escudos_cl\Europa\Erovnuli Liga\FC Dila Gori.png</v>
      </c>
      <c r="L1109" t="s">
        <v>524</v>
      </c>
      <c r="M1109">
        <f>INDEX(NationalTeams!B:B,MATCH(L1109,NationalTeams!C:C,0))</f>
        <v>78</v>
      </c>
      <c r="O1109" t="str">
        <f t="shared" si="51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2543</v>
      </c>
      <c r="D1110" t="s">
        <v>1823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3">
        <f t="shared" si="52"/>
        <v>63</v>
      </c>
      <c r="J1110" t="s">
        <v>6095</v>
      </c>
      <c r="K1110" t="str">
        <f t="shared" si="53"/>
        <v>E:\imagenes\escudos_cl\Europa\Erovnuli Liga\FC Dinamo Batumi.png</v>
      </c>
      <c r="L1110" t="s">
        <v>524</v>
      </c>
      <c r="M1110">
        <f>INDEX(NationalTeams!B:B,MATCH(L1110,NationalTeams!C:C,0))</f>
        <v>78</v>
      </c>
      <c r="O1110" t="str">
        <f t="shared" si="51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3099</v>
      </c>
      <c r="D1111" t="s">
        <v>1872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3">
        <f t="shared" si="52"/>
        <v>66</v>
      </c>
      <c r="J1111" t="s">
        <v>6096</v>
      </c>
      <c r="K1111" t="str">
        <f t="shared" si="53"/>
        <v>E:\imagenes\escudos_cl\Europa\Liga I\FC Dinamo Bucuresti.png</v>
      </c>
      <c r="L1111" t="s">
        <v>506</v>
      </c>
      <c r="M1111">
        <f>INDEX(NationalTeams!B:B,MATCH(L1111,NationalTeams!C:C,0))</f>
        <v>175</v>
      </c>
      <c r="O1111" t="str">
        <f t="shared" si="51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1986</v>
      </c>
      <c r="D1112" t="s">
        <v>1778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3">
        <f t="shared" si="52"/>
        <v>57</v>
      </c>
      <c r="J1112" t="s">
        <v>6097</v>
      </c>
      <c r="K1112" t="str">
        <f t="shared" si="53"/>
        <v>E:\imagenes\escudos_cl\Europa\Abissnet Superiore\FC Dinamo City.png</v>
      </c>
      <c r="L1112" t="s">
        <v>520</v>
      </c>
      <c r="M1112">
        <f>INDEX(NationalTeams!B:B,MATCH(L1112,NationalTeams!C:C,0))</f>
        <v>3</v>
      </c>
      <c r="O1112" t="str">
        <f t="shared" si="51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4250</v>
      </c>
      <c r="D1113" t="s">
        <v>1973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3">
        <f t="shared" si="52"/>
        <v>57</v>
      </c>
      <c r="J1113" t="s">
        <v>6098</v>
      </c>
      <c r="K1113" t="str">
        <f t="shared" si="53"/>
        <v>E:\imagenes\escudos_cl\Asia\Uzbekistan Super League\FC Dinamo Samarqand.png</v>
      </c>
      <c r="L1113" t="s">
        <v>443</v>
      </c>
      <c r="M1113">
        <f>INDEX(NationalTeams!B:B,MATCH(L1113,NationalTeams!C:C,0))</f>
        <v>215</v>
      </c>
      <c r="O1113" t="str">
        <f t="shared" si="51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2544</v>
      </c>
      <c r="D1114" t="s">
        <v>1823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3">
        <f t="shared" si="52"/>
        <v>57</v>
      </c>
      <c r="J1114" t="s">
        <v>6099</v>
      </c>
      <c r="K1114" t="str">
        <f t="shared" si="53"/>
        <v>E:\imagenes\escudos_cl\Europa\Erovnuli Liga\FC Dinamo Tbilisi.png</v>
      </c>
      <c r="L1114" t="s">
        <v>524</v>
      </c>
      <c r="M1114">
        <f>INDEX(NationalTeams!B:B,MATCH(L1114,NationalTeams!C:C,0))</f>
        <v>78</v>
      </c>
      <c r="O1114" t="str">
        <f t="shared" si="51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2552</v>
      </c>
      <c r="D1115" t="s">
        <v>1824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3">
        <f t="shared" si="52"/>
        <v>54</v>
      </c>
      <c r="J1115" t="s">
        <v>6100</v>
      </c>
      <c r="K1115" t="str">
        <f t="shared" si="53"/>
        <v>E:\imagenes\escudos_cl\Europa\Erovnuli Liga 2\FC Dinamo Tbilisi 2.png</v>
      </c>
      <c r="L1115" t="s">
        <v>524</v>
      </c>
      <c r="M1115">
        <f>INDEX(NationalTeams!B:B,MATCH(L1115,NationalTeams!C:C,0))</f>
        <v>78</v>
      </c>
      <c r="O1115" t="str">
        <f t="shared" si="51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2194</v>
      </c>
      <c r="D1116" t="s">
        <v>1829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3">
        <f t="shared" si="52"/>
        <v>54</v>
      </c>
      <c r="J1116" t="s">
        <v>6101</v>
      </c>
      <c r="K1116" t="str">
        <f t="shared" si="53"/>
        <v>E:\imagenes\escudos_cl\Europa\First Professional Football League\FC Dobrudzha Dobrich.png</v>
      </c>
      <c r="L1116" t="s">
        <v>510</v>
      </c>
      <c r="M1116">
        <f>INDEX(NationalTeams!B:B,MATCH(L1116,NationalTeams!C:C,0))</f>
        <v>34</v>
      </c>
      <c r="O1116" t="str">
        <f t="shared" si="51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3168</v>
      </c>
      <c r="D1117" t="s">
        <v>1800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3">
        <f t="shared" si="52"/>
        <v>49</v>
      </c>
      <c r="J1117" t="s">
        <v>6102</v>
      </c>
      <c r="K1117" t="str">
        <f t="shared" si="53"/>
        <v>E:\imagenes\escudos_cl\Europa\Campionato Sammarinese di Calcio\FC Domagnano.png</v>
      </c>
      <c r="L1117" t="s">
        <v>541</v>
      </c>
      <c r="M1117">
        <f>INDEX(NationalTeams!B:B,MATCH(L1117,NationalTeams!C:C,0))</f>
        <v>180</v>
      </c>
      <c r="O1117" t="str">
        <f t="shared" si="51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3936</v>
      </c>
      <c r="D1118" t="s">
        <v>1854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3">
        <f t="shared" si="52"/>
        <v>63</v>
      </c>
      <c r="J1118" t="s">
        <v>6103</v>
      </c>
      <c r="K1118" t="str">
        <f t="shared" si="53"/>
        <v>E:\imagenes\escudos_cl\Asia\Kyrgyz Premier League\FC Dordoi Bishkek.png</v>
      </c>
      <c r="L1118" t="s">
        <v>434</v>
      </c>
      <c r="M1118">
        <f>INDEX(NationalTeams!B:B,MATCH(L1118,NationalTeams!C:C,0))</f>
        <v>116</v>
      </c>
      <c r="O1118" t="str">
        <f t="shared" si="51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2629</v>
      </c>
      <c r="D1119" t="s">
        <v>1815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3">
        <f t="shared" si="52"/>
        <v>58</v>
      </c>
      <c r="J1119" t="s">
        <v>6104</v>
      </c>
      <c r="K1119" t="str">
        <f t="shared" si="53"/>
        <v>E:\imagenes\escudos_cl\Europa\Eerste Divisie\FC Dordrecht.png</v>
      </c>
      <c r="L1119" t="s">
        <v>491</v>
      </c>
      <c r="M1119">
        <f>INDEX(NationalTeams!B:B,MATCH(L1119,NationalTeams!C:C,0))</f>
        <v>158</v>
      </c>
      <c r="O1119" t="str">
        <f t="shared" si="51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2837</v>
      </c>
      <c r="D1120" t="s">
        <v>1955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3">
        <f t="shared" si="52"/>
        <v>59</v>
      </c>
      <c r="J1120" t="s">
        <v>6105</v>
      </c>
      <c r="K1120" t="str">
        <f t="shared" si="53"/>
        <v>E:\imagenes\escudos_cl\Europa\Superleague of Kosovo\FC Drita.png</v>
      </c>
      <c r="L1120" t="s">
        <v>528</v>
      </c>
      <c r="M1120">
        <f>INDEX(NationalTeams!B:B,MATCH(L1120,NationalTeams!C:C,0))</f>
        <v>118</v>
      </c>
      <c r="O1120" t="str">
        <f t="shared" si="51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2199</v>
      </c>
      <c r="D1121" t="s">
        <v>1933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3">
        <f t="shared" si="52"/>
        <v>55</v>
      </c>
      <c r="J1121" t="s">
        <v>6106</v>
      </c>
      <c r="K1121" t="str">
        <f t="shared" si="53"/>
        <v>E:\imagenes\escudos_cl\Europa\Second Professional Football League\FC Dunav Ruse.png</v>
      </c>
      <c r="L1121" t="s">
        <v>510</v>
      </c>
      <c r="M1121">
        <f>INDEX(NationalTeams!B:B,MATCH(L1121,NationalTeams!C:C,0))</f>
        <v>34</v>
      </c>
      <c r="O1121" t="str">
        <f t="shared" si="51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2141</v>
      </c>
      <c r="D1122" t="s">
        <v>1789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3">
        <f t="shared" si="52"/>
        <v>65</v>
      </c>
      <c r="J1122" t="s">
        <v>6107</v>
      </c>
      <c r="K1122" t="str">
        <f t="shared" si="53"/>
        <v>E:\imagenes\escudos_cl\Europa\Belarusian Premier League\FC Dynamo Brest.png</v>
      </c>
      <c r="L1122" t="s">
        <v>525</v>
      </c>
      <c r="M1122">
        <f>INDEX(NationalTeams!B:B,MATCH(L1122,NationalTeams!C:C,0))</f>
        <v>27</v>
      </c>
      <c r="O1122" t="str">
        <f t="shared" si="51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3154</v>
      </c>
      <c r="D1123" t="s">
        <v>1929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3">
        <f t="shared" si="52"/>
        <v>59</v>
      </c>
      <c r="J1123" t="s">
        <v>6108</v>
      </c>
      <c r="K1123" t="str">
        <f t="shared" si="53"/>
        <v>E:\imagenes\escudos_cl\Europa\Russian Premier League\FC Dynamo Makhachkala.png</v>
      </c>
      <c r="L1123" t="s">
        <v>500</v>
      </c>
      <c r="M1123">
        <f>INDEX(NationalTeams!B:B,MATCH(L1123,NationalTeams!C:C,0))</f>
        <v>176</v>
      </c>
      <c r="O1123" t="str">
        <f t="shared" si="51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2139</v>
      </c>
      <c r="D1124" t="s">
        <v>1789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3">
        <f t="shared" si="52"/>
        <v>65</v>
      </c>
      <c r="J1124" t="s">
        <v>6109</v>
      </c>
      <c r="K1124" t="str">
        <f t="shared" si="53"/>
        <v>E:\imagenes\escudos_cl\Europa\Belarusian Premier League\FC Dynamo Minsk.png</v>
      </c>
      <c r="L1124" t="s">
        <v>525</v>
      </c>
      <c r="M1124">
        <f>INDEX(NationalTeams!B:B,MATCH(L1124,NationalTeams!C:C,0))</f>
        <v>27</v>
      </c>
      <c r="O1124" t="str">
        <f t="shared" si="51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3131</v>
      </c>
      <c r="D1125" t="s">
        <v>1929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3">
        <f t="shared" si="52"/>
        <v>73</v>
      </c>
      <c r="J1125" t="s">
        <v>6110</v>
      </c>
      <c r="K1125" t="str">
        <f t="shared" si="53"/>
        <v>E:\imagenes\escudos_cl\Europa\Russian Premier League\FC Dynamo Moscow.png</v>
      </c>
      <c r="L1125" t="s">
        <v>500</v>
      </c>
      <c r="M1125">
        <f>INDEX(NationalTeams!B:B,MATCH(L1125,NationalTeams!C:C,0))</f>
        <v>176</v>
      </c>
      <c r="O1125" t="str">
        <f t="shared" si="51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2873</v>
      </c>
      <c r="D1126" t="s">
        <v>1777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3">
        <f t="shared" si="52"/>
        <v>56</v>
      </c>
      <c r="J1126" t="s">
        <v>6111</v>
      </c>
      <c r="K1126" t="str">
        <f t="shared" si="53"/>
        <v>E:\imagenes\escudos_cl\Europa\A Lyga\FC Dziugas Telsiai.png</v>
      </c>
      <c r="L1126" t="s">
        <v>527</v>
      </c>
      <c r="M1126">
        <f>INDEX(NationalTeams!B:B,MATCH(L1126,NationalTeams!C:C,0))</f>
        <v>127</v>
      </c>
      <c r="O1126" t="str">
        <f t="shared" si="51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2630</v>
      </c>
      <c r="D1127" t="s">
        <v>1815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3">
        <f t="shared" si="52"/>
        <v>59</v>
      </c>
      <c r="J1127" t="s">
        <v>6112</v>
      </c>
      <c r="K1127" t="str">
        <f t="shared" si="53"/>
        <v>E:\imagenes\escudos_cl\Europa\Eerste Divisie\FC Eindhoven.png</v>
      </c>
      <c r="L1127" t="s">
        <v>491</v>
      </c>
      <c r="M1127">
        <f>INDEX(NationalTeams!B:B,MATCH(L1127,NationalTeams!C:C,0))</f>
        <v>158</v>
      </c>
      <c r="O1127" t="str">
        <f t="shared" si="51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2824</v>
      </c>
      <c r="D1128" t="s">
        <v>1852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3">
        <f t="shared" si="52"/>
        <v>59</v>
      </c>
      <c r="J1128" t="s">
        <v>6113</v>
      </c>
      <c r="K1128" t="str">
        <f t="shared" si="53"/>
        <v>E:\imagenes\escudos_cl\Europa\Kazakhstan Premier League\FC Elimai.png</v>
      </c>
      <c r="L1128" t="s">
        <v>430</v>
      </c>
      <c r="M1128">
        <f>INDEX(NationalTeams!B:B,MATCH(L1128,NationalTeams!C:C,0))</f>
        <v>114</v>
      </c>
      <c r="O1128" t="str">
        <f t="shared" si="51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2631</v>
      </c>
      <c r="D1129" t="s">
        <v>1815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3">
        <f t="shared" si="52"/>
        <v>58</v>
      </c>
      <c r="J1129" t="s">
        <v>6114</v>
      </c>
      <c r="K1129" t="str">
        <f t="shared" si="53"/>
        <v>E:\imagenes\escudos_cl\Europa\Eerste Divisie\FC Emmen.png</v>
      </c>
      <c r="L1129" t="s">
        <v>491</v>
      </c>
      <c r="M1129">
        <f>INDEX(NationalTeams!B:B,MATCH(L1129,NationalTeams!C:C,0))</f>
        <v>158</v>
      </c>
      <c r="O1129" t="str">
        <f t="shared" si="51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3319</v>
      </c>
      <c r="D1130" t="s">
        <v>1972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3">
        <f t="shared" si="52"/>
        <v>56</v>
      </c>
      <c r="J1130" t="s">
        <v>6115</v>
      </c>
      <c r="K1130" t="str">
        <f t="shared" si="53"/>
        <v>E:\imagenes\escudos_cl\Europa\Ukranian Premier League\FC Epitsentr Kamianets Podilskyi.png</v>
      </c>
      <c r="L1130" t="s">
        <v>502</v>
      </c>
      <c r="M1130">
        <f>INDEX(NationalTeams!B:B,MATCH(L1130,NationalTeams!C:C,0))</f>
        <v>212</v>
      </c>
      <c r="O1130" t="str">
        <f t="shared" si="51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3156</v>
      </c>
      <c r="D1131" t="s">
        <v>1929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3">
        <f t="shared" si="52"/>
        <v>61</v>
      </c>
      <c r="J1131" t="s">
        <v>6116</v>
      </c>
      <c r="K1131" t="str">
        <f t="shared" si="53"/>
        <v>E:\imagenes\escudos_cl\Europa\Russian Premier League\FC Fakel Voronezh.png</v>
      </c>
      <c r="L1131" t="s">
        <v>500</v>
      </c>
      <c r="M1131">
        <f>INDEX(NationalTeams!B:B,MATCH(L1131,NationalTeams!C:C,0))</f>
        <v>176</v>
      </c>
      <c r="O1131" t="str">
        <f t="shared" si="51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3057</v>
      </c>
      <c r="D1132" t="s">
        <v>1917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3">
        <f t="shared" si="52"/>
        <v>67</v>
      </c>
      <c r="J1132" t="s">
        <v>6117</v>
      </c>
      <c r="K1132" t="str">
        <f t="shared" si="53"/>
        <v>E:\imagenes\escudos_cl\Europa\Primeira Liga\FC Famalicao.png</v>
      </c>
      <c r="L1132" t="s">
        <v>504</v>
      </c>
      <c r="M1132">
        <f>INDEX(NationalTeams!B:B,MATCH(L1132,NationalTeams!C:C,0))</f>
        <v>167</v>
      </c>
      <c r="O1132" t="str">
        <f t="shared" si="51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3079</v>
      </c>
      <c r="D1133" t="s">
        <v>1937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3">
        <f t="shared" si="52"/>
        <v>58</v>
      </c>
      <c r="J1133" t="s">
        <v>6118</v>
      </c>
      <c r="K1133" t="str">
        <f t="shared" si="53"/>
        <v>E:\imagenes\escudos_cl\Europa\Segunda Liga\FC Felgueiras 1932.png</v>
      </c>
      <c r="L1133" t="s">
        <v>504</v>
      </c>
      <c r="M1133">
        <f>INDEX(NationalTeams!B:B,MATCH(L1133,NationalTeams!C:C,0))</f>
        <v>167</v>
      </c>
      <c r="O1133" t="str">
        <f t="shared" si="51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2839</v>
      </c>
      <c r="D1134" t="s">
        <v>1955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3">
        <f t="shared" si="52"/>
        <v>57</v>
      </c>
      <c r="J1134" t="s">
        <v>6119</v>
      </c>
      <c r="K1134" t="str">
        <f t="shared" si="53"/>
        <v>E:\imagenes\escudos_cl\Europa\Superleague of Kosovo\FC Ferizaj.png</v>
      </c>
      <c r="L1134" t="s">
        <v>528</v>
      </c>
      <c r="M1134">
        <f>INDEX(NationalTeams!B:B,MATCH(L1134,NationalTeams!C:C,0))</f>
        <v>118</v>
      </c>
      <c r="O1134" t="str">
        <f t="shared" si="51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3164</v>
      </c>
      <c r="D1135" t="s">
        <v>1800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3">
        <f t="shared" si="52"/>
        <v>48</v>
      </c>
      <c r="J1135" t="s">
        <v>6120</v>
      </c>
      <c r="K1135" t="str">
        <f t="shared" si="53"/>
        <v>E:\imagenes\escudos_cl\Europa\Campionato Sammarinese di Calcio\FC Fiorentino.png</v>
      </c>
      <c r="L1135" t="s">
        <v>541</v>
      </c>
      <c r="M1135">
        <f>INDEX(NationalTeams!B:B,MATCH(L1135,NationalTeams!C:C,0))</f>
        <v>180</v>
      </c>
      <c r="O1135" t="str">
        <f t="shared" si="51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2430</v>
      </c>
      <c r="D1136" t="s">
        <v>1894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3">
        <f t="shared" si="52"/>
        <v>57</v>
      </c>
      <c r="J1136" t="s">
        <v>6121</v>
      </c>
      <c r="K1136" t="str">
        <f t="shared" si="53"/>
        <v>E:\imagenes\escudos_cl\Europa\Meistriliiga\FC Flora Tallinn.png</v>
      </c>
      <c r="L1136" t="s">
        <v>531</v>
      </c>
      <c r="M1136">
        <f>INDEX(NationalTeams!B:B,MATCH(L1136,NationalTeams!C:C,0))</f>
        <v>68</v>
      </c>
      <c r="O1136" t="str">
        <f t="shared" si="51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2201</v>
      </c>
      <c r="D1137" t="s">
        <v>1933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3">
        <f t="shared" si="52"/>
        <v>55</v>
      </c>
      <c r="J1137" t="s">
        <v>6122</v>
      </c>
      <c r="K1137" t="str">
        <f t="shared" si="53"/>
        <v>E:\imagenes\escudos_cl\Europa\Second Professional Football League\FC Fratria.png</v>
      </c>
      <c r="L1137" t="s">
        <v>510</v>
      </c>
      <c r="M1137">
        <f>INDEX(NationalTeams!B:B,MATCH(L1137,NationalTeams!C:C,0))</f>
        <v>34</v>
      </c>
      <c r="O1137" t="str">
        <f t="shared" si="51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2305</v>
      </c>
      <c r="D1138" t="s">
        <v>1775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3">
        <f t="shared" si="52"/>
        <v>50</v>
      </c>
      <c r="J1138" t="s">
        <v>6123</v>
      </c>
      <c r="K1138" t="str">
        <f t="shared" si="53"/>
        <v>E:\imagenes\escudos_cl\Europa\3F Superliga\FC Fredericia.png</v>
      </c>
      <c r="L1138" t="s">
        <v>495</v>
      </c>
      <c r="M1138">
        <f>INDEX(NationalTeams!B:B,MATCH(L1138,NationalTeams!C:C,0))</f>
        <v>56</v>
      </c>
      <c r="O1138" t="str">
        <f t="shared" si="51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2546</v>
      </c>
      <c r="D1139" t="s">
        <v>1823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3">
        <f t="shared" si="52"/>
        <v>62</v>
      </c>
      <c r="J1139" t="s">
        <v>6124</v>
      </c>
      <c r="K1139" t="str">
        <f t="shared" si="53"/>
        <v>E:\imagenes\escudos_cl\Europa\Erovnuli Liga\FC Gagra.png</v>
      </c>
      <c r="L1139" t="s">
        <v>524</v>
      </c>
      <c r="M1139">
        <f>INDEX(NationalTeams!B:B,MATCH(L1139,NationalTeams!C:C,0))</f>
        <v>78</v>
      </c>
      <c r="O1139" t="str">
        <f t="shared" si="51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2052</v>
      </c>
      <c r="D1140" t="s">
        <v>1783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3">
        <f t="shared" si="52"/>
        <v>54</v>
      </c>
      <c r="J1140" t="s">
        <v>6125</v>
      </c>
      <c r="K1140" t="str">
        <f t="shared" si="53"/>
        <v>E:\imagenes\escudos_cl\Europa\Armenian Premier League\FC Gandzasar Kapan.png</v>
      </c>
      <c r="L1140" t="s">
        <v>529</v>
      </c>
      <c r="M1140">
        <f>INDEX(NationalTeams!B:B,MATCH(L1140,NationalTeams!C:C,0))</f>
        <v>13</v>
      </c>
      <c r="O1140" t="str">
        <f t="shared" si="51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2548</v>
      </c>
      <c r="D1141" t="s">
        <v>1823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3">
        <f t="shared" si="52"/>
        <v>63</v>
      </c>
      <c r="J1141" t="s">
        <v>6126</v>
      </c>
      <c r="K1141" t="str">
        <f t="shared" si="53"/>
        <v>E:\imagenes\escudos_cl\Europa\Erovnuli Liga\FC Gareji Sagarejo.png</v>
      </c>
      <c r="L1141" t="s">
        <v>524</v>
      </c>
      <c r="M1141">
        <f>INDEX(NationalTeams!B:B,MATCH(L1141,NationalTeams!C:C,0))</f>
        <v>78</v>
      </c>
      <c r="O1141" t="str">
        <f t="shared" si="51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4211</v>
      </c>
      <c r="D1142" t="s">
        <v>1837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3">
        <f t="shared" si="52"/>
        <v>53</v>
      </c>
      <c r="J1142" t="s">
        <v>6127</v>
      </c>
      <c r="K1142" t="str">
        <f t="shared" si="53"/>
        <v>E:\imagenes\escudos_cl\Asia\Indian Super League\FC Goa.png</v>
      </c>
      <c r="L1142" t="s">
        <v>458</v>
      </c>
      <c r="M1142">
        <f>INDEX(NationalTeams!B:B,MATCH(L1142,NationalTeams!C:C,0))</f>
        <v>93</v>
      </c>
      <c r="O1142" t="str">
        <f t="shared" si="51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2144</v>
      </c>
      <c r="D1143" t="s">
        <v>1789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3">
        <f t="shared" si="52"/>
        <v>65</v>
      </c>
      <c r="J1143" t="s">
        <v>6128</v>
      </c>
      <c r="K1143" t="str">
        <f t="shared" si="53"/>
        <v>E:\imagenes\escudos_cl\Europa\Belarusian Premier League\FC Gomel.png</v>
      </c>
      <c r="L1143" t="s">
        <v>525</v>
      </c>
      <c r="M1143">
        <f>INDEX(NationalTeams!B:B,MATCH(L1143,NationalTeams!C:C,0))</f>
        <v>27</v>
      </c>
      <c r="O1143" t="str">
        <f t="shared" si="51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2553</v>
      </c>
      <c r="D1144" t="s">
        <v>1824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3">
        <f t="shared" si="52"/>
        <v>57</v>
      </c>
      <c r="J1144" t="s">
        <v>6129</v>
      </c>
      <c r="K1144" t="str">
        <f t="shared" si="53"/>
        <v>E:\imagenes\escudos_cl\Europa\Erovnuli Liga 2\FC Gonio.png</v>
      </c>
      <c r="L1144" t="s">
        <v>524</v>
      </c>
      <c r="M1144">
        <f>INDEX(NationalTeams!B:B,MATCH(L1144,NationalTeams!C:C,0))</f>
        <v>78</v>
      </c>
      <c r="O1144" t="str">
        <f t="shared" si="51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2619</v>
      </c>
      <c r="D1145" t="s">
        <v>1822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3">
        <f t="shared" si="52"/>
        <v>64</v>
      </c>
      <c r="J1145" t="s">
        <v>6130</v>
      </c>
      <c r="K1145" t="str">
        <f t="shared" si="53"/>
        <v>E:\imagenes\escudos_cl\Europa\Eredivisie\FC Groningen.png</v>
      </c>
      <c r="L1145" t="s">
        <v>491</v>
      </c>
      <c r="M1145">
        <f>INDEX(NationalTeams!B:B,MATCH(L1145,NationalTeams!C:C,0))</f>
        <v>158</v>
      </c>
      <c r="O1145" t="str">
        <f t="shared" si="51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2450</v>
      </c>
      <c r="D1146" t="s">
        <v>1976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3">
        <f t="shared" si="52"/>
        <v>56</v>
      </c>
      <c r="J1146" t="s">
        <v>6131</v>
      </c>
      <c r="K1146" t="str">
        <f t="shared" si="53"/>
        <v>E:\imagenes\escudos_cl\Europa\Veikkausliiga\FC Haka.png</v>
      </c>
      <c r="L1146" t="s">
        <v>511</v>
      </c>
      <c r="M1146">
        <f>INDEX(NationalTeams!B:B,MATCH(L1146,NationalTeams!C:C,0))</f>
        <v>73</v>
      </c>
      <c r="O1146" t="str">
        <f t="shared" si="51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2193</v>
      </c>
      <c r="D1147" t="s">
        <v>1933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3">
        <f t="shared" si="52"/>
        <v>59</v>
      </c>
      <c r="J1147" t="s">
        <v>6132</v>
      </c>
      <c r="K1147" t="str">
        <f t="shared" si="53"/>
        <v>E:\imagenes\escudos_cl\Europa\Second Professional Football League\FC Hebar Pazardzhik.png</v>
      </c>
      <c r="L1147" t="s">
        <v>510</v>
      </c>
      <c r="M1147">
        <f>INDEX(NationalTeams!B:B,MATCH(L1147,NationalTeams!C:C,0))</f>
        <v>34</v>
      </c>
      <c r="O1147" t="str">
        <f t="shared" si="51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2869</v>
      </c>
      <c r="D1148" t="s">
        <v>1777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3">
        <f t="shared" si="52"/>
        <v>56</v>
      </c>
      <c r="J1148" t="s">
        <v>6133</v>
      </c>
      <c r="K1148" t="str">
        <f t="shared" si="53"/>
        <v>E:\imagenes\escudos_cl\Europa\A Lyga\FC Hegelmann.png</v>
      </c>
      <c r="L1148" t="s">
        <v>527</v>
      </c>
      <c r="M1148">
        <f>INDEX(NationalTeams!B:B,MATCH(L1148,NationalTeams!C:C,0))</f>
        <v>127</v>
      </c>
      <c r="O1148" t="str">
        <f t="shared" si="51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2030</v>
      </c>
      <c r="D1149" t="s">
        <v>1796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3">
        <f t="shared" si="52"/>
        <v>67</v>
      </c>
      <c r="J1149" t="s">
        <v>6134</v>
      </c>
      <c r="K1149" t="str">
        <f t="shared" si="53"/>
        <v>E:\imagenes\escudos_cl\Europa\Bundesliga\FC Heidenheim.png</v>
      </c>
      <c r="L1149" t="s">
        <v>489</v>
      </c>
      <c r="M1149">
        <f>INDEX(NationalTeams!B:B,MATCH(L1149,NationalTeams!C:C,0))</f>
        <v>4</v>
      </c>
      <c r="O1149" t="str">
        <f t="shared" si="51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3096</v>
      </c>
      <c r="D1150" t="s">
        <v>1872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3">
        <f t="shared" si="52"/>
        <v>67</v>
      </c>
      <c r="J1150" t="s">
        <v>6135</v>
      </c>
      <c r="K1150" t="str">
        <f t="shared" si="53"/>
        <v>E:\imagenes\escudos_cl\Europa\Liga I\FC Hermannstadt.png</v>
      </c>
      <c r="L1150" t="s">
        <v>506</v>
      </c>
      <c r="M1150">
        <f>INDEX(NationalTeams!B:B,MATCH(L1150,NationalTeams!C:C,0))</f>
        <v>175</v>
      </c>
      <c r="O1150" t="str">
        <f t="shared" si="51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2567</v>
      </c>
      <c r="D1151" t="s">
        <v>1832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3">
        <f t="shared" si="52"/>
        <v>50</v>
      </c>
      <c r="J1151" t="s">
        <v>6136</v>
      </c>
      <c r="K1151" t="str">
        <f t="shared" si="53"/>
        <v>E:\imagenes\escudos_cl\Europa\Gibraltar Football League\FC Hound Dogs.png</v>
      </c>
      <c r="L1151" t="s">
        <v>536</v>
      </c>
      <c r="M1151">
        <f>INDEX(NationalTeams!B:B,MATCH(L1151,NationalTeams!C:C,0))</f>
        <v>80</v>
      </c>
      <c r="O1151" t="str">
        <f t="shared" si="51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2215</v>
      </c>
      <c r="D1152" t="s">
        <v>1810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3">
        <f t="shared" si="52"/>
        <v>64</v>
      </c>
      <c r="J1152" t="s">
        <v>6137</v>
      </c>
      <c r="K1152" t="str">
        <f t="shared" si="53"/>
        <v>E:\imagenes\escudos_cl\Europa\Czech First League\FC Hradec Kralove.png</v>
      </c>
      <c r="L1152" t="s">
        <v>497</v>
      </c>
      <c r="M1152">
        <f>INDEX(NationalTeams!B:B,MATCH(L1152,NationalTeams!C:C,0))</f>
        <v>171</v>
      </c>
      <c r="O1152" t="str">
        <f t="shared" si="51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4569</v>
      </c>
      <c r="D1153" t="s">
        <v>1962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3">
        <f t="shared" si="52"/>
        <v>51</v>
      </c>
      <c r="J1153" t="s">
        <v>6138</v>
      </c>
      <c r="K1153" t="str">
        <f t="shared" si="53"/>
        <v>E:\imagenes\escudos_cl\Asia\Tajikistan Higher League\FC Hulbuk Vose.png</v>
      </c>
      <c r="L1153" t="s">
        <v>442</v>
      </c>
      <c r="M1153">
        <f>INDEX(NationalTeams!B:B,MATCH(L1153,NationalTeams!C:C,0))</f>
        <v>203</v>
      </c>
      <c r="O1153" t="str">
        <f t="shared" si="51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2541</v>
      </c>
      <c r="D1154" t="s">
        <v>1823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3">
        <f t="shared" si="52"/>
        <v>58</v>
      </c>
      <c r="J1154" t="s">
        <v>6139</v>
      </c>
      <c r="K1154" t="str">
        <f t="shared" si="53"/>
        <v>E:\imagenes\escudos_cl\Europa\Erovnuli Liga\FC Iberia 1999.png</v>
      </c>
      <c r="L1154" t="s">
        <v>524</v>
      </c>
      <c r="M1154">
        <f>INDEX(NationalTeams!B:B,MATCH(L1154,NationalTeams!C:C,0))</f>
        <v>78</v>
      </c>
      <c r="O1154" t="str">
        <f t="shared" si="51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2554</v>
      </c>
      <c r="D1155" t="s">
        <v>1824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3">
        <f t="shared" si="52"/>
        <v>56</v>
      </c>
      <c r="J1155" t="s">
        <v>6140</v>
      </c>
      <c r="K1155" t="str">
        <f t="shared" si="53"/>
        <v>E:\imagenes\escudos_cl\Europa\Erovnuli Liga 2\FC Iberia 1999 2.png</v>
      </c>
      <c r="L1155" t="s">
        <v>524</v>
      </c>
      <c r="M1155">
        <f>INDEX(NationalTeams!B:B,MATCH(L1155,NationalTeams!C:C,0))</f>
        <v>78</v>
      </c>
      <c r="O1155" t="str">
        <f t="shared" ref="O1155:O1218" si="54"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4066</v>
      </c>
      <c r="D1156" t="s">
        <v>1854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3">
        <f t="shared" ref="I1156:I1219" si="55">ROUND(AVERAGE(F1156:H1156),0)</f>
        <v>61</v>
      </c>
      <c r="J1156" t="s">
        <v>6141</v>
      </c>
      <c r="K1156" t="str">
        <f t="shared" ref="K1156:K1219" si="56">_xlfn.CONCAT($A$1,J1156)</f>
        <v>E:\imagenes\escudos_cl\Asia\Kyrgyz Premier League\FC Iibris Bishkek.png</v>
      </c>
      <c r="L1156" t="s">
        <v>434</v>
      </c>
      <c r="M1156">
        <f>INDEX(NationalTeams!B:B,MATCH(L1156,NationalTeams!C:C,0))</f>
        <v>116</v>
      </c>
      <c r="O1156" t="str">
        <f t="shared" si="54"/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3921</v>
      </c>
      <c r="D1157" t="s">
        <v>1844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3">
        <f t="shared" si="55"/>
        <v>62</v>
      </c>
      <c r="J1157" t="s">
        <v>6142</v>
      </c>
      <c r="K1157" t="str">
        <f t="shared" si="56"/>
        <v>E:\imagenes\escudos_cl\Asia\J2 League\FC Imabari.png</v>
      </c>
      <c r="L1157" t="s">
        <v>422</v>
      </c>
      <c r="M1157">
        <f>INDEX(NationalTeams!B:B,MATCH(L1157,NationalTeams!C:C,0))</f>
        <v>112</v>
      </c>
      <c r="O1157" t="str">
        <f t="shared" si="54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3310</v>
      </c>
      <c r="D1158" t="s">
        <v>1971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3">
        <f t="shared" si="55"/>
        <v>59</v>
      </c>
      <c r="J1158" t="s">
        <v>6143</v>
      </c>
      <c r="K1158" t="str">
        <f t="shared" si="56"/>
        <v>E:\imagenes\escudos_cl\Europa\Ukranian First League\FC Inhulets Petrove.png</v>
      </c>
      <c r="L1158" t="s">
        <v>502</v>
      </c>
      <c r="M1158">
        <f>INDEX(NationalTeams!B:B,MATCH(L1158,NationalTeams!C:C,0))</f>
        <v>212</v>
      </c>
      <c r="O1158" t="str">
        <f t="shared" si="54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2443</v>
      </c>
      <c r="D1159" t="s">
        <v>1976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3">
        <f t="shared" si="55"/>
        <v>58</v>
      </c>
      <c r="J1159" t="s">
        <v>6144</v>
      </c>
      <c r="K1159" t="str">
        <f t="shared" si="56"/>
        <v>E:\imagenes\escudos_cl\Europa\Veikkausliiga\FC Inter Turku.png</v>
      </c>
      <c r="L1159" t="s">
        <v>511</v>
      </c>
      <c r="M1159">
        <f>INDEX(NationalTeams!B:B,MATCH(L1159,NationalTeams!C:C,0))</f>
        <v>73</v>
      </c>
      <c r="O1159" t="str">
        <f t="shared" si="54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2140</v>
      </c>
      <c r="D1160" t="s">
        <v>1789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3">
        <f t="shared" si="55"/>
        <v>65</v>
      </c>
      <c r="J1160" t="s">
        <v>6145</v>
      </c>
      <c r="K1160" t="str">
        <f t="shared" si="56"/>
        <v>E:\imagenes\escudos_cl\Europa\Belarusian Premier League\FC Isloch Minsk Raion.png</v>
      </c>
      <c r="L1160" t="s">
        <v>525</v>
      </c>
      <c r="M1160">
        <f>INDEX(NationalTeams!B:B,MATCH(L1160,NationalTeams!C:C,0))</f>
        <v>27</v>
      </c>
      <c r="O1160" t="str">
        <f t="shared" si="54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4222</v>
      </c>
      <c r="D1161" t="s">
        <v>1962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3">
        <f t="shared" si="55"/>
        <v>60</v>
      </c>
      <c r="J1161" t="s">
        <v>6146</v>
      </c>
      <c r="K1161" t="str">
        <f t="shared" si="56"/>
        <v>E:\imagenes\escudos_cl\Asia\Tajikistan Higher League\FC Istiklol Dushanbe.png</v>
      </c>
      <c r="L1161" t="s">
        <v>442</v>
      </c>
      <c r="M1161">
        <f>INDEX(NationalTeams!B:B,MATCH(L1161,NationalTeams!C:C,0))</f>
        <v>203</v>
      </c>
      <c r="O1161" t="str">
        <f t="shared" si="54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2825</v>
      </c>
      <c r="D1162" t="s">
        <v>1852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3">
        <f t="shared" si="55"/>
        <v>57</v>
      </c>
      <c r="J1162" t="s">
        <v>6147</v>
      </c>
      <c r="K1162" t="str">
        <f t="shared" si="56"/>
        <v>E:\imagenes\escudos_cl\Europa\Kazakhstan Premier League\FC Jenis.png</v>
      </c>
      <c r="L1162" t="s">
        <v>430</v>
      </c>
      <c r="M1162">
        <f>INDEX(NationalTeams!B:B,MATCH(L1162,NationalTeams!C:C,0))</f>
        <v>114</v>
      </c>
      <c r="O1162" t="str">
        <f t="shared" si="54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2882</v>
      </c>
      <c r="D1163" t="s">
        <v>1886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3">
        <f t="shared" si="55"/>
        <v>54</v>
      </c>
      <c r="J1163" t="s">
        <v>6148</v>
      </c>
      <c r="K1163" t="str">
        <f t="shared" si="56"/>
        <v>E:\imagenes\escudos_cl\Europa\Luxembourg National Division\FC Jeunesse Canach.png</v>
      </c>
      <c r="L1163" t="s">
        <v>523</v>
      </c>
      <c r="M1163">
        <f>INDEX(NationalTeams!B:B,MATCH(L1163,NationalTeams!C:C,0))</f>
        <v>128</v>
      </c>
      <c r="O1163" t="str">
        <f t="shared" si="54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3708</v>
      </c>
      <c r="D1164" t="s">
        <v>1876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3">
        <f t="shared" si="55"/>
        <v>63</v>
      </c>
      <c r="J1164" t="s">
        <v>6149</v>
      </c>
      <c r="K1164" t="str">
        <f t="shared" si="56"/>
        <v>E:\imagenes\escudos_cl\America\Liga MX\FC Juarez.png</v>
      </c>
      <c r="L1164" t="s">
        <v>378</v>
      </c>
      <c r="M1164">
        <f>INDEX(NationalTeams!B:B,MATCH(L1164,NationalTeams!C:C,0))</f>
        <v>140</v>
      </c>
      <c r="O1164" t="str">
        <f t="shared" si="54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3667</v>
      </c>
      <c r="D1165" t="s">
        <v>1803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3">
        <f t="shared" si="55"/>
        <v>54</v>
      </c>
      <c r="J1165" t="s">
        <v>6150</v>
      </c>
      <c r="K1165" t="str">
        <f t="shared" si="56"/>
        <v>E:\imagenes\escudos_cl\America\Championnat Special Division 1\FC Juventus des Cayes.png</v>
      </c>
      <c r="L1165" t="s">
        <v>333</v>
      </c>
      <c r="M1165">
        <f>INDEX(NationalTeams!B:B,MATCH(L1165,NationalTeams!C:C,0))</f>
        <v>89</v>
      </c>
      <c r="O1165" t="str">
        <f t="shared" si="54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2778</v>
      </c>
      <c r="D1166" t="s">
        <v>1874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3">
        <f t="shared" si="55"/>
        <v>60</v>
      </c>
      <c r="J1166" t="s">
        <v>6151</v>
      </c>
      <c r="K1166" t="str">
        <f t="shared" si="56"/>
        <v>E:\imagenes\escudos_cl\Europa\Liga Leumit\FC Kafr Qasim.png</v>
      </c>
      <c r="L1166" t="s">
        <v>530</v>
      </c>
      <c r="M1166">
        <f>INDEX(NationalTeams!B:B,MATCH(L1166,NationalTeams!C:C,0))</f>
        <v>109</v>
      </c>
      <c r="O1166" t="str">
        <f t="shared" si="54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2826</v>
      </c>
      <c r="D1167" t="s">
        <v>1852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3">
        <f t="shared" si="55"/>
        <v>59</v>
      </c>
      <c r="J1167" t="s">
        <v>6152</v>
      </c>
      <c r="K1167" t="str">
        <f t="shared" si="56"/>
        <v>E:\imagenes\escudos_cl\Europa\Kazakhstan Premier League\FC Kairat.png</v>
      </c>
      <c r="L1167" t="s">
        <v>430</v>
      </c>
      <c r="M1167">
        <f>INDEX(NationalTeams!B:B,MATCH(L1167,NationalTeams!C:C,0))</f>
        <v>114</v>
      </c>
      <c r="O1167" t="str">
        <f t="shared" si="54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3320</v>
      </c>
      <c r="D1168" t="s">
        <v>1972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3">
        <f t="shared" si="55"/>
        <v>59</v>
      </c>
      <c r="J1168" t="s">
        <v>6153</v>
      </c>
      <c r="K1168" t="str">
        <f t="shared" si="56"/>
        <v>E:\imagenes\escudos_cl\Europa\Ukranian Premier League\FC Karpaty Lviv.png</v>
      </c>
      <c r="L1168" t="s">
        <v>502</v>
      </c>
      <c r="M1168">
        <f>INDEX(NationalTeams!B:B,MATCH(L1168,NationalTeams!C:C,0))</f>
        <v>212</v>
      </c>
      <c r="O1168" t="str">
        <f t="shared" si="54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2827</v>
      </c>
      <c r="D1169" t="s">
        <v>1852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3">
        <f t="shared" si="55"/>
        <v>60</v>
      </c>
      <c r="J1169" t="s">
        <v>6154</v>
      </c>
      <c r="K1169" t="str">
        <f t="shared" si="56"/>
        <v>E:\imagenes\escudos_cl\Europa\Kazakhstan Premier League\FC Kaysar.png</v>
      </c>
      <c r="L1169" t="s">
        <v>430</v>
      </c>
      <c r="M1169">
        <f>INDEX(NationalTeams!B:B,MATCH(L1169,NationalTeams!C:C,0))</f>
        <v>114</v>
      </c>
      <c r="O1169" t="str">
        <f t="shared" si="54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4454</v>
      </c>
      <c r="D1170" t="s">
        <v>1913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3">
        <f t="shared" si="55"/>
        <v>54</v>
      </c>
      <c r="J1170" t="s">
        <v>6155</v>
      </c>
      <c r="K1170" t="str">
        <f t="shared" si="56"/>
        <v>E:\imagenes\escudos_cl\Asia\Persian Gulf Pro League\FC Kheybar.png</v>
      </c>
      <c r="L1170" t="s">
        <v>427</v>
      </c>
      <c r="M1170">
        <f>INDEX(NationalTeams!B:B,MATCH(L1170,NationalTeams!C:C,0))</f>
        <v>97</v>
      </c>
      <c r="O1170" t="str">
        <f t="shared" si="54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3136</v>
      </c>
      <c r="D1171" t="s">
        <v>1929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3">
        <f t="shared" si="55"/>
        <v>66</v>
      </c>
      <c r="J1171" t="s">
        <v>6156</v>
      </c>
      <c r="K1171" t="str">
        <f t="shared" si="56"/>
        <v>E:\imagenes\escudos_cl\Europa\Russian Premier League\FC Khimki.png</v>
      </c>
      <c r="L1171" t="s">
        <v>500</v>
      </c>
      <c r="M1171">
        <f>INDEX(NationalTeams!B:B,MATCH(L1171,NationalTeams!C:C,0))</f>
        <v>176</v>
      </c>
      <c r="O1171" t="str">
        <f t="shared" si="54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2297</v>
      </c>
      <c r="D1172" t="s">
        <v>1775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3">
        <f t="shared" si="55"/>
        <v>67</v>
      </c>
      <c r="J1172" t="s">
        <v>6157</v>
      </c>
      <c r="K1172" t="str">
        <f t="shared" si="56"/>
        <v>E:\imagenes\escudos_cl\Europa\3F Superliga\FC Kobenhavn.png</v>
      </c>
      <c r="L1172" t="s">
        <v>495</v>
      </c>
      <c r="M1172">
        <f>INDEX(NationalTeams!B:B,MATCH(L1172,NationalTeams!C:C,0))</f>
        <v>56</v>
      </c>
      <c r="O1172" t="str">
        <f t="shared" si="54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2549</v>
      </c>
      <c r="D1173" t="s">
        <v>1823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3">
        <f t="shared" si="55"/>
        <v>61</v>
      </c>
      <c r="J1173" t="s">
        <v>6158</v>
      </c>
      <c r="K1173" t="str">
        <f t="shared" si="56"/>
        <v>E:\imagenes\escudos_cl\Europa\Erovnuli Liga\FC Kolkheti 1913 Poti.png</v>
      </c>
      <c r="L1173" t="s">
        <v>524</v>
      </c>
      <c r="M1173">
        <f>INDEX(NationalTeams!B:B,MATCH(L1173,NationalTeams!C:C,0))</f>
        <v>78</v>
      </c>
      <c r="O1173" t="str">
        <f t="shared" si="54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2017</v>
      </c>
      <c r="D1174" t="s">
        <v>1796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3">
        <f t="shared" si="55"/>
        <v>73</v>
      </c>
      <c r="J1174" t="s">
        <v>6159</v>
      </c>
      <c r="K1174" t="str">
        <f t="shared" si="56"/>
        <v>E:\imagenes\escudos_cl\Europa\Bundesliga\FC Koln.png</v>
      </c>
      <c r="L1174" t="s">
        <v>489</v>
      </c>
      <c r="M1174">
        <f>INDEX(NationalTeams!B:B,MATCH(L1174,NationalTeams!C:C,0))</f>
        <v>4</v>
      </c>
      <c r="O1174" t="str">
        <f t="shared" si="54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3303</v>
      </c>
      <c r="D1175" t="s">
        <v>1972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3">
        <f t="shared" si="55"/>
        <v>63</v>
      </c>
      <c r="J1175" t="s">
        <v>6160</v>
      </c>
      <c r="K1175" t="str">
        <f t="shared" si="56"/>
        <v>E:\imagenes\escudos_cl\Europa\Ukranian Premier League\FC Kolos Kovalivka.png</v>
      </c>
      <c r="L1175" t="s">
        <v>502</v>
      </c>
      <c r="M1175">
        <f>INDEX(NationalTeams!B:B,MATCH(L1175,NationalTeams!C:C,0))</f>
        <v>212</v>
      </c>
      <c r="O1175" t="str">
        <f t="shared" si="54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2373</v>
      </c>
      <c r="D1176" t="s">
        <v>1947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3">
        <f t="shared" si="55"/>
        <v>58</v>
      </c>
      <c r="J1176" t="s">
        <v>6161</v>
      </c>
      <c r="K1176" t="str">
        <f t="shared" si="56"/>
        <v>E:\imagenes\escudos_cl\Europa\Slovenian Prva Liga\FC Koper.png</v>
      </c>
      <c r="L1176" t="s">
        <v>518</v>
      </c>
      <c r="M1176">
        <f>INDEX(NationalTeams!B:B,MATCH(L1176,NationalTeams!C:C,0))</f>
        <v>65</v>
      </c>
      <c r="O1176" t="str">
        <f t="shared" si="54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2346</v>
      </c>
      <c r="D1177" t="s">
        <v>1946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3">
        <f t="shared" si="55"/>
        <v>54</v>
      </c>
      <c r="J1177" t="s">
        <v>6162</v>
      </c>
      <c r="K1177" t="str">
        <f t="shared" si="56"/>
        <v>E:\imagenes\escudos_cl\Europa\Slovak First Football League\FC Kosice.png</v>
      </c>
      <c r="L1177" t="s">
        <v>509</v>
      </c>
      <c r="M1177">
        <f>INDEX(NationalTeams!B:B,MATCH(L1177,NationalTeams!C:C,0))</f>
        <v>64</v>
      </c>
      <c r="O1177" t="str">
        <f t="shared" si="54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3126</v>
      </c>
      <c r="D1178" t="s">
        <v>1929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3">
        <f t="shared" si="55"/>
        <v>75</v>
      </c>
      <c r="J1178" t="s">
        <v>6163</v>
      </c>
      <c r="K1178" t="str">
        <f t="shared" si="56"/>
        <v>E:\imagenes\escudos_cl\Europa\Russian Premier League\FC Krasnodar.png</v>
      </c>
      <c r="L1178" t="s">
        <v>500</v>
      </c>
      <c r="M1178">
        <f>INDEX(NationalTeams!B:B,MATCH(L1178,NationalTeams!C:C,0))</f>
        <v>176</v>
      </c>
      <c r="O1178" t="str">
        <f t="shared" si="54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2187</v>
      </c>
      <c r="D1179" t="s">
        <v>1933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3">
        <f t="shared" si="55"/>
        <v>59</v>
      </c>
      <c r="J1179" t="s">
        <v>6164</v>
      </c>
      <c r="K1179" t="str">
        <f t="shared" si="56"/>
        <v>E:\imagenes\escudos_cl\Europa\Second Professional Football League\FC Krumovgrad.png</v>
      </c>
      <c r="L1179" t="s">
        <v>510</v>
      </c>
      <c r="M1179">
        <f>INDEX(NationalTeams!B:B,MATCH(L1179,NationalTeams!C:C,0))</f>
        <v>34</v>
      </c>
      <c r="O1179" t="str">
        <f t="shared" si="54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3321</v>
      </c>
      <c r="D1180" t="s">
        <v>1972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3">
        <f t="shared" si="55"/>
        <v>59</v>
      </c>
      <c r="J1180" t="s">
        <v>6165</v>
      </c>
      <c r="K1180" t="str">
        <f t="shared" si="56"/>
        <v>E:\imagenes\escudos_cl\Europa\Ukranian Premier League\FC Kryvbas Kryvyi Rih.png</v>
      </c>
      <c r="L1180" t="s">
        <v>502</v>
      </c>
      <c r="M1180">
        <f>INDEX(NationalTeams!B:B,MATCH(L1180,NationalTeams!C:C,0))</f>
        <v>212</v>
      </c>
      <c r="O1180" t="str">
        <f t="shared" si="54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3322</v>
      </c>
      <c r="D1181" t="s">
        <v>1972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3">
        <f t="shared" si="55"/>
        <v>58</v>
      </c>
      <c r="J1181" t="s">
        <v>6166</v>
      </c>
      <c r="K1181" t="str">
        <f t="shared" si="56"/>
        <v>E:\imagenes\escudos_cl\Europa\Ukranian Premier League\FC Kudrivka.png</v>
      </c>
      <c r="L1181" t="s">
        <v>502</v>
      </c>
      <c r="M1181">
        <f>INDEX(NationalTeams!B:B,MATCH(L1181,NationalTeams!C:C,0))</f>
        <v>212</v>
      </c>
      <c r="O1181" t="str">
        <f t="shared" si="54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2437</v>
      </c>
      <c r="D1182" t="s">
        <v>1894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3">
        <f t="shared" si="55"/>
        <v>50</v>
      </c>
      <c r="J1182" t="s">
        <v>6167</v>
      </c>
      <c r="K1182" t="str">
        <f t="shared" si="56"/>
        <v>E:\imagenes\escudos_cl\Europa\Meistriliiga\FC Kuressaare.png</v>
      </c>
      <c r="L1182" t="s">
        <v>531</v>
      </c>
      <c r="M1182">
        <f>INDEX(NationalTeams!B:B,MATCH(L1182,NationalTeams!C:C,0))</f>
        <v>68</v>
      </c>
      <c r="O1182" t="str">
        <f t="shared" si="54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3962</v>
      </c>
      <c r="D1183" t="s">
        <v>1854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3">
        <f t="shared" si="55"/>
        <v>62</v>
      </c>
      <c r="J1183" t="s">
        <v>6168</v>
      </c>
      <c r="K1183" t="str">
        <f t="shared" si="56"/>
        <v>E:\imagenes\escudos_cl\Asia\Kyrgyz Premier League\FC Kyrgyzaltyn.png</v>
      </c>
      <c r="L1183" t="s">
        <v>434</v>
      </c>
      <c r="M1183">
        <f>INDEX(NationalTeams!B:B,MATCH(L1183,NationalTeams!C:C,0))</f>
        <v>116</v>
      </c>
      <c r="O1183" t="str">
        <f t="shared" si="54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2828</v>
      </c>
      <c r="D1184" t="s">
        <v>1852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3">
        <f t="shared" si="55"/>
        <v>57</v>
      </c>
      <c r="J1184" t="s">
        <v>6169</v>
      </c>
      <c r="K1184" t="str">
        <f t="shared" si="56"/>
        <v>E:\imagenes\escudos_cl\Europa\Kazakhstan Premier League\FC Kyzylzhar.png</v>
      </c>
      <c r="L1184" t="s">
        <v>430</v>
      </c>
      <c r="M1184">
        <f>INDEX(NationalTeams!B:B,MATCH(L1184,NationalTeams!C:C,0))</f>
        <v>114</v>
      </c>
      <c r="O1184" t="str">
        <f t="shared" si="54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3551</v>
      </c>
      <c r="D1185" t="s">
        <v>1920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3">
        <f t="shared" si="55"/>
        <v>54</v>
      </c>
      <c r="J1185" t="s">
        <v>6170</v>
      </c>
      <c r="K1185" t="str">
        <f t="shared" si="56"/>
        <v>E:\imagenes\escudos_cl\America\Primera Division Cubana\FC La Habana.png</v>
      </c>
      <c r="L1185" t="s">
        <v>406</v>
      </c>
      <c r="M1185">
        <f>INDEX(NationalTeams!B:B,MATCH(L1185,NationalTeams!C:C,0))</f>
        <v>54</v>
      </c>
      <c r="O1185" t="str">
        <f t="shared" si="54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2441</v>
      </c>
      <c r="D1186" t="s">
        <v>1977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3">
        <f t="shared" si="55"/>
        <v>59</v>
      </c>
      <c r="J1186" t="s">
        <v>6171</v>
      </c>
      <c r="K1186" t="str">
        <f t="shared" si="56"/>
        <v>E:\imagenes\escudos_cl\Europa\Ykkosliiga\FC Lahti.png</v>
      </c>
      <c r="L1186" t="s">
        <v>511</v>
      </c>
      <c r="M1186">
        <f>INDEX(NationalTeams!B:B,MATCH(L1186,NationalTeams!C:C,0))</f>
        <v>73</v>
      </c>
      <c r="O1186" t="str">
        <f t="shared" si="54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3253</v>
      </c>
      <c r="D1187" t="s">
        <v>1958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3">
        <f t="shared" si="55"/>
        <v>61</v>
      </c>
      <c r="J1187" t="s">
        <v>6172</v>
      </c>
      <c r="K1187" t="str">
        <f t="shared" si="56"/>
        <v>E:\imagenes\escudos_cl\Europa\Swiss Super League\FC Lausanne Sport.png</v>
      </c>
      <c r="L1187" t="s">
        <v>507</v>
      </c>
      <c r="M1187">
        <f>INDEX(NationalTeams!B:B,MATCH(L1187,NationalTeams!C:C,0))</f>
        <v>197</v>
      </c>
      <c r="O1187" t="str">
        <f t="shared" si="54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4871</v>
      </c>
      <c r="D1188" t="s">
        <v>1806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3">
        <f t="shared" si="55"/>
        <v>70</v>
      </c>
      <c r="J1188" t="s">
        <v>6173</v>
      </c>
      <c r="K1188" t="str">
        <f t="shared" si="56"/>
        <v>E:\imagenes\escudos_cl\Africa\Congo DR Super Liga\FC Les Aigles du Congo.png</v>
      </c>
      <c r="L1188" t="s">
        <v>380</v>
      </c>
      <c r="M1188">
        <f>INDEX(NationalTeams!B:B,MATCH(L1188,NationalTeams!C:C,0))</f>
        <v>172</v>
      </c>
      <c r="O1188" t="str">
        <f t="shared" si="54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2071</v>
      </c>
      <c r="D1189" t="s">
        <v>1774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3">
        <f t="shared" si="55"/>
        <v>59</v>
      </c>
      <c r="J1189" t="s">
        <v>6174</v>
      </c>
      <c r="K1189" t="str">
        <f t="shared" si="56"/>
        <v>E:\imagenes\escudos_cl\Europa\2. Liga\FC Liefering.png</v>
      </c>
      <c r="L1189" t="s">
        <v>514</v>
      </c>
      <c r="M1189">
        <f>INDEX(NationalTeams!B:B,MATCH(L1189,NationalTeams!C:C,0))</f>
        <v>17</v>
      </c>
      <c r="O1189" t="str">
        <f t="shared" si="54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3311</v>
      </c>
      <c r="D1190" t="s">
        <v>1971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3">
        <f t="shared" si="55"/>
        <v>58</v>
      </c>
      <c r="J1190" t="s">
        <v>6175</v>
      </c>
      <c r="K1190" t="str">
        <f t="shared" si="56"/>
        <v>E:\imagenes\escudos_cl\Europa\Ukranian First League\FC Livyi Bereh Kyiv.png</v>
      </c>
      <c r="L1190" t="s">
        <v>502</v>
      </c>
      <c r="M1190">
        <f>INDEX(NationalTeams!B:B,MATCH(L1190,NationalTeams!C:C,0))</f>
        <v>212</v>
      </c>
      <c r="O1190" t="str">
        <f t="shared" si="54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2555</v>
      </c>
      <c r="D1191" t="s">
        <v>1824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3">
        <f t="shared" si="55"/>
        <v>52</v>
      </c>
      <c r="J1191" t="s">
        <v>6176</v>
      </c>
      <c r="K1191" t="str">
        <f t="shared" si="56"/>
        <v>E:\imagenes\escudos_cl\Europa\Erovnuli Liga 2\FC Locomotive Tbilisi.png</v>
      </c>
      <c r="L1191" t="s">
        <v>524</v>
      </c>
      <c r="M1191">
        <f>INDEX(NationalTeams!B:B,MATCH(L1191,NationalTeams!C:C,0))</f>
        <v>78</v>
      </c>
      <c r="O1191" t="str">
        <f t="shared" si="54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3129</v>
      </c>
      <c r="D1192" t="s">
        <v>1929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3">
        <f t="shared" si="55"/>
        <v>72</v>
      </c>
      <c r="J1192" t="s">
        <v>6177</v>
      </c>
      <c r="K1192" t="str">
        <f t="shared" si="56"/>
        <v>E:\imagenes\escudos_cl\Europa\Russian Premier League\FC Lokomotiv Moskva.png</v>
      </c>
      <c r="L1192" t="s">
        <v>500</v>
      </c>
      <c r="M1192">
        <f>INDEX(NationalTeams!B:B,MATCH(L1192,NationalTeams!C:C,0))</f>
        <v>176</v>
      </c>
      <c r="O1192" t="str">
        <f t="shared" si="54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2180</v>
      </c>
      <c r="D1193" t="s">
        <v>1829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3">
        <f t="shared" si="55"/>
        <v>61</v>
      </c>
      <c r="J1193" t="s">
        <v>6178</v>
      </c>
      <c r="K1193" t="str">
        <f t="shared" si="56"/>
        <v>E:\imagenes\escudos_cl\Europa\First Professional Football League\FC Lokomotiv Sofia.png</v>
      </c>
      <c r="L1193" t="s">
        <v>510</v>
      </c>
      <c r="M1193">
        <f>INDEX(NationalTeams!B:B,MATCH(L1193,NationalTeams!C:C,0))</f>
        <v>34</v>
      </c>
      <c r="O1193" t="str">
        <f t="shared" si="54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2484</v>
      </c>
      <c r="D1194" t="s">
        <v>1882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3">
        <f t="shared" si="55"/>
        <v>67</v>
      </c>
      <c r="J1194" t="s">
        <v>6179</v>
      </c>
      <c r="K1194" t="str">
        <f t="shared" si="56"/>
        <v>E:\imagenes\escudos_cl\Europa\Ligue 1\FC Lorient.png</v>
      </c>
      <c r="L1194" t="s">
        <v>487</v>
      </c>
      <c r="M1194">
        <f>INDEX(NationalTeams!B:B,MATCH(L1194,NationalTeams!C:C,0))</f>
        <v>74</v>
      </c>
      <c r="O1194" t="str">
        <f t="shared" si="54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3242</v>
      </c>
      <c r="D1195" t="s">
        <v>1958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3">
        <f t="shared" si="55"/>
        <v>60</v>
      </c>
      <c r="J1195" t="s">
        <v>6180</v>
      </c>
      <c r="K1195" t="str">
        <f t="shared" si="56"/>
        <v>E:\imagenes\escudos_cl\Europa\Swiss Super League\FC Lugano.png</v>
      </c>
      <c r="L1195" t="s">
        <v>507</v>
      </c>
      <c r="M1195">
        <f>INDEX(NationalTeams!B:B,MATCH(L1195,NationalTeams!C:C,0))</f>
        <v>197</v>
      </c>
      <c r="O1195" t="str">
        <f t="shared" si="54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3241</v>
      </c>
      <c r="D1196" t="s">
        <v>1958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3">
        <f t="shared" si="55"/>
        <v>66</v>
      </c>
      <c r="J1196" t="s">
        <v>6181</v>
      </c>
      <c r="K1196" t="str">
        <f t="shared" si="56"/>
        <v>E:\imagenes\escudos_cl\Europa\Swiss Super League\FC Luzern.png</v>
      </c>
      <c r="L1196" t="s">
        <v>507</v>
      </c>
      <c r="M1196">
        <f>INDEX(NationalTeams!B:B,MATCH(L1196,NationalTeams!C:C,0))</f>
        <v>197</v>
      </c>
      <c r="O1196" t="str">
        <f t="shared" si="54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2035</v>
      </c>
      <c r="D1197" t="s">
        <v>1772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3">
        <f t="shared" si="55"/>
        <v>68</v>
      </c>
      <c r="J1197" t="s">
        <v>6182</v>
      </c>
      <c r="K1197" t="str">
        <f t="shared" si="56"/>
        <v>E:\imagenes\escudos_cl\Europa\2. Bundesliga\FC Magdeburg.png</v>
      </c>
      <c r="L1197" t="s">
        <v>489</v>
      </c>
      <c r="M1197">
        <f>INDEX(NationalTeams!B:B,MATCH(L1197,NationalTeams!C:C,0))</f>
        <v>4</v>
      </c>
      <c r="O1197" t="str">
        <f t="shared" si="54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2885</v>
      </c>
      <c r="D1198" t="s">
        <v>1886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3">
        <f t="shared" si="55"/>
        <v>54</v>
      </c>
      <c r="J1198" t="s">
        <v>6183</v>
      </c>
      <c r="K1198" t="str">
        <f t="shared" si="56"/>
        <v>E:\imagenes\escudos_cl\Europa\Luxembourg National Division\FC Mamer 32.png</v>
      </c>
      <c r="L1198" t="s">
        <v>523</v>
      </c>
      <c r="M1198">
        <f>INDEX(NationalTeams!B:B,MATCH(L1198,NationalTeams!C:C,0))</f>
        <v>128</v>
      </c>
      <c r="O1198" t="str">
        <f t="shared" si="54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2204</v>
      </c>
      <c r="D1199" t="s">
        <v>1933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3">
        <f t="shared" si="55"/>
        <v>56</v>
      </c>
      <c r="J1199" t="s">
        <v>6184</v>
      </c>
      <c r="K1199" t="str">
        <f t="shared" si="56"/>
        <v>E:\imagenes\escudos_cl\Europa\Second Professional Football League\FC Marek Dupnitsa.png</v>
      </c>
      <c r="L1199" t="s">
        <v>510</v>
      </c>
      <c r="M1199">
        <f>INDEX(NationalTeams!B:B,MATCH(L1199,NationalTeams!C:C,0))</f>
        <v>34</v>
      </c>
      <c r="O1199" t="str">
        <f t="shared" si="54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4083</v>
      </c>
      <c r="D1200" t="s">
        <v>1973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3">
        <f t="shared" si="55"/>
        <v>61</v>
      </c>
      <c r="J1200" t="s">
        <v>6185</v>
      </c>
      <c r="K1200" t="str">
        <f t="shared" si="56"/>
        <v>E:\imagenes\escudos_cl\Asia\Uzbekistan Super League\FC Mashal Mubarek.png</v>
      </c>
      <c r="L1200" t="s">
        <v>443</v>
      </c>
      <c r="M1200">
        <f>INDEX(NationalTeams!B:B,MATCH(L1200,NationalTeams!C:C,0))</f>
        <v>215</v>
      </c>
      <c r="O1200" t="str">
        <f t="shared" si="54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3552</v>
      </c>
      <c r="D1201" t="s">
        <v>1920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3">
        <f t="shared" si="55"/>
        <v>50</v>
      </c>
      <c r="J1201" t="s">
        <v>6186</v>
      </c>
      <c r="K1201" t="str">
        <f t="shared" si="56"/>
        <v>E:\imagenes\escudos_cl\America\Primera Division Cubana\FC Matanzas.png</v>
      </c>
      <c r="L1201" t="s">
        <v>406</v>
      </c>
      <c r="M1201">
        <f>INDEX(NationalTeams!B:B,MATCH(L1201,NationalTeams!C:C,0))</f>
        <v>54</v>
      </c>
      <c r="O1201" t="str">
        <f t="shared" si="54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2137</v>
      </c>
      <c r="D1202" t="s">
        <v>1789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3">
        <f t="shared" si="55"/>
        <v>64</v>
      </c>
      <c r="J1202" t="s">
        <v>6187</v>
      </c>
      <c r="K1202" t="str">
        <f t="shared" si="56"/>
        <v>E:\imagenes\escudos_cl\Europa\Belarusian Premier League\FC Maxline Vitebsk.png</v>
      </c>
      <c r="L1202" t="s">
        <v>525</v>
      </c>
      <c r="M1202">
        <f>INDEX(NationalTeams!B:B,MATCH(L1202,NationalTeams!C:C,0))</f>
        <v>27</v>
      </c>
      <c r="O1202" t="str">
        <f t="shared" si="54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3553</v>
      </c>
      <c r="D1203" t="s">
        <v>1920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3">
        <f t="shared" si="55"/>
        <v>52</v>
      </c>
      <c r="J1203" t="s">
        <v>6188</v>
      </c>
      <c r="K1203" t="str">
        <f t="shared" si="56"/>
        <v>E:\imagenes\escudos_cl\America\Primera Division Cubana\FC Mayabeque Guines.png</v>
      </c>
      <c r="L1203" t="s">
        <v>406</v>
      </c>
      <c r="M1203">
        <f>INDEX(NationalTeams!B:B,MATCH(L1203,NationalTeams!C:C,0))</f>
        <v>54</v>
      </c>
      <c r="O1203" t="str">
        <f t="shared" si="54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2556</v>
      </c>
      <c r="D1204" t="s">
        <v>1824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3">
        <f t="shared" si="55"/>
        <v>56</v>
      </c>
      <c r="J1204" t="s">
        <v>6189</v>
      </c>
      <c r="K1204" t="str">
        <f t="shared" si="56"/>
        <v>E:\imagenes\escudos_cl\Europa\Erovnuli Liga 2\FC Merani Martvili.png</v>
      </c>
      <c r="L1204" t="s">
        <v>524</v>
      </c>
      <c r="M1204">
        <f>INDEX(NationalTeams!B:B,MATCH(L1204,NationalTeams!C:C,0))</f>
        <v>78</v>
      </c>
      <c r="O1204" t="str">
        <f t="shared" si="54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4417</v>
      </c>
      <c r="D1205" t="s">
        <v>1978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3">
        <f t="shared" si="55"/>
        <v>55</v>
      </c>
      <c r="J1205" t="s">
        <v>6190</v>
      </c>
      <c r="K1205" t="str">
        <f t="shared" si="56"/>
        <v>E:\imagenes\escudos_cl\Asia\Yokary Liga\FC Merw Mary.png</v>
      </c>
      <c r="L1205" t="s">
        <v>439</v>
      </c>
      <c r="M1205">
        <f>INDEX(NationalTeams!B:B,MATCH(L1205,NationalTeams!C:C,0))</f>
        <v>209</v>
      </c>
      <c r="O1205" t="str">
        <f t="shared" si="54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2557</v>
      </c>
      <c r="D1206" t="s">
        <v>1824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3">
        <f t="shared" si="55"/>
        <v>56</v>
      </c>
      <c r="J1206" t="s">
        <v>6191</v>
      </c>
      <c r="K1206" t="str">
        <f t="shared" si="56"/>
        <v>E:\imagenes\escudos_cl\Europa\Erovnuli Liga 2\FC Meshakhte Tkibuli.png</v>
      </c>
      <c r="L1206" t="s">
        <v>524</v>
      </c>
      <c r="M1206">
        <f>INDEX(NationalTeams!B:B,MATCH(L1206,NationalTeams!C:C,0))</f>
        <v>78</v>
      </c>
      <c r="O1206" t="str">
        <f t="shared" si="54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3298</v>
      </c>
      <c r="D1207" t="s">
        <v>1972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3">
        <f t="shared" si="55"/>
        <v>62</v>
      </c>
      <c r="J1207" t="s">
        <v>6192</v>
      </c>
      <c r="K1207" t="str">
        <f t="shared" si="56"/>
        <v>E:\imagenes\escudos_cl\Europa\Ukranian Premier League\FC Metalist 1925 Kharkiv.png</v>
      </c>
      <c r="L1207" t="s">
        <v>502</v>
      </c>
      <c r="M1207">
        <f>INDEX(NationalTeams!B:B,MATCH(L1207,NationalTeams!C:C,0))</f>
        <v>212</v>
      </c>
      <c r="O1207" t="str">
        <f t="shared" si="54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3312</v>
      </c>
      <c r="D1208" t="s">
        <v>1971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3">
        <f t="shared" si="55"/>
        <v>58</v>
      </c>
      <c r="J1208" t="s">
        <v>6193</v>
      </c>
      <c r="K1208" t="str">
        <f t="shared" si="56"/>
        <v>E:\imagenes\escudos_cl\Europa\Ukranian First League\FC Metalist Kharkov.png</v>
      </c>
      <c r="L1208" t="s">
        <v>502</v>
      </c>
      <c r="M1208">
        <f>INDEX(NationalTeams!B:B,MATCH(L1208,NationalTeams!C:C,0))</f>
        <v>212</v>
      </c>
      <c r="O1208" t="str">
        <f t="shared" si="54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3105</v>
      </c>
      <c r="D1209" t="s">
        <v>1872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3">
        <f t="shared" si="55"/>
        <v>60</v>
      </c>
      <c r="J1209" t="s">
        <v>6194</v>
      </c>
      <c r="K1209" t="str">
        <f t="shared" si="56"/>
        <v>E:\imagenes\escudos_cl\Europa\Liga I\FC Metaloglobus Bucuresti.png</v>
      </c>
      <c r="L1209" t="s">
        <v>506</v>
      </c>
      <c r="M1209">
        <f>INDEX(NationalTeams!B:B,MATCH(L1209,NationalTeams!C:C,0))</f>
        <v>175</v>
      </c>
      <c r="O1209" t="str">
        <f t="shared" si="54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2468</v>
      </c>
      <c r="D1210" t="s">
        <v>1882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3">
        <f t="shared" si="55"/>
        <v>71</v>
      </c>
      <c r="J1210" t="s">
        <v>6195</v>
      </c>
      <c r="K1210" t="str">
        <f t="shared" si="56"/>
        <v>E:\imagenes\escudos_cl\Europa\Ligue 1\FC Metz.png</v>
      </c>
      <c r="L1210" t="s">
        <v>487</v>
      </c>
      <c r="M1210">
        <f>INDEX(NationalTeams!B:B,MATCH(L1210,NationalTeams!C:C,0))</f>
        <v>74</v>
      </c>
      <c r="O1210" t="str">
        <f t="shared" si="54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2295</v>
      </c>
      <c r="D1211" t="s">
        <v>1775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3">
        <f t="shared" si="55"/>
        <v>69</v>
      </c>
      <c r="J1211" t="s">
        <v>6196</v>
      </c>
      <c r="K1211" t="str">
        <f t="shared" si="56"/>
        <v>E:\imagenes\escudos_cl\Europa\3F Superliga\FC Midtjylland.png</v>
      </c>
      <c r="L1211" t="s">
        <v>495</v>
      </c>
      <c r="M1211">
        <f>INDEX(NationalTeams!B:B,MATCH(L1211,NationalTeams!C:C,0))</f>
        <v>56</v>
      </c>
      <c r="O1211" t="str">
        <f t="shared" si="54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2936</v>
      </c>
      <c r="D1212" t="s">
        <v>1953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3">
        <f t="shared" si="55"/>
        <v>53</v>
      </c>
      <c r="J1212" t="s">
        <v>6197</v>
      </c>
      <c r="K1212" t="str">
        <f t="shared" si="56"/>
        <v>E:\imagenes\escudos_cl\Europa\Super Liga\FC Milsami Orhei.png</v>
      </c>
      <c r="L1212" t="s">
        <v>537</v>
      </c>
      <c r="M1212">
        <f>INDEX(NationalTeams!B:B,MATCH(L1212,NationalTeams!C:C,0))</f>
        <v>142</v>
      </c>
      <c r="O1212" t="str">
        <f t="shared" si="54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2146</v>
      </c>
      <c r="D1213" t="s">
        <v>1789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3">
        <f t="shared" si="55"/>
        <v>65</v>
      </c>
      <c r="J1213" t="s">
        <v>6198</v>
      </c>
      <c r="K1213" t="str">
        <f t="shared" si="56"/>
        <v>E:\imagenes\escudos_cl\Europa\Belarusian Premier League\FC Minsk.png</v>
      </c>
      <c r="L1213" t="s">
        <v>525</v>
      </c>
      <c r="M1213">
        <f>INDEX(NationalTeams!B:B,MATCH(L1213,NationalTeams!C:C,0))</f>
        <v>27</v>
      </c>
      <c r="O1213" t="str">
        <f t="shared" si="54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2205</v>
      </c>
      <c r="D1214" t="s">
        <v>1933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3">
        <f t="shared" si="55"/>
        <v>54</v>
      </c>
      <c r="J1214" t="s">
        <v>6199</v>
      </c>
      <c r="K1214" t="str">
        <f t="shared" si="56"/>
        <v>E:\imagenes\escudos_cl\Europa\Second Professional Football League\FC Minyor Pernik.png</v>
      </c>
      <c r="L1214" t="s">
        <v>510</v>
      </c>
      <c r="M1214">
        <f>INDEX(NationalTeams!B:B,MATCH(L1214,NationalTeams!C:C,0))</f>
        <v>34</v>
      </c>
      <c r="O1214" t="str">
        <f t="shared" si="54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2152</v>
      </c>
      <c r="D1215" t="s">
        <v>1789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3">
        <f t="shared" si="55"/>
        <v>65</v>
      </c>
      <c r="J1215" t="s">
        <v>6200</v>
      </c>
      <c r="K1215" t="str">
        <f t="shared" si="56"/>
        <v>E:\imagenes\escudos_cl\Europa\Belarusian Premier League\FC Molodechno.png</v>
      </c>
      <c r="L1215" t="s">
        <v>525</v>
      </c>
      <c r="M1215">
        <f>INDEX(NationalTeams!B:B,MATCH(L1215,NationalTeams!C:C,0))</f>
        <v>27</v>
      </c>
      <c r="O1215" t="str">
        <f t="shared" si="54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2195</v>
      </c>
      <c r="D1216" t="s">
        <v>1829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3">
        <f t="shared" si="55"/>
        <v>56</v>
      </c>
      <c r="J1216" t="s">
        <v>6201</v>
      </c>
      <c r="K1216" t="str">
        <f t="shared" si="56"/>
        <v>E:\imagenes\escudos_cl\Europa\First Professional Football League\FC Montana.png</v>
      </c>
      <c r="L1216" t="s">
        <v>510</v>
      </c>
      <c r="M1216">
        <f>INDEX(NationalTeams!B:B,MATCH(L1216,NationalTeams!C:C,0))</f>
        <v>34</v>
      </c>
      <c r="O1216" t="str">
        <f t="shared" si="54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3682</v>
      </c>
      <c r="D1217" t="s">
        <v>1871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3">
        <f t="shared" si="55"/>
        <v>61</v>
      </c>
      <c r="J1217" t="s">
        <v>6202</v>
      </c>
      <c r="K1217" t="str">
        <f t="shared" si="56"/>
        <v>E:\imagenes\escudos_cl\America\Liga Hondubet\FC Motagua.png</v>
      </c>
      <c r="L1217" t="s">
        <v>397</v>
      </c>
      <c r="M1217">
        <f>INDEX(NationalTeams!B:B,MATCH(L1217,NationalTeams!C:C,0))</f>
        <v>90</v>
      </c>
      <c r="O1217" t="str">
        <f t="shared" si="54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3918</v>
      </c>
      <c r="D1218" t="s">
        <v>1854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3">
        <f t="shared" si="55"/>
        <v>64</v>
      </c>
      <c r="J1218" t="s">
        <v>6203</v>
      </c>
      <c r="K1218" t="str">
        <f t="shared" si="56"/>
        <v>E:\imagenes\escudos_cl\Asia\Kyrgyz Premier League\FC Muras United.png</v>
      </c>
      <c r="L1218" t="s">
        <v>434</v>
      </c>
      <c r="M1218">
        <f>INDEX(NationalTeams!B:B,MATCH(L1218,NationalTeams!C:C,0))</f>
        <v>116</v>
      </c>
      <c r="O1218" t="str">
        <f t="shared" si="54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3295</v>
      </c>
      <c r="D1219" t="s">
        <v>1971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3">
        <f t="shared" si="55"/>
        <v>66</v>
      </c>
      <c r="J1219" t="s">
        <v>6204</v>
      </c>
      <c r="K1219" t="str">
        <f t="shared" si="56"/>
        <v>E:\imagenes\escudos_cl\Europa\Ukranian First League\FC Mynai.png</v>
      </c>
      <c r="L1219" t="s">
        <v>502</v>
      </c>
      <c r="M1219">
        <f>INDEX(NationalTeams!B:B,MATCH(L1219,NationalTeams!C:C,0))</f>
        <v>212</v>
      </c>
      <c r="O1219" t="str">
        <f t="shared" ref="O1219:O1282" si="57"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2150</v>
      </c>
      <c r="D1220" t="s">
        <v>1789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3">
        <f t="shared" ref="I1220:I1283" si="58">ROUND(AVERAGE(F1220:H1220),0)</f>
        <v>64</v>
      </c>
      <c r="J1220" t="s">
        <v>6205</v>
      </c>
      <c r="K1220" t="str">
        <f t="shared" ref="K1220:K1283" si="59">_xlfn.CONCAT($A$1,J1220)</f>
        <v>E:\imagenes\escudos_cl\Europa\Belarusian Premier League\FC Naftan Novopolotsk.png</v>
      </c>
      <c r="L1220" t="s">
        <v>525</v>
      </c>
      <c r="M1220">
        <f>INDEX(NationalTeams!B:B,MATCH(L1220,NationalTeams!C:C,0))</f>
        <v>27</v>
      </c>
      <c r="O1220" t="str">
        <f t="shared" si="57"/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2469</v>
      </c>
      <c r="D1221" t="s">
        <v>1882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3">
        <f t="shared" si="58"/>
        <v>71</v>
      </c>
      <c r="J1221" t="s">
        <v>6206</v>
      </c>
      <c r="K1221" t="str">
        <f t="shared" si="59"/>
        <v>E:\imagenes\escudos_cl\Europa\Ligue 1\FC Nantes.png</v>
      </c>
      <c r="L1221" t="s">
        <v>487</v>
      </c>
      <c r="M1221">
        <f>INDEX(NationalTeams!B:B,MATCH(L1221,NationalTeams!C:C,0))</f>
        <v>74</v>
      </c>
      <c r="O1221" t="str">
        <f t="shared" si="57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4342</v>
      </c>
      <c r="D1222" t="s">
        <v>1973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3">
        <f t="shared" si="58"/>
        <v>55</v>
      </c>
      <c r="J1222" t="s">
        <v>6207</v>
      </c>
      <c r="K1222" t="str">
        <f t="shared" si="59"/>
        <v>E:\imagenes\escudos_cl\Asia\Uzbekistan Super League\FC Nasaf Qarshi.png</v>
      </c>
      <c r="L1222" t="s">
        <v>443</v>
      </c>
      <c r="M1222">
        <f>INDEX(NationalTeams!B:B,MATCH(L1222,NationalTeams!C:C,0))</f>
        <v>215</v>
      </c>
      <c r="O1222" t="str">
        <f t="shared" si="57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4237</v>
      </c>
      <c r="D1223" t="s">
        <v>1973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3">
        <f t="shared" si="58"/>
        <v>58</v>
      </c>
      <c r="J1223" t="s">
        <v>6208</v>
      </c>
      <c r="K1223" t="str">
        <f t="shared" si="59"/>
        <v>E:\imagenes\escudos_cl\Asia\Uzbekistan Super League\FC Neftchi Fergana.png</v>
      </c>
      <c r="L1223" t="s">
        <v>443</v>
      </c>
      <c r="M1223">
        <f>INDEX(NationalTeams!B:B,MATCH(L1223,NationalTeams!C:C,0))</f>
        <v>215</v>
      </c>
      <c r="O1223" t="str">
        <f t="shared" si="57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3949</v>
      </c>
      <c r="D1224" t="s">
        <v>1854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3">
        <f t="shared" si="58"/>
        <v>62</v>
      </c>
      <c r="J1224" t="s">
        <v>6209</v>
      </c>
      <c r="K1224" t="str">
        <f t="shared" si="59"/>
        <v>E:\imagenes\escudos_cl\Asia\Kyrgyz Premier League\FC Neftchi Kochkor Ata.png</v>
      </c>
      <c r="L1224" t="s">
        <v>434</v>
      </c>
      <c r="M1224">
        <f>INDEX(NationalTeams!B:B,MATCH(L1224,NationalTeams!C:C,0))</f>
        <v>116</v>
      </c>
      <c r="O1224" t="str">
        <f t="shared" si="57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3148</v>
      </c>
      <c r="D1225" t="s">
        <v>1928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3">
        <f t="shared" si="58"/>
        <v>60</v>
      </c>
      <c r="J1225" t="s">
        <v>6210</v>
      </c>
      <c r="K1225" t="str">
        <f t="shared" si="59"/>
        <v>E:\imagenes\escudos_cl\Europa\Russian First League\FC Neftekhimik Nizhnekamsk.png</v>
      </c>
      <c r="L1225" t="s">
        <v>500</v>
      </c>
      <c r="M1225">
        <f>INDEX(NationalTeams!B:B,MATCH(L1225,NationalTeams!C:C,0))</f>
        <v>176</v>
      </c>
      <c r="O1225" t="str">
        <f t="shared" si="57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2142</v>
      </c>
      <c r="D1226" t="s">
        <v>1789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3">
        <f t="shared" si="58"/>
        <v>64</v>
      </c>
      <c r="J1226" t="s">
        <v>6211</v>
      </c>
      <c r="K1226" t="str">
        <f t="shared" si="59"/>
        <v>E:\imagenes\escudos_cl\Europa\Belarusian Premier League\FC Neman Grodno.png</v>
      </c>
      <c r="L1226" t="s">
        <v>525</v>
      </c>
      <c r="M1226">
        <f>INDEX(NationalTeams!B:B,MATCH(L1226,NationalTeams!C:C,0))</f>
        <v>27</v>
      </c>
      <c r="O1226" t="str">
        <f t="shared" si="57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2053</v>
      </c>
      <c r="D1227" t="s">
        <v>1783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3">
        <f t="shared" si="58"/>
        <v>55</v>
      </c>
      <c r="J1227" t="s">
        <v>6212</v>
      </c>
      <c r="K1227" t="str">
        <f t="shared" si="59"/>
        <v>E:\imagenes\escudos_cl\Europa\Armenian Premier League\FC Noah.png</v>
      </c>
      <c r="L1227" t="s">
        <v>529</v>
      </c>
      <c r="M1227">
        <f>INDEX(NationalTeams!B:B,MATCH(L1227,NationalTeams!C:C,0))</f>
        <v>13</v>
      </c>
      <c r="O1227" t="str">
        <f t="shared" si="57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2302</v>
      </c>
      <c r="D1228" t="s">
        <v>1775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3">
        <f t="shared" si="58"/>
        <v>59</v>
      </c>
      <c r="J1228" t="s">
        <v>6213</v>
      </c>
      <c r="K1228" t="str">
        <f t="shared" si="59"/>
        <v>E:\imagenes\escudos_cl\Europa\3F Superliga\FC Nordsjaelland.png</v>
      </c>
      <c r="L1228" t="s">
        <v>495</v>
      </c>
      <c r="M1228">
        <f>INDEX(NationalTeams!B:B,MATCH(L1228,NationalTeams!C:C,0))</f>
        <v>56</v>
      </c>
      <c r="O1228" t="str">
        <f t="shared" si="57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4811</v>
      </c>
      <c r="D1229" t="s">
        <v>1883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3">
        <f t="shared" si="58"/>
        <v>52</v>
      </c>
      <c r="J1229" t="s">
        <v>6214</v>
      </c>
      <c r="K1229" t="str">
        <f t="shared" si="59"/>
        <v>E:\imagenes\escudos_cl\Africa\Ligue 1 Mauritania\FC Nouadhibou.png</v>
      </c>
      <c r="L1229" t="s">
        <v>360</v>
      </c>
      <c r="M1229">
        <f>INDEX(NationalTeams!B:B,MATCH(L1229,NationalTeams!C:C,0))</f>
        <v>139</v>
      </c>
      <c r="O1229" t="str">
        <f t="shared" si="57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2021</v>
      </c>
      <c r="D1230" t="s">
        <v>1772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3">
        <f t="shared" si="58"/>
        <v>65</v>
      </c>
      <c r="J1230" t="s">
        <v>6215</v>
      </c>
      <c r="K1230" t="str">
        <f t="shared" si="59"/>
        <v>E:\imagenes\escudos_cl\Europa\2. Bundesliga\FC Nuremberg.png</v>
      </c>
      <c r="L1230" t="s">
        <v>489</v>
      </c>
      <c r="M1230">
        <f>INDEX(NationalTeams!B:B,MATCH(L1230,NationalTeams!C:C,0))</f>
        <v>4</v>
      </c>
      <c r="O1230" t="str">
        <f t="shared" si="57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3313</v>
      </c>
      <c r="D1231" t="s">
        <v>1971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3">
        <f t="shared" si="58"/>
        <v>57</v>
      </c>
      <c r="J1231" t="s">
        <v>6216</v>
      </c>
      <c r="K1231" t="str">
        <f t="shared" si="59"/>
        <v>E:\imagenes\escudos_cl\Europa\Ukranian First League\FC Nyva Ternopil.png</v>
      </c>
      <c r="L1231" t="s">
        <v>502</v>
      </c>
      <c r="M1231">
        <f>INDEX(NationalTeams!B:B,MATCH(L1231,NationalTeams!C:C,0))</f>
        <v>212</v>
      </c>
      <c r="O1231" t="str">
        <f t="shared" si="57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4338</v>
      </c>
      <c r="D1232" t="s">
        <v>1973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3">
        <f t="shared" si="58"/>
        <v>56</v>
      </c>
      <c r="J1232" t="s">
        <v>6217</v>
      </c>
      <c r="K1232" t="str">
        <f t="shared" si="59"/>
        <v>E:\imagenes\escudos_cl\Asia\Uzbekistan Super League\FC OKMK.png</v>
      </c>
      <c r="L1232" t="s">
        <v>443</v>
      </c>
      <c r="M1232">
        <f>INDEX(NationalTeams!B:B,MATCH(L1232,NationalTeams!C:C,0))</f>
        <v>215</v>
      </c>
      <c r="O1232" t="str">
        <f t="shared" si="57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2829</v>
      </c>
      <c r="D1233" t="s">
        <v>1852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3">
        <f t="shared" si="58"/>
        <v>57</v>
      </c>
      <c r="J1233" t="s">
        <v>6218</v>
      </c>
      <c r="K1233" t="str">
        <f t="shared" si="59"/>
        <v>E:\imagenes\escudos_cl\Europa\Kazakhstan Premier League\FC Okzhetpes.png</v>
      </c>
      <c r="L1233" t="s">
        <v>430</v>
      </c>
      <c r="M1233">
        <f>INDEX(NationalTeams!B:B,MATCH(L1233,NationalTeams!C:C,0))</f>
        <v>114</v>
      </c>
      <c r="O1233" t="str">
        <f t="shared" si="57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3304</v>
      </c>
      <c r="D1234" t="s">
        <v>1972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3">
        <f t="shared" si="58"/>
        <v>64</v>
      </c>
      <c r="J1234" t="s">
        <v>6219</v>
      </c>
      <c r="K1234" t="str">
        <f t="shared" si="59"/>
        <v>E:\imagenes\escudos_cl\Europa\Ukranian Premier League\FC Oleksandriya.png</v>
      </c>
      <c r="L1234" t="s">
        <v>502</v>
      </c>
      <c r="M1234">
        <f>INDEX(NationalTeams!B:B,MATCH(L1234,NationalTeams!C:C,0))</f>
        <v>212</v>
      </c>
      <c r="O1234" t="str">
        <f t="shared" si="57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2830</v>
      </c>
      <c r="D1235" t="s">
        <v>1852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3">
        <f t="shared" si="58"/>
        <v>60</v>
      </c>
      <c r="J1235" t="s">
        <v>6220</v>
      </c>
      <c r="K1235" t="str">
        <f t="shared" si="59"/>
        <v>E:\imagenes\escudos_cl\Europa\Kazakhstan Premier League\FC Ordabasy.png</v>
      </c>
      <c r="L1235" t="s">
        <v>430</v>
      </c>
      <c r="M1235">
        <f>INDEX(NationalTeams!B:B,MATCH(L1235,NationalTeams!C:C,0))</f>
        <v>114</v>
      </c>
      <c r="O1235" t="str">
        <f t="shared" si="57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2044</v>
      </c>
      <c r="D1236" t="s">
        <v>1919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3">
        <f t="shared" si="58"/>
        <v>43</v>
      </c>
      <c r="J1236" t="s">
        <v>6221</v>
      </c>
      <c r="K1236" t="str">
        <f t="shared" si="59"/>
        <v>E:\imagenes\escudos_cl\Europa\Primera Divisio\FC Ordino.png</v>
      </c>
      <c r="L1236" t="s">
        <v>538</v>
      </c>
      <c r="M1236">
        <f>INDEX(NationalTeams!B:B,MATCH(L1236,NationalTeams!C:C,0))</f>
        <v>6</v>
      </c>
      <c r="O1236" t="str">
        <f t="shared" si="57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3155</v>
      </c>
      <c r="D1237" t="s">
        <v>1929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3">
        <f t="shared" si="58"/>
        <v>62</v>
      </c>
      <c r="J1237" t="s">
        <v>6222</v>
      </c>
      <c r="K1237" t="str">
        <f t="shared" si="59"/>
        <v>E:\imagenes\escudos_cl\Europa\Russian Premier League\FC Orenburg.png</v>
      </c>
      <c r="L1237" t="s">
        <v>500</v>
      </c>
      <c r="M1237">
        <f>INDEX(NationalTeams!B:B,MATCH(L1237,NationalTeams!C:C,0))</f>
        <v>176</v>
      </c>
      <c r="O1237" t="str">
        <f t="shared" si="57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4689</v>
      </c>
      <c r="D1238" t="s">
        <v>1882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3">
        <f t="shared" si="58"/>
        <v>70</v>
      </c>
      <c r="J1238" t="s">
        <v>6223</v>
      </c>
      <c r="K1238" t="str">
        <f t="shared" si="59"/>
        <v>E:\imagenes\escudos_cl\Africa\Ligue 1\FC OSA.png</v>
      </c>
      <c r="L1238" t="s">
        <v>323</v>
      </c>
      <c r="M1238">
        <f>INDEX(NationalTeams!B:B,MATCH(L1238,NationalTeams!C:C,0))</f>
        <v>51</v>
      </c>
      <c r="O1238" t="str">
        <f t="shared" si="57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4062</v>
      </c>
      <c r="D1239" t="s">
        <v>1854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3">
        <f t="shared" si="58"/>
        <v>61</v>
      </c>
      <c r="J1239" t="s">
        <v>6224</v>
      </c>
      <c r="K1239" t="str">
        <f t="shared" si="59"/>
        <v>E:\imagenes\escudos_cl\Asia\Kyrgyz Premier League\FC Oshsu Aldier.png</v>
      </c>
      <c r="L1239" t="s">
        <v>434</v>
      </c>
      <c r="M1239">
        <f>INDEX(NationalTeams!B:B,MATCH(L1239,NationalTeams!C:C,0))</f>
        <v>116</v>
      </c>
      <c r="O1239" t="str">
        <f t="shared" si="57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3081</v>
      </c>
      <c r="D1240" t="s">
        <v>1937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3">
        <f t="shared" si="58"/>
        <v>60</v>
      </c>
      <c r="J1240" t="s">
        <v>6225</v>
      </c>
      <c r="K1240" t="str">
        <f t="shared" si="59"/>
        <v>E:\imagenes\escudos_cl\Europa\Segunda Liga\FC Pacos de Ferreira.png</v>
      </c>
      <c r="L1240" t="s">
        <v>504</v>
      </c>
      <c r="M1240">
        <f>INDEX(NationalTeams!B:B,MATCH(L1240,NationalTeams!C:C,0))</f>
        <v>167</v>
      </c>
      <c r="O1240" t="str">
        <f t="shared" si="57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3138</v>
      </c>
      <c r="D1241" t="s">
        <v>1929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3">
        <f t="shared" si="58"/>
        <v>65</v>
      </c>
      <c r="J1241" t="s">
        <v>6226</v>
      </c>
      <c r="K1241" t="str">
        <f t="shared" si="59"/>
        <v>E:\imagenes\escudos_cl\Europa\Russian Premier League\FC Pari Nizhny Novgorod.png</v>
      </c>
      <c r="L1241" t="s">
        <v>500</v>
      </c>
      <c r="M1241">
        <f>INDEX(NationalTeams!B:B,MATCH(L1241,NationalTeams!C:C,0))</f>
        <v>176</v>
      </c>
      <c r="O1241" t="str">
        <f t="shared" si="57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4443</v>
      </c>
      <c r="D1242" t="s">
        <v>1784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3">
        <f t="shared" si="58"/>
        <v>52</v>
      </c>
      <c r="J1242" t="s">
        <v>6227</v>
      </c>
      <c r="K1242" t="str">
        <f t="shared" si="59"/>
        <v>E:\imagenes\escudos_cl\Asia\Azadegan League\FC Pars Jonoubi Jam.png</v>
      </c>
      <c r="L1242" t="s">
        <v>427</v>
      </c>
      <c r="M1242">
        <f>INDEX(NationalTeams!B:B,MATCH(L1242,NationalTeams!C:C,0))</f>
        <v>97</v>
      </c>
      <c r="O1242" t="str">
        <f t="shared" si="57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2046</v>
      </c>
      <c r="D1243" t="s">
        <v>1919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3">
        <f t="shared" si="58"/>
        <v>51</v>
      </c>
      <c r="J1243" t="s">
        <v>6228</v>
      </c>
      <c r="K1243" t="str">
        <f t="shared" si="59"/>
        <v>E:\imagenes\escudos_cl\Europa\Primera Divisio\FC Pas de la Casa.png</v>
      </c>
      <c r="L1243" t="s">
        <v>538</v>
      </c>
      <c r="M1243">
        <f>INDEX(NationalTeams!B:B,MATCH(L1243,NationalTeams!C:C,0))</f>
        <v>6</v>
      </c>
      <c r="O1243" t="str">
        <f t="shared" si="57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3082</v>
      </c>
      <c r="D1244" t="s">
        <v>1937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3">
        <f t="shared" si="58"/>
        <v>60</v>
      </c>
      <c r="J1244" t="s">
        <v>6229</v>
      </c>
      <c r="K1244" t="str">
        <f t="shared" si="59"/>
        <v>E:\imagenes\escudos_cl\Europa\Segunda Liga\FC Penafiel.png</v>
      </c>
      <c r="L1244" t="s">
        <v>504</v>
      </c>
      <c r="M1244">
        <f>INDEX(NationalTeams!B:B,MATCH(L1244,NationalTeams!C:C,0))</f>
        <v>167</v>
      </c>
      <c r="O1244" t="str">
        <f t="shared" si="57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2938</v>
      </c>
      <c r="D1245" t="s">
        <v>1953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3">
        <f t="shared" si="58"/>
        <v>55</v>
      </c>
      <c r="J1245" t="s">
        <v>6230</v>
      </c>
      <c r="K1245" t="str">
        <f t="shared" si="59"/>
        <v>E:\imagenes\escudos_cl\Europa\Super Liga\FC Petrocub Hincesti.png</v>
      </c>
      <c r="L1245" t="s">
        <v>537</v>
      </c>
      <c r="M1245">
        <f>INDEX(NationalTeams!B:B,MATCH(L1245,NationalTeams!C:C,0))</f>
        <v>142</v>
      </c>
      <c r="O1245" t="str">
        <f t="shared" si="57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3088</v>
      </c>
      <c r="D1246" t="s">
        <v>1872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3">
        <f t="shared" si="58"/>
        <v>67</v>
      </c>
      <c r="J1246" t="s">
        <v>6231</v>
      </c>
      <c r="K1246" t="str">
        <f t="shared" si="59"/>
        <v>E:\imagenes\escudos_cl\Europa\Liga I\FC Petrolul Ploiesti.png</v>
      </c>
      <c r="L1246" t="s">
        <v>506</v>
      </c>
      <c r="M1246">
        <f>INDEX(NationalTeams!B:B,MATCH(L1246,NationalTeams!C:C,0))</f>
        <v>175</v>
      </c>
      <c r="O1246" t="str">
        <f t="shared" si="57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2358</v>
      </c>
      <c r="D1247" t="s">
        <v>1896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3">
        <f t="shared" si="58"/>
        <v>54</v>
      </c>
      <c r="J1247" t="s">
        <v>6232</v>
      </c>
      <c r="K1247" t="str">
        <f t="shared" si="59"/>
        <v>E:\imagenes\escudos_cl\Europa\MonacoBet Liga\FC Petrzalka.png</v>
      </c>
      <c r="L1247" t="s">
        <v>509</v>
      </c>
      <c r="M1247">
        <f>INDEX(NationalTeams!B:B,MATCH(L1247,NationalTeams!C:C,0))</f>
        <v>64</v>
      </c>
      <c r="O1247" t="str">
        <f t="shared" si="57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2206</v>
      </c>
      <c r="D1248" t="s">
        <v>1933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3">
        <f t="shared" si="58"/>
        <v>55</v>
      </c>
      <c r="J1248" t="s">
        <v>6233</v>
      </c>
      <c r="K1248" t="str">
        <f t="shared" si="59"/>
        <v>E:\imagenes\escudos_cl\Europa\Second Professional Football League\FC Pirin Blagoevgrad.png</v>
      </c>
      <c r="L1248" t="s">
        <v>510</v>
      </c>
      <c r="M1248">
        <f>INDEX(NationalTeams!B:B,MATCH(L1248,NationalTeams!C:C,0))</f>
        <v>34</v>
      </c>
      <c r="O1248" t="str">
        <f t="shared" si="57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4975</v>
      </c>
      <c r="D1249" t="s">
        <v>1980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3">
        <f t="shared" si="58"/>
        <v>54</v>
      </c>
      <c r="J1249" t="s">
        <v>6234</v>
      </c>
      <c r="K1249" t="str">
        <f t="shared" si="59"/>
        <v>E:\imagenes\escudos_cl\Africa\Zimbabwe Premier Soccer League\FC Platinum.png</v>
      </c>
      <c r="L1249" t="s">
        <v>358</v>
      </c>
      <c r="M1249">
        <f>INDEX(NationalTeams!B:B,MATCH(L1249,NationalTeams!C:C,0))</f>
        <v>223</v>
      </c>
      <c r="O1249" t="str">
        <f t="shared" si="57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3314</v>
      </c>
      <c r="D1250" t="s">
        <v>1971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3">
        <f t="shared" si="58"/>
        <v>61</v>
      </c>
      <c r="J1250" t="s">
        <v>6235</v>
      </c>
      <c r="K1250" t="str">
        <f t="shared" si="59"/>
        <v>E:\imagenes\escudos_cl\Europa\Ukranian First League\FC Podillya Khmelnytskyi.png</v>
      </c>
      <c r="L1250" t="s">
        <v>502</v>
      </c>
      <c r="M1250">
        <f>INDEX(NationalTeams!B:B,MATCH(L1250,NationalTeams!C:C,0))</f>
        <v>212</v>
      </c>
      <c r="O1250" t="str">
        <f t="shared" si="57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3984</v>
      </c>
      <c r="D1251" t="s">
        <v>1849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3">
        <f t="shared" si="58"/>
        <v>62</v>
      </c>
      <c r="J1251" t="s">
        <v>6236</v>
      </c>
      <c r="K1251" t="str">
        <f t="shared" si="59"/>
        <v>E:\imagenes\escudos_cl\Asia\K1 League\FC Pohang Steelers.png</v>
      </c>
      <c r="L1251" t="s">
        <v>425</v>
      </c>
      <c r="M1251">
        <f>INDEX(NationalTeams!B:B,MATCH(L1251,NationalTeams!C:C,0))</f>
        <v>50</v>
      </c>
      <c r="O1251" t="str">
        <f t="shared" si="57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3297</v>
      </c>
      <c r="D1252" t="s">
        <v>1972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3">
        <f t="shared" si="58"/>
        <v>64</v>
      </c>
      <c r="J1252" t="s">
        <v>6237</v>
      </c>
      <c r="K1252" t="str">
        <f t="shared" si="59"/>
        <v>E:\imagenes\escudos_cl\Europa\Ukranian Premier League\FC Polissya Zhytomyr.png</v>
      </c>
      <c r="L1252" t="s">
        <v>502</v>
      </c>
      <c r="M1252">
        <f>INDEX(NationalTeams!B:B,MATCH(L1252,NationalTeams!C:C,0))</f>
        <v>212</v>
      </c>
      <c r="O1252" t="str">
        <f t="shared" si="57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2941</v>
      </c>
      <c r="D1253" t="s">
        <v>1953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3">
        <f t="shared" si="58"/>
        <v>55</v>
      </c>
      <c r="J1253" t="s">
        <v>6238</v>
      </c>
      <c r="K1253" t="str">
        <f t="shared" si="59"/>
        <v>E:\imagenes\escudos_cl\Europa\Super Liga\FC Politehnica UTM Chisinau.png</v>
      </c>
      <c r="L1253" t="s">
        <v>537</v>
      </c>
      <c r="M1253">
        <f>INDEX(NationalTeams!B:B,MATCH(L1253,NationalTeams!C:C,0))</f>
        <v>142</v>
      </c>
      <c r="O1253" t="str">
        <f t="shared" si="57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3053</v>
      </c>
      <c r="D1254" t="s">
        <v>1917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3">
        <f t="shared" si="58"/>
        <v>77</v>
      </c>
      <c r="J1254" t="s">
        <v>6239</v>
      </c>
      <c r="K1254" t="str">
        <f t="shared" si="59"/>
        <v>E:\imagenes\escudos_cl\Europa\Primeira Liga\FC Porto.png</v>
      </c>
      <c r="L1254" t="s">
        <v>504</v>
      </c>
      <c r="M1254">
        <f>INDEX(NationalTeams!B:B,MATCH(L1254,NationalTeams!C:C,0))</f>
        <v>167</v>
      </c>
      <c r="O1254" t="str">
        <f t="shared" si="57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3083</v>
      </c>
      <c r="D1255" t="s">
        <v>1937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3">
        <f t="shared" si="58"/>
        <v>61</v>
      </c>
      <c r="J1255" t="s">
        <v>6240</v>
      </c>
      <c r="K1255" t="str">
        <f t="shared" si="59"/>
        <v>E:\imagenes\escudos_cl\Europa\Segunda Liga\FC Porto B.png</v>
      </c>
      <c r="L1255" t="s">
        <v>504</v>
      </c>
      <c r="M1255">
        <f>INDEX(NationalTeams!B:B,MATCH(L1255,NationalTeams!C:C,0))</f>
        <v>167</v>
      </c>
      <c r="O1255" t="str">
        <f t="shared" si="57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4583</v>
      </c>
      <c r="D1256" t="s">
        <v>1870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3">
        <f t="shared" si="58"/>
        <v>46</v>
      </c>
      <c r="J1256" t="s">
        <v>6241</v>
      </c>
      <c r="K1256" t="str">
        <f t="shared" si="59"/>
        <v>E:\imagenes\escudos_cl\Asia\Liga Futebol Timor Leste\FC Porto Taibesse.png</v>
      </c>
      <c r="L1256" t="s">
        <v>472</v>
      </c>
      <c r="M1256">
        <f>INDEX(NationalTeams!B:B,MATCH(L1256,NationalTeams!C:C,0))</f>
        <v>204</v>
      </c>
      <c r="O1256" t="str">
        <f t="shared" si="57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2843</v>
      </c>
      <c r="D1257" t="s">
        <v>1955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3">
        <f t="shared" si="58"/>
        <v>59</v>
      </c>
      <c r="J1257" t="s">
        <v>6242</v>
      </c>
      <c r="K1257" t="str">
        <f t="shared" si="59"/>
        <v>E:\imagenes\escudos_cl\Europa\Superleague of Kosovo\FC Prishtina.png</v>
      </c>
      <c r="L1257" t="s">
        <v>528</v>
      </c>
      <c r="M1257">
        <f>INDEX(NationalTeams!B:B,MATCH(L1257,NationalTeams!C:C,0))</f>
        <v>118</v>
      </c>
      <c r="O1257" t="str">
        <f t="shared" si="57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3315</v>
      </c>
      <c r="D1258" t="s">
        <v>1971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3">
        <f t="shared" si="58"/>
        <v>57</v>
      </c>
      <c r="J1258" t="s">
        <v>6243</v>
      </c>
      <c r="K1258" t="str">
        <f t="shared" si="59"/>
        <v>E:\imagenes\escudos_cl\Europa\Ukranian First League\FC Probiy Horodenka.png</v>
      </c>
      <c r="L1258" t="s">
        <v>502</v>
      </c>
      <c r="M1258">
        <f>INDEX(NationalTeams!B:B,MATCH(L1258,NationalTeams!C:C,0))</f>
        <v>212</v>
      </c>
      <c r="O1258" t="str">
        <f t="shared" si="57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2887</v>
      </c>
      <c r="D1259" t="s">
        <v>1886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3">
        <f t="shared" si="58"/>
        <v>55</v>
      </c>
      <c r="J1259" t="s">
        <v>6244</v>
      </c>
      <c r="K1259" t="str">
        <f t="shared" si="59"/>
        <v>E:\imagenes\escudos_cl\Europa\Luxembourg National Division\FC Progres Niederkorn.png</v>
      </c>
      <c r="L1259" t="s">
        <v>523</v>
      </c>
      <c r="M1259">
        <f>INDEX(NationalTeams!B:B,MATCH(L1259,NationalTeams!C:C,0))</f>
        <v>128</v>
      </c>
      <c r="O1259" t="str">
        <f t="shared" si="57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3316</v>
      </c>
      <c r="D1260" t="s">
        <v>1971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3">
        <f t="shared" si="58"/>
        <v>60</v>
      </c>
      <c r="J1260" t="s">
        <v>6245</v>
      </c>
      <c r="K1260" t="str">
        <f t="shared" si="59"/>
        <v>E:\imagenes\escudos_cl\Europa\Ukranian First League\FC Prykarpattia Ivano Frankivsk.png</v>
      </c>
      <c r="L1260" t="s">
        <v>502</v>
      </c>
      <c r="M1260">
        <f>INDEX(NationalTeams!B:B,MATCH(L1260,NationalTeams!C:C,0))</f>
        <v>212</v>
      </c>
      <c r="O1260" t="str">
        <f t="shared" si="57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2054</v>
      </c>
      <c r="D1261" t="s">
        <v>1783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3">
        <f t="shared" si="58"/>
        <v>56</v>
      </c>
      <c r="J1261" t="s">
        <v>6246</v>
      </c>
      <c r="K1261" t="str">
        <f t="shared" si="59"/>
        <v>E:\imagenes\escudos_cl\Europa\Armenian Premier League\FC Pyunik.png</v>
      </c>
      <c r="L1261" t="s">
        <v>529</v>
      </c>
      <c r="M1261">
        <f>INDEX(NationalTeams!B:B,MATCH(L1261,NationalTeams!C:C,0))</f>
        <v>13</v>
      </c>
      <c r="O1261" t="str">
        <f t="shared" si="57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2043</v>
      </c>
      <c r="D1262" t="s">
        <v>1919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3">
        <f t="shared" si="58"/>
        <v>47</v>
      </c>
      <c r="J1262" t="s">
        <v>6247</v>
      </c>
      <c r="K1262" t="str">
        <f t="shared" si="59"/>
        <v>E:\imagenes\escudos_cl\Europa\Primera Divisio\FC Rangers.png</v>
      </c>
      <c r="L1262" t="s">
        <v>538</v>
      </c>
      <c r="M1262">
        <f>INDEX(NationalTeams!B:B,MATCH(L1262,NationalTeams!C:C,0))</f>
        <v>6</v>
      </c>
      <c r="O1262" t="str">
        <f t="shared" si="57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4511</v>
      </c>
      <c r="D1263" t="s">
        <v>1962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3">
        <f t="shared" si="58"/>
        <v>52</v>
      </c>
      <c r="J1263" t="s">
        <v>6248</v>
      </c>
      <c r="K1263" t="str">
        <f t="shared" si="59"/>
        <v>E:\imagenes\escudos_cl\Asia\Tajikistan Higher League\FC Ravshan Kulob.png</v>
      </c>
      <c r="L1263" t="s">
        <v>442</v>
      </c>
      <c r="M1263">
        <f>INDEX(NationalTeams!B:B,MATCH(L1263,NationalTeams!C:C,0))</f>
        <v>203</v>
      </c>
      <c r="O1263" t="str">
        <f t="shared" si="57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2889</v>
      </c>
      <c r="D1264" t="s">
        <v>1886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3">
        <f t="shared" si="58"/>
        <v>55</v>
      </c>
      <c r="J1264" t="s">
        <v>6249</v>
      </c>
      <c r="K1264" t="str">
        <f t="shared" si="59"/>
        <v>E:\imagenes\escudos_cl\Europa\Luxembourg National Division\FC Rodange 91.png</v>
      </c>
      <c r="L1264" t="s">
        <v>523</v>
      </c>
      <c r="M1264">
        <f>INDEX(NationalTeams!B:B,MATCH(L1264,NationalTeams!C:C,0))</f>
        <v>128</v>
      </c>
      <c r="O1264" t="str">
        <f t="shared" si="57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3144</v>
      </c>
      <c r="D1265" t="s">
        <v>1928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3">
        <f t="shared" si="58"/>
        <v>60</v>
      </c>
      <c r="J1265" t="s">
        <v>6250</v>
      </c>
      <c r="K1265" t="str">
        <f t="shared" si="59"/>
        <v>E:\imagenes\escudos_cl\Europa\Russian First League\FC Rodina Moscow.png</v>
      </c>
      <c r="L1265" t="s">
        <v>500</v>
      </c>
      <c r="M1265">
        <f>INDEX(NationalTeams!B:B,MATCH(L1265,NationalTeams!C:C,0))</f>
        <v>176</v>
      </c>
      <c r="O1265" t="str">
        <f t="shared" si="57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2316</v>
      </c>
      <c r="D1266" t="s">
        <v>1909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3">
        <f t="shared" si="58"/>
        <v>51</v>
      </c>
      <c r="J1266" t="s">
        <v>6251</v>
      </c>
      <c r="K1266" t="str">
        <f t="shared" si="59"/>
        <v>E:\imagenes\escudos_cl\Europa\NordicBet Liga\FC Roskilde.png</v>
      </c>
      <c r="L1266" t="s">
        <v>495</v>
      </c>
      <c r="M1266">
        <f>INDEX(NationalTeams!B:B,MATCH(L1266,NationalTeams!C:C,0))</f>
        <v>56</v>
      </c>
      <c r="O1266" t="str">
        <f t="shared" si="57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3134</v>
      </c>
      <c r="D1267" t="s">
        <v>1929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3">
        <f t="shared" si="58"/>
        <v>71</v>
      </c>
      <c r="J1267" t="s">
        <v>6252</v>
      </c>
      <c r="K1267" t="str">
        <f t="shared" si="59"/>
        <v>E:\imagenes\escudos_cl\Europa\Russian Premier League\FC Rostov.png</v>
      </c>
      <c r="L1267" t="s">
        <v>500</v>
      </c>
      <c r="M1267">
        <f>INDEX(NationalTeams!B:B,MATCH(L1267,NationalTeams!C:C,0))</f>
        <v>176</v>
      </c>
      <c r="O1267" t="str">
        <f t="shared" si="57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3130</v>
      </c>
      <c r="D1268" t="s">
        <v>1929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3">
        <f t="shared" si="58"/>
        <v>69</v>
      </c>
      <c r="J1268" t="s">
        <v>6253</v>
      </c>
      <c r="K1268" t="str">
        <f t="shared" si="59"/>
        <v>E:\imagenes\escudos_cl\Europa\Russian Premier League\FC Rubin Kazan.png</v>
      </c>
      <c r="L1268" t="s">
        <v>500</v>
      </c>
      <c r="M1268">
        <f>INDEX(NationalTeams!B:B,MATCH(L1268,NationalTeams!C:C,0))</f>
        <v>176</v>
      </c>
      <c r="O1268" t="str">
        <f t="shared" si="57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2856</v>
      </c>
      <c r="D1269" t="s">
        <v>1860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3">
        <f t="shared" si="58"/>
        <v>49</v>
      </c>
      <c r="J1269" t="s">
        <v>6254</v>
      </c>
      <c r="K1269" t="str">
        <f t="shared" si="59"/>
        <v>E:\imagenes\escudos_cl\Europa\Liechtenstein Cup\FC Ruggell.png</v>
      </c>
      <c r="L1269" t="s">
        <v>540</v>
      </c>
      <c r="M1269">
        <f>INDEX(NationalTeams!B:B,MATCH(L1269,NationalTeams!C:C,0))</f>
        <v>126</v>
      </c>
      <c r="O1269" t="str">
        <f t="shared" si="57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2862</v>
      </c>
      <c r="D1270" t="s">
        <v>1860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3">
        <f t="shared" si="58"/>
        <v>47</v>
      </c>
      <c r="J1270" t="s">
        <v>6255</v>
      </c>
      <c r="K1270" t="str">
        <f t="shared" si="59"/>
        <v>E:\imagenes\escudos_cl\Europa\Liechtenstein Cup\FC Ruggell II.png</v>
      </c>
      <c r="L1270" t="s">
        <v>540</v>
      </c>
      <c r="M1270">
        <f>INDEX(NationalTeams!B:B,MATCH(L1270,NationalTeams!C:C,0))</f>
        <v>126</v>
      </c>
      <c r="O1270" t="str">
        <f t="shared" si="57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3294</v>
      </c>
      <c r="D1271" t="s">
        <v>1972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3">
        <f t="shared" si="58"/>
        <v>66</v>
      </c>
      <c r="J1271" t="s">
        <v>6256</v>
      </c>
      <c r="K1271" t="str">
        <f t="shared" si="59"/>
        <v>E:\imagenes\escudos_cl\Europa\Ukranian Premier League\FC Rukh Lviv.png</v>
      </c>
      <c r="L1271" t="s">
        <v>502</v>
      </c>
      <c r="M1271">
        <f>INDEX(NationalTeams!B:B,MATCH(L1271,NationalTeams!C:C,0))</f>
        <v>212</v>
      </c>
      <c r="O1271" t="str">
        <f t="shared" si="57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2558</v>
      </c>
      <c r="D1272" t="s">
        <v>1824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3">
        <f t="shared" si="58"/>
        <v>56</v>
      </c>
      <c r="J1272" t="s">
        <v>6257</v>
      </c>
      <c r="K1272" t="str">
        <f t="shared" si="59"/>
        <v>E:\imagenes\escudos_cl\Europa\Erovnuli Liga 2\FC Rustavi.png</v>
      </c>
      <c r="L1272" t="s">
        <v>524</v>
      </c>
      <c r="M1272">
        <f>INDEX(NationalTeams!B:B,MATCH(L1272,NationalTeams!C:C,0))</f>
        <v>78</v>
      </c>
      <c r="O1272" t="str">
        <f t="shared" si="57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4352</v>
      </c>
      <c r="D1273" t="s">
        <v>1978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3">
        <f t="shared" si="58"/>
        <v>55</v>
      </c>
      <c r="J1273" t="s">
        <v>6258</v>
      </c>
      <c r="K1273" t="str">
        <f t="shared" si="59"/>
        <v>E:\imagenes\escudos_cl\Asia\Yokary Liga\FC Sagadam.png</v>
      </c>
      <c r="L1273" t="s">
        <v>439</v>
      </c>
      <c r="M1273">
        <f>INDEX(NationalTeams!B:B,MATCH(L1273,NationalTeams!C:C,0))</f>
        <v>209</v>
      </c>
      <c r="O1273" t="str">
        <f t="shared" si="57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4872</v>
      </c>
      <c r="D1274" t="s">
        <v>1806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3">
        <f t="shared" si="58"/>
        <v>72</v>
      </c>
      <c r="J1274" t="s">
        <v>6259</v>
      </c>
      <c r="K1274" t="str">
        <f t="shared" si="59"/>
        <v>E:\imagenes\escudos_cl\Africa\Congo DR Super Liga\FC Saint Eloi Lupopo.png</v>
      </c>
      <c r="L1274" t="s">
        <v>380</v>
      </c>
      <c r="M1274">
        <f>INDEX(NationalTeams!B:B,MATCH(L1274,NationalTeams!C:C,0))</f>
        <v>172</v>
      </c>
      <c r="O1274" t="str">
        <f t="shared" si="57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4747</v>
      </c>
      <c r="D1275" t="s">
        <v>1831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3">
        <f t="shared" si="58"/>
        <v>64</v>
      </c>
      <c r="J1275" t="s">
        <v>6260</v>
      </c>
      <c r="K1275" t="str">
        <f t="shared" si="59"/>
        <v>E:\imagenes\escudos_cl\Africa\Ghana Premier League\FC Samartex 1996.png</v>
      </c>
      <c r="L1275" t="s">
        <v>325</v>
      </c>
      <c r="M1275">
        <f>INDEX(NationalTeams!B:B,MATCH(L1275,NationalTeams!C:C,0))</f>
        <v>79</v>
      </c>
      <c r="O1275" t="str">
        <f t="shared" si="57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2547</v>
      </c>
      <c r="D1276" t="s">
        <v>1823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3">
        <f t="shared" si="58"/>
        <v>62</v>
      </c>
      <c r="J1276" t="s">
        <v>6261</v>
      </c>
      <c r="K1276" t="str">
        <f t="shared" si="59"/>
        <v>E:\imagenes\escudos_cl\Europa\Erovnuli Liga\FC Samgurali Tskaltubo.png</v>
      </c>
      <c r="L1276" t="s">
        <v>524</v>
      </c>
      <c r="M1276">
        <f>INDEX(NationalTeams!B:B,MATCH(L1276,NationalTeams!C:C,0))</f>
        <v>78</v>
      </c>
      <c r="O1276" t="str">
        <f t="shared" si="57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2559</v>
      </c>
      <c r="D1277" t="s">
        <v>1824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3">
        <f t="shared" si="58"/>
        <v>55</v>
      </c>
      <c r="J1277" t="s">
        <v>6262</v>
      </c>
      <c r="K1277" t="str">
        <f t="shared" si="59"/>
        <v>E:\imagenes\escudos_cl\Europa\Erovnuli Liga 2\FC Samtredia.png</v>
      </c>
      <c r="L1277" t="s">
        <v>524</v>
      </c>
      <c r="M1277">
        <f>INDEX(NationalTeams!B:B,MATCH(L1277,NationalTeams!C:C,0))</f>
        <v>78</v>
      </c>
      <c r="O1277" t="str">
        <f t="shared" si="57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3795</v>
      </c>
      <c r="D1278" t="s">
        <v>1864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3">
        <f t="shared" si="58"/>
        <v>52</v>
      </c>
      <c r="J1278" t="s">
        <v>6263</v>
      </c>
      <c r="K1278" t="str">
        <f t="shared" si="59"/>
        <v>E:\imagenes\escudos_cl\America\Liga 2 de Futbol Profesional\FC San Marcos.png</v>
      </c>
      <c r="L1278" t="s">
        <v>350</v>
      </c>
      <c r="M1278">
        <f>INDEX(NationalTeams!B:B,MATCH(L1278,NationalTeams!C:C,0))</f>
        <v>165</v>
      </c>
      <c r="O1278" t="str">
        <f t="shared" si="57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4690</v>
      </c>
      <c r="D1279" t="s">
        <v>1882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3">
        <f t="shared" si="58"/>
        <v>69</v>
      </c>
      <c r="J1279" t="s">
        <v>6264</v>
      </c>
      <c r="K1279" t="str">
        <f t="shared" si="59"/>
        <v>E:\imagenes\escudos_cl\Africa\Ligue 1\FC San Pedro.png</v>
      </c>
      <c r="L1279" t="s">
        <v>323</v>
      </c>
      <c r="M1279">
        <f>INDEX(NationalTeams!B:B,MATCH(L1279,NationalTeams!C:C,0))</f>
        <v>51</v>
      </c>
      <c r="O1279" t="str">
        <f t="shared" si="57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2042</v>
      </c>
      <c r="D1280" t="s">
        <v>1919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3">
        <f t="shared" si="58"/>
        <v>47</v>
      </c>
      <c r="J1280" t="s">
        <v>6265</v>
      </c>
      <c r="K1280" t="str">
        <f t="shared" si="59"/>
        <v>E:\imagenes\escudos_cl\Europa\Primera Divisio\FC Santa Coloma.png</v>
      </c>
      <c r="L1280" t="s">
        <v>538</v>
      </c>
      <c r="M1280">
        <f>INDEX(NationalTeams!B:B,MATCH(L1280,NationalTeams!C:C,0))</f>
        <v>6</v>
      </c>
      <c r="O1280" t="str">
        <f t="shared" si="57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2855</v>
      </c>
      <c r="D1281" t="s">
        <v>1860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3">
        <f t="shared" si="58"/>
        <v>47</v>
      </c>
      <c r="J1281" t="s">
        <v>6266</v>
      </c>
      <c r="K1281" t="str">
        <f t="shared" si="59"/>
        <v>E:\imagenes\escudos_cl\Europa\Liechtenstein Cup\FC Schaan.png</v>
      </c>
      <c r="L1281" t="s">
        <v>540</v>
      </c>
      <c r="M1281">
        <f>INDEX(NationalTeams!B:B,MATCH(L1281,NationalTeams!C:C,0))</f>
        <v>126</v>
      </c>
      <c r="O1281" t="str">
        <f t="shared" si="57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2861</v>
      </c>
      <c r="D1282" t="s">
        <v>1860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3">
        <f t="shared" si="58"/>
        <v>50</v>
      </c>
      <c r="J1282" t="s">
        <v>6267</v>
      </c>
      <c r="K1282" t="str">
        <f t="shared" si="59"/>
        <v>E:\imagenes\escudos_cl\Europa\Liechtenstein Cup\FC Schaan II.png</v>
      </c>
      <c r="L1282" t="s">
        <v>540</v>
      </c>
      <c r="M1282">
        <f>INDEX(NationalTeams!B:B,MATCH(L1282,NationalTeams!C:C,0))</f>
        <v>126</v>
      </c>
      <c r="O1282" t="str">
        <f t="shared" si="57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3252</v>
      </c>
      <c r="D1283" t="s">
        <v>1957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3">
        <f t="shared" si="58"/>
        <v>59</v>
      </c>
      <c r="J1283" t="s">
        <v>6268</v>
      </c>
      <c r="K1283" t="str">
        <f t="shared" si="59"/>
        <v>E:\imagenes\escudos_cl\Europa\Swiss Challenge League\FC Schaffhausen.png</v>
      </c>
      <c r="L1283" t="s">
        <v>507</v>
      </c>
      <c r="M1283">
        <f>INDEX(NationalTeams!B:B,MATCH(L1283,NationalTeams!C:C,0))</f>
        <v>197</v>
      </c>
      <c r="O1283" t="str">
        <f t="shared" ref="O1283:O1346" si="60"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2027</v>
      </c>
      <c r="D1284" t="s">
        <v>1772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3">
        <f t="shared" ref="I1284:I1347" si="61">ROUND(AVERAGE(F1284:H1284),0)</f>
        <v>67</v>
      </c>
      <c r="J1284" t="s">
        <v>6269</v>
      </c>
      <c r="K1284" t="str">
        <f t="shared" ref="K1284:K1347" si="62">_xlfn.CONCAT($A$1,J1284)</f>
        <v>E:\imagenes\escudos_cl\Europa\2. Bundesliga\FC Schalke 04.png</v>
      </c>
      <c r="L1284" t="s">
        <v>489</v>
      </c>
      <c r="M1284">
        <f>INDEX(NationalTeams!B:B,MATCH(L1284,NationalTeams!C:C,0))</f>
        <v>4</v>
      </c>
      <c r="O1284" t="str">
        <f t="shared" si="60"/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2232</v>
      </c>
      <c r="D1285" t="s">
        <v>1811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3">
        <f t="shared" si="61"/>
        <v>53</v>
      </c>
      <c r="J1285" t="s">
        <v>6270</v>
      </c>
      <c r="K1285" t="str">
        <f t="shared" si="62"/>
        <v>E:\imagenes\escudos_cl\Europa\Czech National Football League\FC Sellier Bellot Vlasim.png</v>
      </c>
      <c r="L1285" t="s">
        <v>497</v>
      </c>
      <c r="M1285">
        <f>INDEX(NationalTeams!B:B,MATCH(L1285,NationalTeams!C:C,0))</f>
        <v>171</v>
      </c>
      <c r="O1285" t="str">
        <f t="shared" si="60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4017</v>
      </c>
      <c r="D1286" t="s">
        <v>1849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3">
        <f t="shared" si="61"/>
        <v>61</v>
      </c>
      <c r="J1286" t="s">
        <v>6271</v>
      </c>
      <c r="K1286" t="str">
        <f t="shared" si="62"/>
        <v>E:\imagenes\escudos_cl\Asia\K1 League\FC Seoul.png</v>
      </c>
      <c r="L1286" t="s">
        <v>425</v>
      </c>
      <c r="M1286">
        <f>INDEX(NationalTeams!B:B,MATCH(L1286,NationalTeams!C:C,0))</f>
        <v>50</v>
      </c>
      <c r="O1286" t="str">
        <f t="shared" si="60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4762</v>
      </c>
      <c r="D1287" t="s">
        <v>1884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3">
        <f t="shared" si="61"/>
        <v>57</v>
      </c>
      <c r="J1287" t="s">
        <v>6272</v>
      </c>
      <c r="K1287" t="str">
        <f t="shared" si="62"/>
        <v>E:\imagenes\escudos_cl\Africa\Ligue 1 Pro\FC Sequence de Dixinn.png</v>
      </c>
      <c r="L1287" t="s">
        <v>382</v>
      </c>
      <c r="M1287">
        <f>INDEX(NationalTeams!B:B,MATCH(L1287,NationalTeams!C:C,0))</f>
        <v>85</v>
      </c>
      <c r="O1287" t="str">
        <f t="shared" si="60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2207</v>
      </c>
      <c r="D1288" t="s">
        <v>1933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3">
        <f t="shared" si="61"/>
        <v>57</v>
      </c>
      <c r="J1288" t="s">
        <v>6273</v>
      </c>
      <c r="K1288" t="str">
        <f t="shared" si="62"/>
        <v>E:\imagenes\escudos_cl\Europa\Second Professional Football League\FC Sevlievo.png</v>
      </c>
      <c r="L1288" t="s">
        <v>510</v>
      </c>
      <c r="M1288">
        <f>INDEX(NationalTeams!B:B,MATCH(L1288,NationalTeams!C:C,0))</f>
        <v>34</v>
      </c>
      <c r="O1288" t="str">
        <f t="shared" si="60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3292</v>
      </c>
      <c r="D1289" t="s">
        <v>1972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3">
        <f t="shared" si="61"/>
        <v>74</v>
      </c>
      <c r="J1289" t="s">
        <v>6274</v>
      </c>
      <c r="K1289" t="str">
        <f t="shared" si="62"/>
        <v>E:\imagenes\escudos_cl\Europa\Ukranian Premier League\FC Shakhtar Donetsk.png</v>
      </c>
      <c r="L1289" t="s">
        <v>502</v>
      </c>
      <c r="M1289">
        <f>INDEX(NationalTeams!B:B,MATCH(L1289,NationalTeams!C:C,0))</f>
        <v>212</v>
      </c>
      <c r="O1289" t="str">
        <f t="shared" si="60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2935</v>
      </c>
      <c r="D1290" t="s">
        <v>1953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3">
        <f t="shared" si="61"/>
        <v>63</v>
      </c>
      <c r="J1290" t="s">
        <v>6275</v>
      </c>
      <c r="K1290" t="str">
        <f t="shared" si="62"/>
        <v>E:\imagenes\escudos_cl\Europa\Super Liga\FC Sheriff Tiraspol.png</v>
      </c>
      <c r="L1290" t="s">
        <v>537</v>
      </c>
      <c r="M1290">
        <f>INDEX(NationalTeams!B:B,MATCH(L1290,NationalTeams!C:C,0))</f>
        <v>142</v>
      </c>
      <c r="O1290" t="str">
        <f t="shared" si="60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2055</v>
      </c>
      <c r="D1291" t="s">
        <v>1783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3">
        <f t="shared" si="61"/>
        <v>50</v>
      </c>
      <c r="J1291" t="s">
        <v>6276</v>
      </c>
      <c r="K1291" t="str">
        <f t="shared" si="62"/>
        <v>E:\imagenes\escudos_cl\Europa\Armenian Premier League\FC Shirak.png</v>
      </c>
      <c r="L1291" t="s">
        <v>529</v>
      </c>
      <c r="M1291">
        <f>INDEX(NationalTeams!B:B,MATCH(L1291,NationalTeams!C:C,0))</f>
        <v>13</v>
      </c>
      <c r="O1291" t="str">
        <f t="shared" si="60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4442</v>
      </c>
      <c r="D1292" t="s">
        <v>1973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3">
        <f t="shared" si="61"/>
        <v>54</v>
      </c>
      <c r="J1292" t="s">
        <v>6277</v>
      </c>
      <c r="K1292" t="str">
        <f t="shared" si="62"/>
        <v>E:\imagenes\escudos_cl\Asia\Uzbekistan Super League\FC Shurtan Guzar.png</v>
      </c>
      <c r="L1292" t="s">
        <v>443</v>
      </c>
      <c r="M1292">
        <f>INDEX(NationalTeams!B:B,MATCH(L1292,NationalTeams!C:C,0))</f>
        <v>215</v>
      </c>
      <c r="O1292" t="str">
        <f t="shared" si="60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2230</v>
      </c>
      <c r="D1293" t="s">
        <v>1811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3">
        <f t="shared" si="61"/>
        <v>52</v>
      </c>
      <c r="J1293" t="s">
        <v>6278</v>
      </c>
      <c r="K1293" t="str">
        <f t="shared" si="62"/>
        <v>E:\imagenes\escudos_cl\Europa\Czech National Football League\FC Silon Taborsko.png</v>
      </c>
      <c r="L1293" t="s">
        <v>497</v>
      </c>
      <c r="M1293">
        <f>INDEX(NationalTeams!B:B,MATCH(L1293,NationalTeams!C:C,0))</f>
        <v>171</v>
      </c>
      <c r="O1293" t="str">
        <f t="shared" si="60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3244</v>
      </c>
      <c r="D1294" t="s">
        <v>1958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3">
        <f t="shared" si="61"/>
        <v>62</v>
      </c>
      <c r="J1294" t="s">
        <v>6279</v>
      </c>
      <c r="K1294" t="str">
        <f t="shared" si="62"/>
        <v>E:\imagenes\escudos_cl\Europa\Swiss Super League\FC Sion.png</v>
      </c>
      <c r="L1294" t="s">
        <v>507</v>
      </c>
      <c r="M1294">
        <f>INDEX(NationalTeams!B:B,MATCH(L1294,NationalTeams!C:C,0))</f>
        <v>197</v>
      </c>
      <c r="O1294" t="str">
        <f t="shared" si="60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2560</v>
      </c>
      <c r="D1295" t="s">
        <v>1824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3">
        <f t="shared" si="61"/>
        <v>55</v>
      </c>
      <c r="J1295" t="s">
        <v>6280</v>
      </c>
      <c r="K1295" t="str">
        <f t="shared" si="62"/>
        <v>E:\imagenes\escudos_cl\Europa\Erovnuli Liga 2\FC Sioni Bolnisi.png</v>
      </c>
      <c r="L1295" t="s">
        <v>524</v>
      </c>
      <c r="M1295">
        <f>INDEX(NationalTeams!B:B,MATCH(L1295,NationalTeams!C:C,0))</f>
        <v>78</v>
      </c>
      <c r="O1295" t="str">
        <f t="shared" si="60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2138</v>
      </c>
      <c r="D1296" t="s">
        <v>1789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3">
        <f t="shared" si="61"/>
        <v>64</v>
      </c>
      <c r="J1296" t="s">
        <v>6281</v>
      </c>
      <c r="K1296" t="str">
        <f t="shared" si="62"/>
        <v>E:\imagenes\escudos_cl\Europa\Belarusian Premier League\FC Slavia Mozyr.png</v>
      </c>
      <c r="L1296" t="s">
        <v>525</v>
      </c>
      <c r="M1296">
        <f>INDEX(NationalTeams!B:B,MATCH(L1296,NationalTeams!C:C,0))</f>
        <v>27</v>
      </c>
      <c r="O1296" t="str">
        <f t="shared" si="60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2225</v>
      </c>
      <c r="D1297" t="s">
        <v>1810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3">
        <f t="shared" si="61"/>
        <v>63</v>
      </c>
      <c r="J1297" t="s">
        <v>6282</v>
      </c>
      <c r="K1297" t="str">
        <f t="shared" si="62"/>
        <v>E:\imagenes\escudos_cl\Europa\Czech First League\FC Slovacko.png</v>
      </c>
      <c r="L1297" t="s">
        <v>497</v>
      </c>
      <c r="M1297">
        <f>INDEX(NationalTeams!B:B,MATCH(L1297,NationalTeams!C:C,0))</f>
        <v>171</v>
      </c>
      <c r="O1297" t="str">
        <f t="shared" si="60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2222</v>
      </c>
      <c r="D1298" t="s">
        <v>1810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3">
        <f t="shared" si="61"/>
        <v>58</v>
      </c>
      <c r="J1298" t="s">
        <v>6283</v>
      </c>
      <c r="K1298" t="str">
        <f t="shared" si="62"/>
        <v>E:\imagenes\escudos_cl\Europa\Czech First League\FC Slovan Liberec.png</v>
      </c>
      <c r="L1298" t="s">
        <v>497</v>
      </c>
      <c r="M1298">
        <f>INDEX(NationalTeams!B:B,MATCH(L1298,NationalTeams!C:C,0))</f>
        <v>171</v>
      </c>
      <c r="O1298" t="str">
        <f t="shared" si="60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2149</v>
      </c>
      <c r="D1299" t="s">
        <v>1789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3">
        <f t="shared" si="61"/>
        <v>65</v>
      </c>
      <c r="J1299" t="s">
        <v>6284</v>
      </c>
      <c r="K1299" t="str">
        <f t="shared" si="62"/>
        <v>E:\imagenes\escudos_cl\Europa\Belarusian Premier League\FC Slutsk.png</v>
      </c>
      <c r="L1299" t="s">
        <v>525</v>
      </c>
      <c r="M1299">
        <f>INDEX(NationalTeams!B:B,MATCH(L1299,NationalTeams!C:C,0))</f>
        <v>27</v>
      </c>
      <c r="O1299" t="str">
        <f t="shared" si="60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2151</v>
      </c>
      <c r="D1300" t="s">
        <v>1789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3">
        <f t="shared" si="61"/>
        <v>64</v>
      </c>
      <c r="J1300" t="s">
        <v>6285</v>
      </c>
      <c r="K1300" t="str">
        <f t="shared" si="62"/>
        <v>E:\imagenes\escudos_cl\Europa\Belarusian Premier League\FC Smorgon.png</v>
      </c>
      <c r="L1300" t="s">
        <v>525</v>
      </c>
      <c r="M1300">
        <f>INDEX(NationalTeams!B:B,MATCH(L1300,NationalTeams!C:C,0))</f>
        <v>27</v>
      </c>
      <c r="O1300" t="str">
        <f t="shared" si="60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3132</v>
      </c>
      <c r="D1301" t="s">
        <v>1928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3">
        <f t="shared" si="61"/>
        <v>71</v>
      </c>
      <c r="J1301" t="s">
        <v>6286</v>
      </c>
      <c r="K1301" t="str">
        <f t="shared" si="62"/>
        <v>E:\imagenes\escudos_cl\Europa\Russian First League\FC Sochi.png</v>
      </c>
      <c r="L1301" t="s">
        <v>500</v>
      </c>
      <c r="M1301">
        <f>INDEX(NationalTeams!B:B,MATCH(L1301,NationalTeams!C:C,0))</f>
        <v>176</v>
      </c>
      <c r="O1301" t="str">
        <f t="shared" si="60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2561</v>
      </c>
      <c r="D1302" t="s">
        <v>1824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3">
        <f t="shared" si="61"/>
        <v>55</v>
      </c>
      <c r="J1302" t="s">
        <v>6287</v>
      </c>
      <c r="K1302" t="str">
        <f t="shared" si="62"/>
        <v>E:\imagenes\escudos_cl\Europa\Erovnuli Liga 2\FC Spaeri.png</v>
      </c>
      <c r="L1302" t="s">
        <v>524</v>
      </c>
      <c r="M1302">
        <f>INDEX(NationalTeams!B:B,MATCH(L1302,NationalTeams!C:C,0))</f>
        <v>78</v>
      </c>
      <c r="O1302" t="str">
        <f t="shared" si="60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3127</v>
      </c>
      <c r="D1303" t="s">
        <v>1929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3">
        <f t="shared" si="61"/>
        <v>75</v>
      </c>
      <c r="J1303" t="s">
        <v>6288</v>
      </c>
      <c r="K1303" t="str">
        <f t="shared" si="62"/>
        <v>E:\imagenes\escudos_cl\Europa\Russian Premier League\FC Spartak Moskva.png</v>
      </c>
      <c r="L1303" t="s">
        <v>500</v>
      </c>
      <c r="M1303">
        <f>INDEX(NationalTeams!B:B,MATCH(L1303,NationalTeams!C:C,0))</f>
        <v>176</v>
      </c>
      <c r="O1303" t="str">
        <f t="shared" si="60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2345</v>
      </c>
      <c r="D1304" t="s">
        <v>1946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3">
        <f t="shared" si="61"/>
        <v>58</v>
      </c>
      <c r="J1304" t="s">
        <v>6289</v>
      </c>
      <c r="K1304" t="str">
        <f t="shared" si="62"/>
        <v>E:\imagenes\escudos_cl\Europa\Slovak First Football League\FC Spartak Trnava.png</v>
      </c>
      <c r="L1304" t="s">
        <v>509</v>
      </c>
      <c r="M1304">
        <f>INDEX(NationalTeams!B:B,MATCH(L1304,NationalTeams!C:C,0))</f>
        <v>64</v>
      </c>
      <c r="O1304" t="str">
        <f t="shared" si="60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2189</v>
      </c>
      <c r="D1305" t="s">
        <v>1829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3">
        <f t="shared" si="61"/>
        <v>60</v>
      </c>
      <c r="J1305" t="s">
        <v>6290</v>
      </c>
      <c r="K1305" t="str">
        <f t="shared" si="62"/>
        <v>E:\imagenes\escudos_cl\Europa\First Professional Football League\FC Spartak Varna.png</v>
      </c>
      <c r="L1305" t="s">
        <v>510</v>
      </c>
      <c r="M1305">
        <f>INDEX(NationalTeams!B:B,MATCH(L1305,NationalTeams!C:C,0))</f>
        <v>34</v>
      </c>
      <c r="O1305" t="str">
        <f t="shared" si="60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2209</v>
      </c>
      <c r="D1306" t="s">
        <v>1933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3">
        <f t="shared" si="61"/>
        <v>56</v>
      </c>
      <c r="J1306" t="s">
        <v>6291</v>
      </c>
      <c r="K1306" t="str">
        <f t="shared" si="62"/>
        <v>E:\imagenes\escudos_cl\Europa\Second Professional Football League\FC Sportist Svoge.png</v>
      </c>
      <c r="L1306" t="s">
        <v>510</v>
      </c>
      <c r="M1306">
        <f>INDEX(NationalTeams!B:B,MATCH(L1306,NationalTeams!C:C,0))</f>
        <v>34</v>
      </c>
      <c r="O1306" t="str">
        <f t="shared" si="60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3243</v>
      </c>
      <c r="D1307" t="s">
        <v>1958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3">
        <f t="shared" si="61"/>
        <v>62</v>
      </c>
      <c r="J1307" t="s">
        <v>6292</v>
      </c>
      <c r="K1307" t="str">
        <f t="shared" si="62"/>
        <v>E:\imagenes\escudos_cl\Europa\Swiss Super League\FC St. Gallen 1879.png</v>
      </c>
      <c r="L1307" t="s">
        <v>507</v>
      </c>
      <c r="M1307">
        <f>INDEX(NationalTeams!B:B,MATCH(L1307,NationalTeams!C:C,0))</f>
        <v>197</v>
      </c>
      <c r="O1307" t="str">
        <f t="shared" si="60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2033</v>
      </c>
      <c r="D1308" t="s">
        <v>1796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3">
        <f t="shared" si="61"/>
        <v>66</v>
      </c>
      <c r="J1308" t="s">
        <v>6293</v>
      </c>
      <c r="K1308" t="str">
        <f t="shared" si="62"/>
        <v>E:\imagenes\escudos_cl\Europa\Bundesliga\FC St.Pauli.png</v>
      </c>
      <c r="L1308" t="s">
        <v>489</v>
      </c>
      <c r="M1308">
        <f>INDEX(NationalTeams!B:B,MATCH(L1308,NationalTeams!C:C,0))</f>
        <v>4</v>
      </c>
      <c r="O1308" t="str">
        <f t="shared" si="60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3239</v>
      </c>
      <c r="D1309" t="s">
        <v>1957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3">
        <f t="shared" si="61"/>
        <v>62</v>
      </c>
      <c r="J1309" t="s">
        <v>6294</v>
      </c>
      <c r="K1309" t="str">
        <f t="shared" si="62"/>
        <v>E:\imagenes\escudos_cl\Europa\Swiss Challenge League\FC Stade Lausanne Ouchy.png</v>
      </c>
      <c r="L1309" t="s">
        <v>507</v>
      </c>
      <c r="M1309">
        <f>INDEX(NationalTeams!B:B,MATCH(L1309,NationalTeams!C:C,0))</f>
        <v>197</v>
      </c>
      <c r="O1309" t="str">
        <f t="shared" si="60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3251</v>
      </c>
      <c r="D1310" t="s">
        <v>1957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3">
        <f t="shared" si="61"/>
        <v>59</v>
      </c>
      <c r="J1310" t="s">
        <v>6295</v>
      </c>
      <c r="K1310" t="str">
        <f t="shared" si="62"/>
        <v>E:\imagenes\escudos_cl\Europa\Swiss Challenge League\FC Stade Nyonnais.png</v>
      </c>
      <c r="L1310" t="s">
        <v>507</v>
      </c>
      <c r="M1310">
        <f>INDEX(NationalTeams!B:B,MATCH(L1310,NationalTeams!C:C,0))</f>
        <v>197</v>
      </c>
      <c r="O1310" t="str">
        <f t="shared" si="60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3087</v>
      </c>
      <c r="D1311" t="s">
        <v>1872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3">
        <f t="shared" si="61"/>
        <v>69</v>
      </c>
      <c r="J1311" t="s">
        <v>6296</v>
      </c>
      <c r="K1311" t="str">
        <f t="shared" si="62"/>
        <v>E:\imagenes\escudos_cl\Europa\Liga I\FC Steaua Bucuresti.png</v>
      </c>
      <c r="L1311" t="s">
        <v>506</v>
      </c>
      <c r="M1311">
        <f>INDEX(NationalTeams!B:B,MATCH(L1311,NationalTeams!C:C,0))</f>
        <v>175</v>
      </c>
      <c r="O1311" t="str">
        <f t="shared" si="60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2363</v>
      </c>
      <c r="D1312" t="s">
        <v>1896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3">
        <f t="shared" si="61"/>
        <v>53</v>
      </c>
      <c r="J1312" t="s">
        <v>6297</v>
      </c>
      <c r="K1312" t="str">
        <f t="shared" si="62"/>
        <v>E:\imagenes\escudos_cl\Europa\MonacoBet Liga\FC STK 1914 Samorin.png</v>
      </c>
      <c r="L1312" t="s">
        <v>509</v>
      </c>
      <c r="M1312">
        <f>INDEX(NationalTeams!B:B,MATCH(L1312,NationalTeams!C:C,0))</f>
        <v>64</v>
      </c>
      <c r="O1312" t="str">
        <f t="shared" si="60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2897</v>
      </c>
      <c r="D1313" t="s">
        <v>1887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3">
        <f t="shared" si="61"/>
        <v>60</v>
      </c>
      <c r="J1313" t="s">
        <v>6298</v>
      </c>
      <c r="K1313" t="str">
        <f t="shared" si="62"/>
        <v>E:\imagenes\escudos_cl\Europa\Macedonian First League\FC Struga.png</v>
      </c>
      <c r="L1313" t="s">
        <v>522</v>
      </c>
      <c r="M1313">
        <f>INDEX(NationalTeams!B:B,MATCH(L1313,NationalTeams!C:C,0))</f>
        <v>130</v>
      </c>
      <c r="O1313" t="str">
        <f t="shared" si="60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2818</v>
      </c>
      <c r="D1314" t="s">
        <v>1943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3">
        <f t="shared" si="61"/>
        <v>66</v>
      </c>
      <c r="J1314" t="s">
        <v>6299</v>
      </c>
      <c r="K1314" t="str">
        <f t="shared" si="62"/>
        <v>E:\imagenes\escudos_cl\Europa\Serie B\FC Sudtirol.png</v>
      </c>
      <c r="L1314" t="s">
        <v>488</v>
      </c>
      <c r="M1314">
        <f>INDEX(NationalTeams!B:B,MATCH(L1314,NationalTeams!C:C,0))</f>
        <v>110</v>
      </c>
      <c r="O1314" t="str">
        <f t="shared" si="60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2755</v>
      </c>
      <c r="D1315" t="s">
        <v>1825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3">
        <f t="shared" si="61"/>
        <v>54</v>
      </c>
      <c r="J1315" t="s">
        <v>6300</v>
      </c>
      <c r="K1315" t="str">
        <f t="shared" si="62"/>
        <v>E:\imagenes\escudos_cl\Europa\Faroe Islands Premier League\FC Suduroy.png</v>
      </c>
      <c r="L1315" t="s">
        <v>526</v>
      </c>
      <c r="M1315">
        <f>INDEX(NationalTeams!B:B,MATCH(L1315,NationalTeams!C:C,0))</f>
        <v>103</v>
      </c>
      <c r="O1315" t="str">
        <f t="shared" si="60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2890</v>
      </c>
      <c r="D1316" t="s">
        <v>1886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3">
        <f t="shared" si="61"/>
        <v>51</v>
      </c>
      <c r="J1316" t="s">
        <v>6301</v>
      </c>
      <c r="K1316" t="str">
        <f t="shared" si="62"/>
        <v>E:\imagenes\escudos_cl\Europa\Luxembourg National Division\FC Swift Hesperange.png</v>
      </c>
      <c r="L1316" t="s">
        <v>523</v>
      </c>
      <c r="M1316">
        <f>INDEX(NationalTeams!B:B,MATCH(L1316,NationalTeams!C:C,0))</f>
        <v>128</v>
      </c>
      <c r="O1316" t="str">
        <f t="shared" si="60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3941</v>
      </c>
      <c r="D1317" t="s">
        <v>1854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3">
        <f t="shared" si="61"/>
        <v>61</v>
      </c>
      <c r="J1317" t="s">
        <v>6302</v>
      </c>
      <c r="K1317" t="str">
        <f t="shared" si="62"/>
        <v>E:\imagenes\escudos_cl\Asia\Kyrgyz Premier League\FC Talant.png</v>
      </c>
      <c r="L1317" t="s">
        <v>434</v>
      </c>
      <c r="M1317">
        <f>INDEX(NationalTeams!B:B,MATCH(L1317,NationalTeams!C:C,0))</f>
        <v>116</v>
      </c>
      <c r="O1317" t="str">
        <f t="shared" si="60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4873</v>
      </c>
      <c r="D1318" t="s">
        <v>1806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3">
        <f t="shared" si="61"/>
        <v>68</v>
      </c>
      <c r="J1318" t="s">
        <v>6303</v>
      </c>
      <c r="K1318" t="str">
        <f t="shared" si="62"/>
        <v>E:\imagenes\escudos_cl\Africa\Congo DR Super Liga\FC Tanganyika.png</v>
      </c>
      <c r="L1318" t="s">
        <v>380</v>
      </c>
      <c r="M1318">
        <f>INDEX(NationalTeams!B:B,MATCH(L1318,NationalTeams!C:C,0))</f>
        <v>172</v>
      </c>
      <c r="O1318" t="str">
        <f t="shared" si="60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2361</v>
      </c>
      <c r="D1319" t="s">
        <v>1946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3">
        <f t="shared" si="61"/>
        <v>54</v>
      </c>
      <c r="J1319" t="s">
        <v>6304</v>
      </c>
      <c r="K1319" t="str">
        <f t="shared" si="62"/>
        <v>E:\imagenes\escudos_cl\Europa\Slovak First Football League\FC Tatran Presov.png</v>
      </c>
      <c r="L1319" t="s">
        <v>509</v>
      </c>
      <c r="M1319">
        <f>INDEX(NationalTeams!B:B,MATCH(L1319,NationalTeams!C:C,0))</f>
        <v>64</v>
      </c>
      <c r="O1319" t="str">
        <f t="shared" si="60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2550</v>
      </c>
      <c r="D1320" t="s">
        <v>1823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3">
        <f t="shared" si="61"/>
        <v>61</v>
      </c>
      <c r="J1320" t="s">
        <v>6305</v>
      </c>
      <c r="K1320" t="str">
        <f t="shared" si="62"/>
        <v>E:\imagenes\escudos_cl\Europa\Erovnuli Liga\FC Telavi.png</v>
      </c>
      <c r="L1320" t="s">
        <v>524</v>
      </c>
      <c r="M1320">
        <f>INDEX(NationalTeams!B:B,MATCH(L1320,NationalTeams!C:C,0))</f>
        <v>78</v>
      </c>
      <c r="O1320" t="str">
        <f t="shared" si="60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4812</v>
      </c>
      <c r="D1321" t="s">
        <v>1883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3">
        <f t="shared" si="61"/>
        <v>53</v>
      </c>
      <c r="J1321" t="s">
        <v>6306</v>
      </c>
      <c r="K1321" t="str">
        <f t="shared" si="62"/>
        <v>E:\imagenes\escudos_cl\Africa\Ligue 1 Mauritania\FC Tevragh Zeina.png</v>
      </c>
      <c r="L1321" t="s">
        <v>360</v>
      </c>
      <c r="M1321">
        <f>INDEX(NationalTeams!B:B,MATCH(L1321,NationalTeams!C:C,0))</f>
        <v>139</v>
      </c>
      <c r="O1321" t="str">
        <f t="shared" si="60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3254</v>
      </c>
      <c r="D1322" t="s">
        <v>1958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3">
        <f t="shared" si="61"/>
        <v>58</v>
      </c>
      <c r="J1322" t="s">
        <v>6307</v>
      </c>
      <c r="K1322" t="str">
        <f t="shared" si="62"/>
        <v>E:\imagenes\escudos_cl\Europa\Swiss Super League\FC Thun 1898.png</v>
      </c>
      <c r="L1322" t="s">
        <v>507</v>
      </c>
      <c r="M1322">
        <f>INDEX(NationalTeams!B:B,MATCH(L1322,NationalTeams!C:C,0))</f>
        <v>197</v>
      </c>
      <c r="O1322" t="str">
        <f t="shared" si="60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2831</v>
      </c>
      <c r="D1323" t="s">
        <v>1852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3">
        <f t="shared" si="61"/>
        <v>58</v>
      </c>
      <c r="J1323" t="s">
        <v>6308</v>
      </c>
      <c r="K1323" t="str">
        <f t="shared" si="62"/>
        <v>E:\imagenes\escudos_cl\Europa\Kazakhstan Premier League\FC Tobol.png</v>
      </c>
      <c r="L1323" t="s">
        <v>430</v>
      </c>
      <c r="M1323">
        <f>INDEX(NationalTeams!B:B,MATCH(L1323,NationalTeams!C:C,0))</f>
        <v>114</v>
      </c>
      <c r="O1323" t="str">
        <f t="shared" si="60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3905</v>
      </c>
      <c r="D1324" t="s">
        <v>1843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3">
        <f t="shared" si="61"/>
        <v>67</v>
      </c>
      <c r="J1324" t="s">
        <v>6309</v>
      </c>
      <c r="K1324" t="str">
        <f t="shared" si="62"/>
        <v>E:\imagenes\escudos_cl\Asia\J1 League\FC Tokyo.png</v>
      </c>
      <c r="L1324" t="s">
        <v>422</v>
      </c>
      <c r="M1324">
        <f>INDEX(NationalTeams!B:B,MATCH(L1324,NationalTeams!C:C,0))</f>
        <v>112</v>
      </c>
      <c r="O1324" t="str">
        <f t="shared" si="60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2143</v>
      </c>
      <c r="D1325" t="s">
        <v>1789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3">
        <f t="shared" si="61"/>
        <v>65</v>
      </c>
      <c r="J1325" t="s">
        <v>6310</v>
      </c>
      <c r="K1325" t="str">
        <f t="shared" si="62"/>
        <v>E:\imagenes\escudos_cl\Europa\Belarusian Premier League\FC Torpedo BelAZ Zhodino.png</v>
      </c>
      <c r="L1325" t="s">
        <v>525</v>
      </c>
      <c r="M1325">
        <f>INDEX(NationalTeams!B:B,MATCH(L1325,NationalTeams!C:C,0))</f>
        <v>27</v>
      </c>
      <c r="O1325" t="str">
        <f t="shared" si="60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2545</v>
      </c>
      <c r="D1326" t="s">
        <v>1823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3">
        <f t="shared" si="61"/>
        <v>64</v>
      </c>
      <c r="J1326" t="s">
        <v>6311</v>
      </c>
      <c r="K1326" t="str">
        <f t="shared" si="62"/>
        <v>E:\imagenes\escudos_cl\Europa\Erovnuli Liga\FC Torpedo Kutaisi.png</v>
      </c>
      <c r="L1326" t="s">
        <v>524</v>
      </c>
      <c r="M1326">
        <f>INDEX(NationalTeams!B:B,MATCH(L1326,NationalTeams!C:C,0))</f>
        <v>78</v>
      </c>
      <c r="O1326" t="str">
        <f t="shared" si="60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2857</v>
      </c>
      <c r="D1327" t="s">
        <v>1860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3">
        <f t="shared" si="61"/>
        <v>49</v>
      </c>
      <c r="J1327" t="s">
        <v>6312</v>
      </c>
      <c r="K1327" t="str">
        <f t="shared" si="62"/>
        <v>E:\imagenes\escudos_cl\Europa\Liechtenstein Cup\FC Triesen.png</v>
      </c>
      <c r="L1327" t="s">
        <v>540</v>
      </c>
      <c r="M1327">
        <f>INDEX(NationalTeams!B:B,MATCH(L1327,NationalTeams!C:C,0))</f>
        <v>126</v>
      </c>
      <c r="O1327" t="str">
        <f t="shared" si="60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2863</v>
      </c>
      <c r="D1328" t="s">
        <v>1860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3">
        <f t="shared" si="61"/>
        <v>49</v>
      </c>
      <c r="J1328" t="s">
        <v>6313</v>
      </c>
      <c r="K1328" t="str">
        <f t="shared" si="62"/>
        <v>E:\imagenes\escudos_cl\Europa\Liechtenstein Cup\FC Triesen II.png</v>
      </c>
      <c r="L1328" t="s">
        <v>540</v>
      </c>
      <c r="M1328">
        <f>INDEX(NationalTeams!B:B,MATCH(L1328,NationalTeams!C:C,0))</f>
        <v>126</v>
      </c>
      <c r="O1328" t="str">
        <f t="shared" si="60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2858</v>
      </c>
      <c r="D1329" t="s">
        <v>1860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3">
        <f t="shared" si="61"/>
        <v>47</v>
      </c>
      <c r="J1329" t="s">
        <v>6314</v>
      </c>
      <c r="K1329" t="str">
        <f t="shared" si="62"/>
        <v>E:\imagenes\escudos_cl\Europa\Liechtenstein Cup\FC Triesenberg.png</v>
      </c>
      <c r="L1329" t="s">
        <v>540</v>
      </c>
      <c r="M1329">
        <f>INDEX(NationalTeams!B:B,MATCH(L1329,NationalTeams!C:C,0))</f>
        <v>126</v>
      </c>
      <c r="O1329" t="str">
        <f t="shared" si="60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2865</v>
      </c>
      <c r="D1330" t="s">
        <v>1860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3">
        <f t="shared" si="61"/>
        <v>48</v>
      </c>
      <c r="J1330" t="s">
        <v>6315</v>
      </c>
      <c r="K1330" t="str">
        <f t="shared" si="62"/>
        <v>E:\imagenes\escudos_cl\Europa\Liechtenstein Cup\FC Triesenberg II.png</v>
      </c>
      <c r="L1330" t="s">
        <v>540</v>
      </c>
      <c r="M1330">
        <f>INDEX(NationalTeams!B:B,MATCH(L1330,NationalTeams!C:C,0))</f>
        <v>126</v>
      </c>
      <c r="O1330" t="str">
        <f t="shared" si="60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2832</v>
      </c>
      <c r="D1331" t="s">
        <v>1852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3">
        <f t="shared" si="61"/>
        <v>58</v>
      </c>
      <c r="J1331" t="s">
        <v>6316</v>
      </c>
      <c r="K1331" t="str">
        <f t="shared" si="62"/>
        <v>E:\imagenes\escudos_cl\Europa\Kazakhstan Premier League\FC Turan.png</v>
      </c>
      <c r="L1331" t="s">
        <v>430</v>
      </c>
      <c r="M1331">
        <f>INDEX(NationalTeams!B:B,MATCH(L1331,NationalTeams!C:C,0))</f>
        <v>114</v>
      </c>
      <c r="O1331" t="str">
        <f t="shared" si="60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2613</v>
      </c>
      <c r="D1332" t="s">
        <v>1822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3">
        <f t="shared" si="61"/>
        <v>69</v>
      </c>
      <c r="J1332" t="s">
        <v>6317</v>
      </c>
      <c r="K1332" t="str">
        <f t="shared" si="62"/>
        <v>E:\imagenes\escudos_cl\Europa\Eredivisie\FC Twente.png</v>
      </c>
      <c r="L1332" t="s">
        <v>491</v>
      </c>
      <c r="M1332">
        <f>INDEX(NationalTeams!B:B,MATCH(L1332,NationalTeams!C:C,0))</f>
        <v>158</v>
      </c>
      <c r="O1332" t="str">
        <f t="shared" si="60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3152</v>
      </c>
      <c r="D1333" t="s">
        <v>1928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3">
        <f t="shared" si="61"/>
        <v>59</v>
      </c>
      <c r="J1333" t="s">
        <v>6318</v>
      </c>
      <c r="K1333" t="str">
        <f t="shared" si="62"/>
        <v>E:\imagenes\escudos_cl\Europa\Russian First League\FC Tyumen.png</v>
      </c>
      <c r="L1333" t="s">
        <v>500</v>
      </c>
      <c r="M1333">
        <f>INDEX(NationalTeams!B:B,MATCH(L1333,NationalTeams!C:C,0))</f>
        <v>176</v>
      </c>
      <c r="O1333" t="str">
        <f t="shared" si="60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3089</v>
      </c>
      <c r="D1334" t="s">
        <v>1873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3">
        <f t="shared" si="61"/>
        <v>67</v>
      </c>
      <c r="J1334" t="s">
        <v>6319</v>
      </c>
      <c r="K1334" t="str">
        <f t="shared" si="62"/>
        <v>E:\imagenes\escudos_cl\Europa\Liga II\FC U Craiova 1948.png</v>
      </c>
      <c r="L1334" t="s">
        <v>506</v>
      </c>
      <c r="M1334">
        <f>INDEX(NationalTeams!B:B,MATCH(L1334,NationalTeams!C:C,0))</f>
        <v>175</v>
      </c>
      <c r="O1334" t="str">
        <f t="shared" si="60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3317</v>
      </c>
      <c r="D1335" t="s">
        <v>1971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3">
        <f t="shared" si="61"/>
        <v>59</v>
      </c>
      <c r="J1335" t="s">
        <v>6320</v>
      </c>
      <c r="K1335" t="str">
        <f t="shared" si="62"/>
        <v>E:\imagenes\escudos_cl\Europa\Ukranian First League\FC UCSA Tarasivka.png</v>
      </c>
      <c r="L1335" t="s">
        <v>502</v>
      </c>
      <c r="M1335">
        <f>INDEX(NationalTeams!B:B,MATCH(L1335,NationalTeams!C:C,0))</f>
        <v>212</v>
      </c>
      <c r="O1335" t="str">
        <f t="shared" si="60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3137</v>
      </c>
      <c r="D1336" t="s">
        <v>1928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3">
        <f t="shared" si="61"/>
        <v>66</v>
      </c>
      <c r="J1336" t="s">
        <v>6321</v>
      </c>
      <c r="K1336" t="str">
        <f t="shared" si="62"/>
        <v>E:\imagenes\escudos_cl\Europa\Russian First League\FC Ufa.png</v>
      </c>
      <c r="L1336" t="s">
        <v>500</v>
      </c>
      <c r="M1336">
        <f>INDEX(NationalTeams!B:B,MATCH(L1336,NationalTeams!C:C,0))</f>
        <v>176</v>
      </c>
      <c r="O1336" t="str">
        <f t="shared" si="60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4522</v>
      </c>
      <c r="D1337" t="s">
        <v>1897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3">
        <f t="shared" si="61"/>
        <v>48</v>
      </c>
      <c r="J1337" t="s">
        <v>6322</v>
      </c>
      <c r="K1337" t="str">
        <f t="shared" si="62"/>
        <v>E:\imagenes\escudos_cl\Asia\Mongolian Premier League\FC Ulaanbaatar.png</v>
      </c>
      <c r="L1337" t="s">
        <v>460</v>
      </c>
      <c r="M1337">
        <f>INDEX(NationalTeams!B:B,MATCH(L1337,NationalTeams!C:C,0))</f>
        <v>144</v>
      </c>
      <c r="O1337" t="str">
        <f t="shared" si="60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2833</v>
      </c>
      <c r="D1338" t="s">
        <v>1852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3">
        <f t="shared" si="61"/>
        <v>60</v>
      </c>
      <c r="J1338" t="s">
        <v>6323</v>
      </c>
      <c r="K1338" t="str">
        <f t="shared" si="62"/>
        <v>E:\imagenes\escudos_cl\Europa\Kazakhstan Premier League\FC Ulytau.png</v>
      </c>
      <c r="L1338" t="s">
        <v>430</v>
      </c>
      <c r="M1338">
        <f>INDEX(NationalTeams!B:B,MATCH(L1338,NationalTeams!C:C,0))</f>
        <v>114</v>
      </c>
      <c r="O1338" t="str">
        <f t="shared" si="60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2891</v>
      </c>
      <c r="D1339" t="s">
        <v>1886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3">
        <f t="shared" si="61"/>
        <v>54</v>
      </c>
      <c r="J1339" t="s">
        <v>6324</v>
      </c>
      <c r="K1339" t="str">
        <f t="shared" si="62"/>
        <v>E:\imagenes\escudos_cl\Europa\Luxembourg National Division\FC UNA Strassen.png</v>
      </c>
      <c r="L1339" t="s">
        <v>523</v>
      </c>
      <c r="M1339">
        <f>INDEX(NationalTeams!B:B,MATCH(L1339,NationalTeams!C:C,0))</f>
        <v>128</v>
      </c>
      <c r="O1339" t="str">
        <f t="shared" si="60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2012</v>
      </c>
      <c r="D1340" t="s">
        <v>1796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3">
        <f t="shared" si="61"/>
        <v>72</v>
      </c>
      <c r="J1340" t="s">
        <v>6325</v>
      </c>
      <c r="K1340" t="str">
        <f t="shared" si="62"/>
        <v>E:\imagenes\escudos_cl\Europa\Bundesliga\FC Union Berlin.png</v>
      </c>
      <c r="L1340" t="s">
        <v>489</v>
      </c>
      <c r="M1340">
        <f>INDEX(NationalTeams!B:B,MATCH(L1340,NationalTeams!C:C,0))</f>
        <v>4</v>
      </c>
      <c r="O1340" t="str">
        <f t="shared" si="60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3404</v>
      </c>
      <c r="D1341" t="s">
        <v>1813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3">
        <f t="shared" si="61"/>
        <v>59</v>
      </c>
      <c r="J1341" t="s">
        <v>6326</v>
      </c>
      <c r="K1341" t="str">
        <f t="shared" si="62"/>
        <v>E:\imagenes\escudos_cl\America\Division Profesional\FC Universitario de Vinto.png</v>
      </c>
      <c r="L1341" t="s">
        <v>353</v>
      </c>
      <c r="M1341">
        <f>INDEX(NationalTeams!B:B,MATCH(L1341,NationalTeams!C:C,0))</f>
        <v>29</v>
      </c>
      <c r="O1341" t="str">
        <f t="shared" si="60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3139</v>
      </c>
      <c r="D1342" t="s">
        <v>1928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3">
        <f t="shared" si="61"/>
        <v>66</v>
      </c>
      <c r="J1342" t="s">
        <v>6327</v>
      </c>
      <c r="K1342" t="str">
        <f t="shared" si="62"/>
        <v>E:\imagenes\escudos_cl\Europa\Russian First League\FC Ural Yekaterinburg.png</v>
      </c>
      <c r="L1342" t="s">
        <v>500</v>
      </c>
      <c r="M1342">
        <f>INDEX(NationalTeams!B:B,MATCH(L1342,NationalTeams!C:C,0))</f>
        <v>176</v>
      </c>
      <c r="O1342" t="str">
        <f t="shared" si="60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2056</v>
      </c>
      <c r="D1343" t="s">
        <v>1783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3">
        <f t="shared" si="61"/>
        <v>53</v>
      </c>
      <c r="J1343" t="s">
        <v>6328</v>
      </c>
      <c r="K1343" t="str">
        <f t="shared" si="62"/>
        <v>E:\imagenes\escudos_cl\Europa\Armenian Premier League\FC Urartu.png</v>
      </c>
      <c r="L1343" t="s">
        <v>529</v>
      </c>
      <c r="M1343">
        <f>INDEX(NationalTeams!B:B,MATCH(L1343,NationalTeams!C:C,0))</f>
        <v>13</v>
      </c>
      <c r="O1343" t="str">
        <f t="shared" si="60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2618</v>
      </c>
      <c r="D1344" t="s">
        <v>1822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3">
        <f t="shared" si="61"/>
        <v>70</v>
      </c>
      <c r="J1344" t="s">
        <v>6329</v>
      </c>
      <c r="K1344" t="str">
        <f t="shared" si="62"/>
        <v>E:\imagenes\escudos_cl\Europa\Eredivisie\FC Utrecht.png</v>
      </c>
      <c r="L1344" t="s">
        <v>491</v>
      </c>
      <c r="M1344">
        <f>INDEX(NationalTeams!B:B,MATCH(L1344,NationalTeams!C:C,0))</f>
        <v>158</v>
      </c>
      <c r="O1344" t="str">
        <f t="shared" si="60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4014</v>
      </c>
      <c r="D1345" t="s">
        <v>1854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3">
        <f t="shared" si="61"/>
        <v>62</v>
      </c>
      <c r="J1345" t="s">
        <v>6330</v>
      </c>
      <c r="K1345" t="str">
        <f t="shared" si="62"/>
        <v>E:\imagenes\escudos_cl\Asia\Kyrgyz Premier League\FC Uzgen.png</v>
      </c>
      <c r="L1345" t="s">
        <v>434</v>
      </c>
      <c r="M1345">
        <f>INDEX(NationalTeams!B:B,MATCH(L1345,NationalTeams!C:C,0))</f>
        <v>116</v>
      </c>
      <c r="O1345" t="str">
        <f t="shared" si="60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8975</v>
      </c>
      <c r="D1346" t="s">
        <v>1860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3">
        <f t="shared" si="61"/>
        <v>50</v>
      </c>
      <c r="J1346" t="s">
        <v>6331</v>
      </c>
      <c r="K1346" t="str">
        <f t="shared" si="62"/>
        <v>E:\imagenes\escudos_cl\Europa\Liechtenstein Cup\FC Vaduz.png</v>
      </c>
      <c r="L1346" t="s">
        <v>540</v>
      </c>
      <c r="M1346">
        <f>INDEX(NationalTeams!B:B,MATCH(L1346,NationalTeams!C:C,0))</f>
        <v>126</v>
      </c>
      <c r="O1346" t="str">
        <f t="shared" si="60"/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8976</v>
      </c>
      <c r="D1347" t="s">
        <v>1957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3">
        <f t="shared" si="61"/>
        <v>59</v>
      </c>
      <c r="J1347" t="s">
        <v>6332</v>
      </c>
      <c r="K1347" t="str">
        <f t="shared" si="62"/>
        <v>E:\imagenes\escudos_cl\Europa\Swiss Challenge League\FC Vaduz.png</v>
      </c>
      <c r="L1347" t="s">
        <v>507</v>
      </c>
      <c r="M1347">
        <f>INDEX(NationalTeams!B:B,MATCH(L1347,NationalTeams!C:C,0))</f>
        <v>197</v>
      </c>
      <c r="O1347" t="str">
        <f t="shared" ref="O1347:O1410" si="63"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2864</v>
      </c>
      <c r="D1348" t="s">
        <v>1860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3">
        <f t="shared" ref="I1348:I1411" si="64">ROUND(AVERAGE(F1348:H1348),0)</f>
        <v>49</v>
      </c>
      <c r="J1348" t="s">
        <v>6333</v>
      </c>
      <c r="K1348" t="str">
        <f t="shared" ref="K1348:K1411" si="65">_xlfn.CONCAT($A$1,J1348)</f>
        <v>E:\imagenes\escudos_cl\Europa\Liechtenstein Cup\FC Vaduz II.png</v>
      </c>
      <c r="L1348" t="s">
        <v>540</v>
      </c>
      <c r="M1348">
        <f>INDEX(NationalTeams!B:B,MATCH(L1348,NationalTeams!C:C,0))</f>
        <v>126</v>
      </c>
      <c r="O1348" t="str">
        <f t="shared" si="63"/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2057</v>
      </c>
      <c r="D1349" t="s">
        <v>1783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3">
        <f t="shared" si="64"/>
        <v>57</v>
      </c>
      <c r="J1349" t="s">
        <v>6334</v>
      </c>
      <c r="K1349" t="str">
        <f t="shared" si="65"/>
        <v>E:\imagenes\escudos_cl\Europa\Armenian Premier League\FC Van.png</v>
      </c>
      <c r="L1349" t="s">
        <v>529</v>
      </c>
      <c r="M1349">
        <f>INDEX(NationalTeams!B:B,MATCH(L1349,NationalTeams!C:C,0))</f>
        <v>13</v>
      </c>
      <c r="O1349" t="str">
        <f t="shared" si="63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2893</v>
      </c>
      <c r="D1350" t="s">
        <v>1886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3">
        <f t="shared" si="64"/>
        <v>55</v>
      </c>
      <c r="J1350" t="s">
        <v>6335</v>
      </c>
      <c r="K1350" t="str">
        <f t="shared" si="65"/>
        <v>E:\imagenes\escudos_cl\Europa\Luxembourg National Division\FC Victoria Rosport.png</v>
      </c>
      <c r="L1350" t="s">
        <v>523</v>
      </c>
      <c r="M1350">
        <f>INDEX(NationalTeams!B:B,MATCH(L1350,NationalTeams!C:C,0))</f>
        <v>128</v>
      </c>
      <c r="O1350" t="str">
        <f t="shared" si="63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2212</v>
      </c>
      <c r="D1351" t="s">
        <v>1810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3">
        <f t="shared" si="64"/>
        <v>65</v>
      </c>
      <c r="J1351" t="s">
        <v>6336</v>
      </c>
      <c r="K1351" t="str">
        <f t="shared" si="65"/>
        <v>E:\imagenes\escudos_cl\Europa\Czech First League\FC Viktoria Plzen.png</v>
      </c>
      <c r="L1351" t="s">
        <v>497</v>
      </c>
      <c r="M1351">
        <f>INDEX(NationalTeams!B:B,MATCH(L1351,NationalTeams!C:C,0))</f>
        <v>171</v>
      </c>
      <c r="O1351" t="str">
        <f t="shared" si="63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3318</v>
      </c>
      <c r="D1352" t="s">
        <v>1971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3">
        <f t="shared" si="64"/>
        <v>57</v>
      </c>
      <c r="J1352" t="s">
        <v>6337</v>
      </c>
      <c r="K1352" t="str">
        <f t="shared" si="65"/>
        <v>E:\imagenes\escudos_cl\Europa\Ukranian First League\FC Viktoriya Sumy.png</v>
      </c>
      <c r="L1352" t="s">
        <v>502</v>
      </c>
      <c r="M1352">
        <f>INDEX(NationalTeams!B:B,MATCH(L1352,NationalTeams!C:C,0))</f>
        <v>212</v>
      </c>
      <c r="O1352" t="str">
        <f t="shared" si="63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3554</v>
      </c>
      <c r="D1353" t="s">
        <v>1920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3">
        <f t="shared" si="64"/>
        <v>52</v>
      </c>
      <c r="J1353" t="s">
        <v>6338</v>
      </c>
      <c r="K1353" t="str">
        <f t="shared" si="65"/>
        <v>E:\imagenes\escudos_cl\America\Primera Division Cubana\FC Villa Clara.png</v>
      </c>
      <c r="L1353" t="s">
        <v>406</v>
      </c>
      <c r="M1353">
        <f>INDEX(NationalTeams!B:B,MATCH(L1353,NationalTeams!C:C,0))</f>
        <v>54</v>
      </c>
      <c r="O1353" t="str">
        <f t="shared" si="63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2344</v>
      </c>
      <c r="D1354" t="s">
        <v>1896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3">
        <f t="shared" si="64"/>
        <v>56</v>
      </c>
      <c r="J1354" t="s">
        <v>6339</v>
      </c>
      <c r="K1354" t="str">
        <f t="shared" si="65"/>
        <v>E:\imagenes\escudos_cl\Europa\MonacoBet Liga\FC ViOn Zlate Moravce.png</v>
      </c>
      <c r="L1354" t="s">
        <v>509</v>
      </c>
      <c r="M1354">
        <f>INDEX(NationalTeams!B:B,MATCH(L1354,NationalTeams!C:C,0))</f>
        <v>64</v>
      </c>
      <c r="O1354" t="str">
        <f t="shared" si="63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2145</v>
      </c>
      <c r="D1355" t="s">
        <v>1789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3">
        <f t="shared" si="64"/>
        <v>65</v>
      </c>
      <c r="J1355" t="s">
        <v>6340</v>
      </c>
      <c r="K1355" t="str">
        <f t="shared" si="65"/>
        <v>E:\imagenes\escudos_cl\Europa\Belarusian Premier League\FC Vitebsk.png</v>
      </c>
      <c r="L1355" t="s">
        <v>525</v>
      </c>
      <c r="M1355">
        <f>INDEX(NationalTeams!B:B,MATCH(L1355,NationalTeams!C:C,0))</f>
        <v>27</v>
      </c>
      <c r="O1355" t="str">
        <f t="shared" si="63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3066</v>
      </c>
      <c r="D1356" t="s">
        <v>1937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3">
        <f t="shared" si="64"/>
        <v>64</v>
      </c>
      <c r="J1356" t="s">
        <v>6341</v>
      </c>
      <c r="K1356" t="str">
        <f t="shared" si="65"/>
        <v>E:\imagenes\escudos_cl\Europa\Segunda Liga\FC Vizela.png</v>
      </c>
      <c r="L1356" t="s">
        <v>504</v>
      </c>
      <c r="M1356">
        <f>INDEX(NationalTeams!B:B,MATCH(L1356,NationalTeams!C:C,0))</f>
        <v>167</v>
      </c>
      <c r="O1356" t="str">
        <f t="shared" si="63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2645</v>
      </c>
      <c r="D1357" t="s">
        <v>1822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3">
        <f t="shared" si="64"/>
        <v>59</v>
      </c>
      <c r="J1357" t="s">
        <v>6342</v>
      </c>
      <c r="K1357" t="str">
        <f t="shared" si="65"/>
        <v>E:\imagenes\escudos_cl\Europa\Eredivisie\FC Volendam.png</v>
      </c>
      <c r="L1357" t="s">
        <v>491</v>
      </c>
      <c r="M1357">
        <f>INDEX(NationalTeams!B:B,MATCH(L1357,NationalTeams!C:C,0))</f>
        <v>158</v>
      </c>
      <c r="O1357" t="str">
        <f t="shared" si="63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3101</v>
      </c>
      <c r="D1358" t="s">
        <v>1873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3">
        <f t="shared" si="64"/>
        <v>66</v>
      </c>
      <c r="J1358" t="s">
        <v>6343</v>
      </c>
      <c r="K1358" t="str">
        <f t="shared" si="65"/>
        <v>E:\imagenes\escudos_cl\Europa\Liga II\FC Voluntari.png</v>
      </c>
      <c r="L1358" t="s">
        <v>506</v>
      </c>
      <c r="M1358">
        <f>INDEX(NationalTeams!B:B,MATCH(L1358,NationalTeams!C:C,0))</f>
        <v>175</v>
      </c>
      <c r="O1358" t="str">
        <f t="shared" si="63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3305</v>
      </c>
      <c r="D1359" t="s">
        <v>1971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3">
        <f t="shared" si="64"/>
        <v>60</v>
      </c>
      <c r="J1359" t="s">
        <v>6344</v>
      </c>
      <c r="K1359" t="str">
        <f t="shared" si="65"/>
        <v>E:\imagenes\escudos_cl\Europa\Ukranian First League\FC Vorskla Poltava.png</v>
      </c>
      <c r="L1359" t="s">
        <v>502</v>
      </c>
      <c r="M1359">
        <f>INDEX(NationalTeams!B:B,MATCH(L1359,NationalTeams!C:C,0))</f>
        <v>212</v>
      </c>
      <c r="O1359" t="str">
        <f t="shared" si="63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2236</v>
      </c>
      <c r="D1360" t="s">
        <v>1811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3">
        <f t="shared" si="64"/>
        <v>52</v>
      </c>
      <c r="J1360" t="s">
        <v>6345</v>
      </c>
      <c r="K1360" t="str">
        <f t="shared" si="65"/>
        <v>E:\imagenes\escudos_cl\Europa\Czech National Football League\FC Vysocina Jihlava.png</v>
      </c>
      <c r="L1360" t="s">
        <v>497</v>
      </c>
      <c r="M1360">
        <f>INDEX(NationalTeams!B:B,MATCH(L1360,NationalTeams!C:C,0))</f>
        <v>171</v>
      </c>
      <c r="O1360" t="str">
        <f t="shared" si="63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2058</v>
      </c>
      <c r="D1361" t="s">
        <v>1783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3">
        <f t="shared" si="64"/>
        <v>52</v>
      </c>
      <c r="J1361" t="s">
        <v>6346</v>
      </c>
      <c r="K1361" t="str">
        <f t="shared" si="65"/>
        <v>E:\imagenes\escudos_cl\Europa\Armenian Premier League\FC West Armenia.png</v>
      </c>
      <c r="L1361" t="s">
        <v>529</v>
      </c>
      <c r="M1361">
        <f>INDEX(NationalTeams!B:B,MATCH(L1361,NationalTeams!C:C,0))</f>
        <v>13</v>
      </c>
      <c r="O1361" t="str">
        <f t="shared" si="63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3248</v>
      </c>
      <c r="D1362" t="s">
        <v>1957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3">
        <f t="shared" si="64"/>
        <v>57</v>
      </c>
      <c r="J1362" t="s">
        <v>6347</v>
      </c>
      <c r="K1362" t="str">
        <f t="shared" si="65"/>
        <v>E:\imagenes\escudos_cl\Europa\Swiss Challenge League\FC Wil.png</v>
      </c>
      <c r="L1362" t="s">
        <v>507</v>
      </c>
      <c r="M1362">
        <f>INDEX(NationalTeams!B:B,MATCH(L1362,NationalTeams!C:C,0))</f>
        <v>197</v>
      </c>
      <c r="O1362" t="str">
        <f t="shared" si="63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3245</v>
      </c>
      <c r="D1363" t="s">
        <v>1958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3">
        <f t="shared" si="64"/>
        <v>62</v>
      </c>
      <c r="J1363" t="s">
        <v>6348</v>
      </c>
      <c r="K1363" t="str">
        <f t="shared" si="65"/>
        <v>E:\imagenes\escudos_cl\Europa\Swiss Super League\FC Winterthur.png</v>
      </c>
      <c r="L1363" t="s">
        <v>507</v>
      </c>
      <c r="M1363">
        <f>INDEX(NationalTeams!B:B,MATCH(L1363,NationalTeams!C:C,0))</f>
        <v>197</v>
      </c>
      <c r="O1363" t="str">
        <f t="shared" si="63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2211</v>
      </c>
      <c r="D1364" t="s">
        <v>1933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3">
        <f t="shared" si="64"/>
        <v>56</v>
      </c>
      <c r="J1364" t="s">
        <v>6349</v>
      </c>
      <c r="K1364" t="str">
        <f t="shared" si="65"/>
        <v>E:\imagenes\escudos_cl\Europa\Second Professional Football League\FC Yantra Gabrovo.png</v>
      </c>
      <c r="L1364" t="s">
        <v>510</v>
      </c>
      <c r="M1364">
        <f>INDEX(NationalTeams!B:B,MATCH(L1364,NationalTeams!C:C,0))</f>
        <v>34</v>
      </c>
      <c r="O1364" t="str">
        <f t="shared" si="63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2233</v>
      </c>
      <c r="D1365" t="s">
        <v>1811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3">
        <f t="shared" si="64"/>
        <v>52</v>
      </c>
      <c r="J1365" t="s">
        <v>6350</v>
      </c>
      <c r="K1365" t="str">
        <f t="shared" si="65"/>
        <v>E:\imagenes\escudos_cl\Europa\Czech National Football League\FC Zbrojovka Brno.png</v>
      </c>
      <c r="L1365" t="s">
        <v>497</v>
      </c>
      <c r="M1365">
        <f>INDEX(NationalTeams!B:B,MATCH(L1365,NationalTeams!C:C,0))</f>
        <v>171</v>
      </c>
      <c r="O1365" t="str">
        <f t="shared" si="63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3125</v>
      </c>
      <c r="D1366" t="s">
        <v>1929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3">
        <f t="shared" si="64"/>
        <v>76</v>
      </c>
      <c r="J1366" t="s">
        <v>6351</v>
      </c>
      <c r="K1366" t="str">
        <f t="shared" si="65"/>
        <v>E:\imagenes\escudos_cl\Europa\Russian Premier League\FC Zenit Saint Petersburg.png</v>
      </c>
      <c r="L1366" t="s">
        <v>500</v>
      </c>
      <c r="M1366">
        <f>INDEX(NationalTeams!B:B,MATCH(L1366,NationalTeams!C:C,0))</f>
        <v>176</v>
      </c>
      <c r="O1366" t="str">
        <f t="shared" si="63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2834</v>
      </c>
      <c r="D1367" t="s">
        <v>1852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3">
        <f t="shared" si="64"/>
        <v>59</v>
      </c>
      <c r="J1367" t="s">
        <v>6352</v>
      </c>
      <c r="K1367" t="str">
        <f t="shared" si="65"/>
        <v>E:\imagenes\escudos_cl\Europa\Kazakhstan Premier League\FC Zhetysu.png</v>
      </c>
      <c r="L1367" t="s">
        <v>430</v>
      </c>
      <c r="M1367">
        <f>INDEX(NationalTeams!B:B,MATCH(L1367,NationalTeams!C:C,0))</f>
        <v>114</v>
      </c>
      <c r="O1367" t="str">
        <f t="shared" si="63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2939</v>
      </c>
      <c r="D1368" t="s">
        <v>1953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3">
        <f t="shared" si="64"/>
        <v>54</v>
      </c>
      <c r="J1368" t="s">
        <v>6353</v>
      </c>
      <c r="K1368" t="str">
        <f t="shared" si="65"/>
        <v>E:\imagenes\escudos_cl\Europa\Super Liga\FC Zimbru Chisinau.png</v>
      </c>
      <c r="L1368" t="s">
        <v>537</v>
      </c>
      <c r="M1368">
        <f>INDEX(NationalTeams!B:B,MATCH(L1368,NationalTeams!C:C,0))</f>
        <v>142</v>
      </c>
      <c r="O1368" t="str">
        <f t="shared" si="63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2227</v>
      </c>
      <c r="D1369" t="s">
        <v>1810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3">
        <f t="shared" si="64"/>
        <v>53</v>
      </c>
      <c r="J1369" t="s">
        <v>6354</v>
      </c>
      <c r="K1369" t="str">
        <f t="shared" si="65"/>
        <v>E:\imagenes\escudos_cl\Europa\Czech First League\FC Zlin.png</v>
      </c>
      <c r="L1369" t="s">
        <v>497</v>
      </c>
      <c r="M1369">
        <f>INDEX(NationalTeams!B:B,MATCH(L1369,NationalTeams!C:C,0))</f>
        <v>171</v>
      </c>
      <c r="O1369" t="str">
        <f t="shared" si="63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3299</v>
      </c>
      <c r="D1370" t="s">
        <v>1972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3">
        <f t="shared" si="64"/>
        <v>66</v>
      </c>
      <c r="J1370" t="s">
        <v>6355</v>
      </c>
      <c r="K1370" t="str">
        <f t="shared" si="65"/>
        <v>E:\imagenes\escudos_cl\Europa\Ukranian Premier League\FC Zorya Luhansk.png</v>
      </c>
      <c r="L1370" t="s">
        <v>502</v>
      </c>
      <c r="M1370">
        <f>INDEX(NationalTeams!B:B,MATCH(L1370,NationalTeams!C:C,0))</f>
        <v>212</v>
      </c>
      <c r="O1370" t="str">
        <f t="shared" si="63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3238</v>
      </c>
      <c r="D1371" t="s">
        <v>1958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3">
        <f t="shared" si="64"/>
        <v>65</v>
      </c>
      <c r="J1371" t="s">
        <v>6356</v>
      </c>
      <c r="K1371" t="str">
        <f t="shared" si="65"/>
        <v>E:\imagenes\escudos_cl\Europa\Swiss Super League\FC Zurich.png</v>
      </c>
      <c r="L1371" t="s">
        <v>507</v>
      </c>
      <c r="M1371">
        <f>INDEX(NationalTeams!B:B,MATCH(L1371,NationalTeams!C:C,0))</f>
        <v>197</v>
      </c>
      <c r="O1371" t="str">
        <f t="shared" si="63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2429</v>
      </c>
      <c r="D1372" t="s">
        <v>1894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3">
        <f t="shared" si="64"/>
        <v>46</v>
      </c>
      <c r="J1372" t="s">
        <v>6357</v>
      </c>
      <c r="K1372" t="str">
        <f t="shared" si="65"/>
        <v>E:\imagenes\escudos_cl\Europa\Meistriliiga\FCI Levadia Tallinn.png</v>
      </c>
      <c r="L1372" t="s">
        <v>531</v>
      </c>
      <c r="M1372">
        <f>INDEX(NationalTeams!B:B,MATCH(L1372,NationalTeams!C:C,0))</f>
        <v>68</v>
      </c>
      <c r="O1372" t="str">
        <f t="shared" si="63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2131</v>
      </c>
      <c r="D1373" t="s">
        <v>1848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3">
        <f t="shared" si="64"/>
        <v>62</v>
      </c>
      <c r="J1373" t="s">
        <v>6358</v>
      </c>
      <c r="K1373" t="str">
        <f t="shared" si="65"/>
        <v>E:\imagenes\escudos_cl\Europa\Jupiler Pro League\FCV Dender.png</v>
      </c>
      <c r="L1373" t="s">
        <v>505</v>
      </c>
      <c r="M1373">
        <f>INDEX(NationalTeams!B:B,MATCH(L1373,NationalTeams!C:C,0))</f>
        <v>23</v>
      </c>
      <c r="O1373" t="str">
        <f t="shared" si="63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3091</v>
      </c>
      <c r="D1374" t="s">
        <v>1872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3">
        <f t="shared" si="64"/>
        <v>67</v>
      </c>
      <c r="J1374" t="s">
        <v>6359</v>
      </c>
      <c r="K1374" t="str">
        <f t="shared" si="65"/>
        <v>E:\imagenes\escudos_cl\Europa\Liga I\FCV Farul Constanta.png</v>
      </c>
      <c r="L1374" t="s">
        <v>506</v>
      </c>
      <c r="M1374">
        <f>INDEX(NationalTeams!B:B,MATCH(L1374,NationalTeams!C:C,0))</f>
        <v>175</v>
      </c>
      <c r="O1374" t="str">
        <f t="shared" si="63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4763</v>
      </c>
      <c r="D1375" t="s">
        <v>1884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3">
        <f t="shared" si="64"/>
        <v>59</v>
      </c>
      <c r="J1375" t="s">
        <v>6360</v>
      </c>
      <c r="K1375" t="str">
        <f t="shared" si="65"/>
        <v>E:\imagenes\escudos_cl\Africa\Ligue 1 Pro\Fello Star de Labe.png</v>
      </c>
      <c r="L1375" t="s">
        <v>382</v>
      </c>
      <c r="M1375">
        <f>INDEX(NationalTeams!B:B,MATCH(L1375,NationalTeams!C:C,0))</f>
        <v>85</v>
      </c>
      <c r="O1375" t="str">
        <f t="shared" si="63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3914</v>
      </c>
      <c r="D1376" t="s">
        <v>1905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3">
        <f t="shared" si="64"/>
        <v>64</v>
      </c>
      <c r="J1376" t="s">
        <v>6361</v>
      </c>
      <c r="K1376" t="str">
        <f t="shared" si="65"/>
        <v>E:\imagenes\escudos_cl\Asia\New Zealand National League\Fencibles United AFC.png</v>
      </c>
      <c r="L1376" t="s">
        <v>423</v>
      </c>
      <c r="M1376">
        <f>INDEX(NationalTeams!B:B,MATCH(L1376,NationalTeams!C:C,0))</f>
        <v>156</v>
      </c>
      <c r="O1376" t="str">
        <f t="shared" si="63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3255</v>
      </c>
      <c r="D1377" t="s">
        <v>1952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3">
        <f t="shared" si="64"/>
        <v>77</v>
      </c>
      <c r="J1377" t="s">
        <v>6362</v>
      </c>
      <c r="K1377" t="str">
        <f t="shared" si="65"/>
        <v>E:\imagenes\escudos_cl\Europa\Super Lig\Fenerbahce.png</v>
      </c>
      <c r="L1377" t="s">
        <v>501</v>
      </c>
      <c r="M1377">
        <f>INDEX(NationalTeams!B:B,MATCH(L1377,NationalTeams!C:C,0))</f>
        <v>210</v>
      </c>
      <c r="O1377" t="str">
        <f t="shared" si="63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2650</v>
      </c>
      <c r="D1378" t="s">
        <v>1903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3">
        <f t="shared" si="64"/>
        <v>67</v>
      </c>
      <c r="J1378" t="s">
        <v>6363</v>
      </c>
      <c r="K1378" t="str">
        <f t="shared" si="65"/>
        <v>E:\imagenes\escudos_cl\Europa\Nemzeti Bajnoksag I\Ferencvarosi TC.png</v>
      </c>
      <c r="L1378" t="s">
        <v>512</v>
      </c>
      <c r="M1378">
        <f>INDEX(NationalTeams!B:B,MATCH(L1378,NationalTeams!C:C,0))</f>
        <v>92</v>
      </c>
      <c r="O1378" t="str">
        <f t="shared" si="63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3439</v>
      </c>
      <c r="D1379" t="s">
        <v>1794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3">
        <f t="shared" si="64"/>
        <v>63</v>
      </c>
      <c r="J1379" t="s">
        <v>6364</v>
      </c>
      <c r="K1379" t="str">
        <f t="shared" si="65"/>
        <v>E:\imagenes\escudos_cl\America\Brasileirao Serie B\Ferroviaria de Esportes.png</v>
      </c>
      <c r="L1379" t="s">
        <v>327</v>
      </c>
      <c r="M1379">
        <f>INDEX(NationalTeams!B:B,MATCH(L1379,NationalTeams!C:C,0))</f>
        <v>32</v>
      </c>
      <c r="O1379" t="str">
        <f t="shared" si="63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4820</v>
      </c>
      <c r="D1380" t="s">
        <v>1895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3">
        <f t="shared" si="64"/>
        <v>59</v>
      </c>
      <c r="J1380" t="s">
        <v>6365</v>
      </c>
      <c r="K1380" t="str">
        <f t="shared" si="65"/>
        <v>E:\imagenes\escudos_cl\Africa\Mocambola\Ferroviario da Beira.png</v>
      </c>
      <c r="L1380" t="s">
        <v>393</v>
      </c>
      <c r="M1380">
        <f>INDEX(NationalTeams!B:B,MATCH(L1380,NationalTeams!C:C,0))</f>
        <v>147</v>
      </c>
      <c r="O1380" t="str">
        <f t="shared" si="63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4821</v>
      </c>
      <c r="D1381" t="s">
        <v>1895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3">
        <f t="shared" si="64"/>
        <v>55</v>
      </c>
      <c r="J1381" t="s">
        <v>6366</v>
      </c>
      <c r="K1381" t="str">
        <f t="shared" si="65"/>
        <v>E:\imagenes\escudos_cl\Africa\Mocambola\Ferroviario de Lichinga.png</v>
      </c>
      <c r="L1381" t="s">
        <v>393</v>
      </c>
      <c r="M1381">
        <f>INDEX(NationalTeams!B:B,MATCH(L1381,NationalTeams!C:C,0))</f>
        <v>147</v>
      </c>
      <c r="O1381" t="str">
        <f t="shared" si="63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4822</v>
      </c>
      <c r="D1382" t="s">
        <v>1895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3">
        <f t="shared" si="64"/>
        <v>59</v>
      </c>
      <c r="J1382" t="s">
        <v>6367</v>
      </c>
      <c r="K1382" t="str">
        <f t="shared" si="65"/>
        <v>E:\imagenes\escudos_cl\Africa\Mocambola\Ferroviario de Nacala Velha.png</v>
      </c>
      <c r="L1382" t="s">
        <v>393</v>
      </c>
      <c r="M1382">
        <f>INDEX(NationalTeams!B:B,MATCH(L1382,NationalTeams!C:C,0))</f>
        <v>147</v>
      </c>
      <c r="O1382" t="str">
        <f t="shared" si="63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4823</v>
      </c>
      <c r="D1383" t="s">
        <v>1895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3">
        <f t="shared" si="64"/>
        <v>55</v>
      </c>
      <c r="J1383" t="s">
        <v>6368</v>
      </c>
      <c r="K1383" t="str">
        <f t="shared" si="65"/>
        <v>E:\imagenes\escudos_cl\Africa\Mocambola\Ferroviario de Quelimane.png</v>
      </c>
      <c r="L1383" t="s">
        <v>393</v>
      </c>
      <c r="M1383">
        <f>INDEX(NationalTeams!B:B,MATCH(L1383,NationalTeams!C:C,0))</f>
        <v>147</v>
      </c>
      <c r="O1383" t="str">
        <f t="shared" si="63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4824</v>
      </c>
      <c r="D1384" t="s">
        <v>1895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3">
        <f t="shared" si="64"/>
        <v>52</v>
      </c>
      <c r="J1384" t="s">
        <v>6369</v>
      </c>
      <c r="K1384" t="str">
        <f t="shared" si="65"/>
        <v>E:\imagenes\escudos_cl\Africa\Mocambola\Ferroviario Maputo.png</v>
      </c>
      <c r="L1384" t="s">
        <v>393</v>
      </c>
      <c r="M1384">
        <f>INDEX(NationalTeams!B:B,MATCH(L1384,NationalTeams!C:C,0))</f>
        <v>147</v>
      </c>
      <c r="O1384" t="str">
        <f t="shared" si="63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4825</v>
      </c>
      <c r="D1385" t="s">
        <v>1895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3">
        <f t="shared" si="64"/>
        <v>58</v>
      </c>
      <c r="J1385" t="s">
        <v>6370</v>
      </c>
      <c r="K1385" t="str">
        <f t="shared" si="65"/>
        <v>E:\imagenes\escudos_cl\Africa\Mocambola\Ferroviario Nampula.png</v>
      </c>
      <c r="L1385" t="s">
        <v>393</v>
      </c>
      <c r="M1385">
        <f>INDEX(NationalTeams!B:B,MATCH(L1385,NationalTeams!C:C,0))</f>
        <v>147</v>
      </c>
      <c r="O1385" t="str">
        <f t="shared" si="63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2611</v>
      </c>
      <c r="D1386" t="s">
        <v>1822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3">
        <f t="shared" si="64"/>
        <v>73</v>
      </c>
      <c r="J1386" t="s">
        <v>6371</v>
      </c>
      <c r="K1386" t="str">
        <f t="shared" si="65"/>
        <v>E:\imagenes\escudos_cl\Europa\Eredivisie\Feyenoord Rotterdam.png</v>
      </c>
      <c r="L1386" t="s">
        <v>491</v>
      </c>
      <c r="M1386">
        <f>INDEX(NationalTeams!B:B,MATCH(L1386,NationalTeams!C:C,0))</f>
        <v>158</v>
      </c>
      <c r="O1386" t="str">
        <f t="shared" si="63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2744</v>
      </c>
      <c r="D1387" t="s">
        <v>1790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3">
        <f t="shared" si="64"/>
        <v>61</v>
      </c>
      <c r="J1387" t="s">
        <v>6372</v>
      </c>
      <c r="K1387" t="str">
        <f t="shared" si="65"/>
        <v>E:\imagenes\escudos_cl\Europa\Besta Deild Karla\FH.png</v>
      </c>
      <c r="L1387" t="s">
        <v>519</v>
      </c>
      <c r="M1387">
        <f>INDEX(NationalTeams!B:B,MATCH(L1387,NationalTeams!C:C,0))</f>
        <v>100</v>
      </c>
      <c r="O1387" t="str">
        <f t="shared" si="63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3668</v>
      </c>
      <c r="D1388" t="s">
        <v>1803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3">
        <f t="shared" si="64"/>
        <v>52</v>
      </c>
      <c r="J1388" t="s">
        <v>6373</v>
      </c>
      <c r="K1388" t="str">
        <f t="shared" si="65"/>
        <v>E:\imagenes\escudos_cl\America\Championnat Special Division 1\FIC Cap Haitien.png</v>
      </c>
      <c r="L1388" t="s">
        <v>333</v>
      </c>
      <c r="M1388">
        <f>INDEX(NationalTeams!B:B,MATCH(L1388,NationalTeams!C:C,0))</f>
        <v>89</v>
      </c>
      <c r="O1388" t="str">
        <f t="shared" si="63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2710</v>
      </c>
      <c r="D1389" t="s">
        <v>1840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3">
        <f t="shared" si="64"/>
        <v>64</v>
      </c>
      <c r="J1389" t="s">
        <v>6374</v>
      </c>
      <c r="K1389" t="str">
        <f t="shared" si="65"/>
        <v>E:\imagenes\escudos_cl\Europa\Ireland First Division\Finn Harps FC.png</v>
      </c>
      <c r="L1389" t="s">
        <v>513</v>
      </c>
      <c r="M1389">
        <f>INDEX(NationalTeams!B:B,MATCH(L1389,NationalTeams!C:C,0))</f>
        <v>98</v>
      </c>
      <c r="O1389" t="str">
        <f t="shared" si="63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2072</v>
      </c>
      <c r="D1390" t="s">
        <v>1774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3">
        <f t="shared" si="64"/>
        <v>59</v>
      </c>
      <c r="J1390" t="s">
        <v>6375</v>
      </c>
      <c r="K1390" t="str">
        <f t="shared" si="65"/>
        <v>E:\imagenes\escudos_cl\Europa\2. Liga\First Vienna FC.png</v>
      </c>
      <c r="L1390" t="s">
        <v>514</v>
      </c>
      <c r="M1390">
        <f>INDEX(NationalTeams!B:B,MATCH(L1390,NationalTeams!C:C,0))</f>
        <v>17</v>
      </c>
      <c r="O1390" t="str">
        <f t="shared" si="63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1997</v>
      </c>
      <c r="D1391" t="s">
        <v>1851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3">
        <f t="shared" si="64"/>
        <v>61</v>
      </c>
      <c r="J1391" t="s">
        <v>6376</v>
      </c>
      <c r="K1391" t="str">
        <f t="shared" si="65"/>
        <v>E:\imagenes\escudos_cl\Europa\Kategoria e Pare\FK Apolonia Fier.png</v>
      </c>
      <c r="L1391" t="s">
        <v>520</v>
      </c>
      <c r="M1391">
        <f>INDEX(NationalTeams!B:B,MATCH(L1391,NationalTeams!C:C,0))</f>
        <v>3</v>
      </c>
      <c r="O1391" t="str">
        <f t="shared" si="63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4297</v>
      </c>
      <c r="D1392" t="s">
        <v>1978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3">
        <f t="shared" si="64"/>
        <v>54</v>
      </c>
      <c r="J1392" t="s">
        <v>6377</v>
      </c>
      <c r="K1392" t="str">
        <f t="shared" si="65"/>
        <v>E:\imagenes\escudos_cl\Asia\Yokary Liga\FK Arkadag.png</v>
      </c>
      <c r="L1392" t="s">
        <v>439</v>
      </c>
      <c r="M1392">
        <f>INDEX(NationalTeams!B:B,MATCH(L1392,NationalTeams!C:C,0))</f>
        <v>209</v>
      </c>
      <c r="O1392" t="str">
        <f t="shared" si="63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2949</v>
      </c>
      <c r="D1393" t="s">
        <v>1898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3">
        <f t="shared" si="64"/>
        <v>62</v>
      </c>
      <c r="J1393" t="s">
        <v>6378</v>
      </c>
      <c r="K1393" t="str">
        <f t="shared" si="65"/>
        <v>E:\imagenes\escudos_cl\Europa\Montenegrin First League\FK Arsenal Tivat.png</v>
      </c>
      <c r="L1393" t="s">
        <v>521</v>
      </c>
      <c r="M1393">
        <f>INDEX(NationalTeams!B:B,MATCH(L1393,NationalTeams!C:C,0))</f>
        <v>145</v>
      </c>
      <c r="O1393" t="str">
        <f t="shared" si="63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2847</v>
      </c>
      <c r="D1394" t="s">
        <v>1858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3">
        <f t="shared" si="64"/>
        <v>57</v>
      </c>
      <c r="J1394" t="s">
        <v>6379</v>
      </c>
      <c r="K1394" t="str">
        <f t="shared" si="65"/>
        <v>E:\imagenes\escudos_cl\Europa\Latvian Higher League\FK Auda.png</v>
      </c>
      <c r="L1394" t="s">
        <v>532</v>
      </c>
      <c r="M1394">
        <f>INDEX(NationalTeams!B:B,MATCH(L1394,NationalTeams!C:C,0))</f>
        <v>122</v>
      </c>
      <c r="O1394" t="str">
        <f t="shared" si="63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2062</v>
      </c>
      <c r="D1395" t="s">
        <v>1779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3">
        <f t="shared" si="64"/>
        <v>63</v>
      </c>
      <c r="J1395" t="s">
        <v>6380</v>
      </c>
      <c r="K1395" t="str">
        <f t="shared" si="65"/>
        <v>E:\imagenes\escudos_cl\Europa\Admiral Bundesliga\FK Austria Wien.png</v>
      </c>
      <c r="L1395" t="s">
        <v>514</v>
      </c>
      <c r="M1395">
        <f>INDEX(NationalTeams!B:B,MATCH(L1395,NationalTeams!C:C,0))</f>
        <v>17</v>
      </c>
      <c r="O1395" t="str">
        <f t="shared" si="63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2874</v>
      </c>
      <c r="D1396" t="s">
        <v>1777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3">
        <f t="shared" si="64"/>
        <v>57</v>
      </c>
      <c r="J1396" t="s">
        <v>6381</v>
      </c>
      <c r="K1396" t="str">
        <f t="shared" si="65"/>
        <v>E:\imagenes\escudos_cl\Europa\A Lyga\FK Banga Gargzdai.png</v>
      </c>
      <c r="L1396" t="s">
        <v>527</v>
      </c>
      <c r="M1396">
        <f>INDEX(NationalTeams!B:B,MATCH(L1396,NationalTeams!C:C,0))</f>
        <v>127</v>
      </c>
      <c r="O1396" t="str">
        <f t="shared" si="63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2912</v>
      </c>
      <c r="D1397" t="s">
        <v>1888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3">
        <f t="shared" si="64"/>
        <v>51</v>
      </c>
      <c r="J1397" t="s">
        <v>6382</v>
      </c>
      <c r="K1397" t="str">
        <f t="shared" si="65"/>
        <v>E:\imagenes\escudos_cl\Europa\Macedonian Second League\FK Belasica.png</v>
      </c>
      <c r="L1397" t="s">
        <v>522</v>
      </c>
      <c r="M1397">
        <f>INDEX(NationalTeams!B:B,MATCH(L1397,NationalTeams!C:C,0))</f>
        <v>130</v>
      </c>
      <c r="O1397" t="str">
        <f t="shared" si="63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2987</v>
      </c>
      <c r="D1398" t="s">
        <v>1821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3">
        <f t="shared" si="64"/>
        <v>66</v>
      </c>
      <c r="J1398" t="s">
        <v>6383</v>
      </c>
      <c r="K1398" t="str">
        <f t="shared" si="65"/>
        <v>E:\imagenes\escudos_cl\Europa\Eliteserien\FK Bodo Glimt.png</v>
      </c>
      <c r="L1398" t="s">
        <v>492</v>
      </c>
      <c r="M1398">
        <f>INDEX(NationalTeams!B:B,MATCH(L1398,NationalTeams!C:C,0))</f>
        <v>154</v>
      </c>
      <c r="O1398" t="str">
        <f t="shared" si="63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2947</v>
      </c>
      <c r="D1399" t="s">
        <v>1898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3">
        <f t="shared" si="64"/>
        <v>60</v>
      </c>
      <c r="J1399" t="s">
        <v>6384</v>
      </c>
      <c r="K1399" t="str">
        <f t="shared" si="65"/>
        <v>E:\imagenes\escudos_cl\Europa\Montenegrin First League\FK Bokelj.png</v>
      </c>
      <c r="L1399" t="s">
        <v>521</v>
      </c>
      <c r="M1399">
        <f>INDEX(NationalTeams!B:B,MATCH(L1399,NationalTeams!C:C,0))</f>
        <v>145</v>
      </c>
      <c r="O1399" t="str">
        <f t="shared" si="63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3186</v>
      </c>
      <c r="D1400" t="s">
        <v>1940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3">
        <f t="shared" si="64"/>
        <v>58</v>
      </c>
      <c r="J1400" t="s">
        <v>6385</v>
      </c>
      <c r="K1400" t="str">
        <f t="shared" si="65"/>
        <v>E:\imagenes\escudos_cl\Europa\Serbian First League\FK Borac 1926.png</v>
      </c>
      <c r="L1400" t="s">
        <v>499</v>
      </c>
      <c r="M1400">
        <f>INDEX(NationalTeams!B:B,MATCH(L1400,NationalTeams!C:C,0))</f>
        <v>185</v>
      </c>
      <c r="O1400" t="str">
        <f t="shared" si="63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2168</v>
      </c>
      <c r="D1401" t="s">
        <v>1916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3">
        <f t="shared" si="64"/>
        <v>69</v>
      </c>
      <c r="J1401" t="s">
        <v>6386</v>
      </c>
      <c r="K1401" t="str">
        <f t="shared" si="65"/>
        <v>E:\imagenes\escudos_cl\Europa\Premier League of Bosnia\FK Borac Banja Luka.png</v>
      </c>
      <c r="L1401" t="s">
        <v>516</v>
      </c>
      <c r="M1401">
        <f>INDEX(NationalTeams!B:B,MATCH(L1401,NationalTeams!C:C,0))</f>
        <v>30</v>
      </c>
      <c r="O1401" t="str">
        <f t="shared" si="63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2920</v>
      </c>
      <c r="D1402" t="s">
        <v>1888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3">
        <f t="shared" si="64"/>
        <v>52</v>
      </c>
      <c r="J1402" t="s">
        <v>6387</v>
      </c>
      <c r="K1402" t="str">
        <f t="shared" si="65"/>
        <v>E:\imagenes\escudos_cl\Europa\Macedonian Second League\FK Borec.png</v>
      </c>
      <c r="L1402" t="s">
        <v>522</v>
      </c>
      <c r="M1402">
        <f>INDEX(NationalTeams!B:B,MATCH(L1402,NationalTeams!C:C,0))</f>
        <v>130</v>
      </c>
      <c r="O1402" t="str">
        <f t="shared" si="63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2908</v>
      </c>
      <c r="D1403" t="s">
        <v>1888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3">
        <f t="shared" si="64"/>
        <v>52</v>
      </c>
      <c r="J1403" t="s">
        <v>6388</v>
      </c>
      <c r="K1403" t="str">
        <f t="shared" si="65"/>
        <v>E:\imagenes\escudos_cl\Europa\Macedonian Second League\FK Bregalnica Stip.png</v>
      </c>
      <c r="L1403" t="s">
        <v>522</v>
      </c>
      <c r="M1403">
        <f>INDEX(NationalTeams!B:B,MATCH(L1403,NationalTeams!C:C,0))</f>
        <v>130</v>
      </c>
      <c r="O1403" t="str">
        <f t="shared" si="63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2157</v>
      </c>
      <c r="D1404" t="s">
        <v>1828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3">
        <f t="shared" si="64"/>
        <v>61</v>
      </c>
      <c r="J1404" t="s">
        <v>6389</v>
      </c>
      <c r="K1404" t="str">
        <f t="shared" si="65"/>
        <v>E:\imagenes\escudos_cl\Europa\First League of the Federation of Bosnia\FK Buducnost Banovici.png</v>
      </c>
      <c r="L1404" t="s">
        <v>516</v>
      </c>
      <c r="M1404">
        <f>INDEX(NationalTeams!B:B,MATCH(L1404,NationalTeams!C:C,0))</f>
        <v>30</v>
      </c>
      <c r="O1404" t="str">
        <f t="shared" si="63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2942</v>
      </c>
      <c r="D1405" t="s">
        <v>1898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3">
        <f t="shared" si="64"/>
        <v>60</v>
      </c>
      <c r="J1405" t="s">
        <v>6390</v>
      </c>
      <c r="K1405" t="str">
        <f t="shared" si="65"/>
        <v>E:\imagenes\escudos_cl\Europa\Montenegrin First League\FK Buducnost Podgorica.png</v>
      </c>
      <c r="L1405" t="s">
        <v>521</v>
      </c>
      <c r="M1405">
        <f>INDEX(NationalTeams!B:B,MATCH(L1405,NationalTeams!C:C,0))</f>
        <v>145</v>
      </c>
      <c r="O1405" t="str">
        <f t="shared" si="63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4313</v>
      </c>
      <c r="D1406" t="s">
        <v>1973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3">
        <f t="shared" si="64"/>
        <v>56</v>
      </c>
      <c r="J1406" t="s">
        <v>6391</v>
      </c>
      <c r="K1406" t="str">
        <f t="shared" si="65"/>
        <v>E:\imagenes\escudos_cl\Asia\Uzbekistan Super League\FK Buxoro.png</v>
      </c>
      <c r="L1406" t="s">
        <v>443</v>
      </c>
      <c r="M1406">
        <f>INDEX(NationalTeams!B:B,MATCH(L1406,NationalTeams!C:C,0))</f>
        <v>215</v>
      </c>
      <c r="O1406" t="str">
        <f t="shared" si="63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3173</v>
      </c>
      <c r="D1407" t="s">
        <v>1941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3">
        <f t="shared" si="64"/>
        <v>71</v>
      </c>
      <c r="J1407" t="s">
        <v>6392</v>
      </c>
      <c r="K1407" t="str">
        <f t="shared" si="65"/>
        <v>E:\imagenes\escudos_cl\Europa\Serbian SuperLiga\FK Crvena Zvezda.png</v>
      </c>
      <c r="L1407" t="s">
        <v>499</v>
      </c>
      <c r="M1407">
        <f>INDEX(NationalTeams!B:B,MATCH(L1407,NationalTeams!C:C,0))</f>
        <v>185</v>
      </c>
      <c r="O1407" t="str">
        <f t="shared" si="63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3104</v>
      </c>
      <c r="D1408" t="s">
        <v>1872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3">
        <f t="shared" si="64"/>
        <v>61</v>
      </c>
      <c r="J1408" t="s">
        <v>6393</v>
      </c>
      <c r="K1408" t="str">
        <f t="shared" si="65"/>
        <v>E:\imagenes\escudos_cl\Europa\Liga I\FK Csikszereda Miercurea Ciuc.png</v>
      </c>
      <c r="L1408" t="s">
        <v>506</v>
      </c>
      <c r="M1408">
        <f>INDEX(NationalTeams!B:B,MATCH(L1408,NationalTeams!C:C,0))</f>
        <v>175</v>
      </c>
      <c r="O1408" t="str">
        <f t="shared" si="63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3179</v>
      </c>
      <c r="D1409" t="s">
        <v>1941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3">
        <f t="shared" si="64"/>
        <v>66</v>
      </c>
      <c r="J1409" t="s">
        <v>6394</v>
      </c>
      <c r="K1409" t="str">
        <f t="shared" si="65"/>
        <v>E:\imagenes\escudos_cl\Europa\Serbian SuperLiga\FK Cukaricki.png</v>
      </c>
      <c r="L1409" t="s">
        <v>499</v>
      </c>
      <c r="M1409">
        <f>INDEX(NationalTeams!B:B,MATCH(L1409,NationalTeams!C:C,0))</f>
        <v>185</v>
      </c>
      <c r="O1409" t="str">
        <f t="shared" si="63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2945</v>
      </c>
      <c r="D1410" t="s">
        <v>1898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3">
        <f t="shared" si="64"/>
        <v>60</v>
      </c>
      <c r="J1410" t="s">
        <v>6395</v>
      </c>
      <c r="K1410" t="str">
        <f t="shared" si="65"/>
        <v>E:\imagenes\escudos_cl\Europa\Montenegrin First League\FK Decic.png</v>
      </c>
      <c r="L1410" t="s">
        <v>521</v>
      </c>
      <c r="M1410">
        <f>INDEX(NationalTeams!B:B,MATCH(L1410,NationalTeams!C:C,0))</f>
        <v>145</v>
      </c>
      <c r="O1410" t="str">
        <f t="shared" si="63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2909</v>
      </c>
      <c r="D1411" t="s">
        <v>1888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3">
        <f t="shared" si="64"/>
        <v>52</v>
      </c>
      <c r="J1411" t="s">
        <v>6396</v>
      </c>
      <c r="K1411" t="str">
        <f t="shared" si="65"/>
        <v>E:\imagenes\escudos_cl\Europa\Macedonian Second League\FK Detonit Plachkovica.png</v>
      </c>
      <c r="L1411" t="s">
        <v>522</v>
      </c>
      <c r="M1411">
        <f>INDEX(NationalTeams!B:B,MATCH(L1411,NationalTeams!C:C,0))</f>
        <v>130</v>
      </c>
      <c r="O1411" t="str">
        <f t="shared" ref="O1411:O1474" si="66"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2224</v>
      </c>
      <c r="D1412" t="s">
        <v>1810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3">
        <f t="shared" ref="I1412:I1475" si="67">ROUND(AVERAGE(F1412:H1412),0)</f>
        <v>63</v>
      </c>
      <c r="J1412" t="s">
        <v>6397</v>
      </c>
      <c r="K1412" t="str">
        <f t="shared" ref="K1412:K1475" si="68">_xlfn.CONCAT($A$1,J1412)</f>
        <v>E:\imagenes\escudos_cl\Europa\Czech First League\FK Dukla Praha.png</v>
      </c>
      <c r="L1412" t="s">
        <v>497</v>
      </c>
      <c r="M1412">
        <f>INDEX(NationalTeams!B:B,MATCH(L1412,NationalTeams!C:C,0))</f>
        <v>171</v>
      </c>
      <c r="O1412" t="str">
        <f t="shared" si="66"/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2164</v>
      </c>
      <c r="D1413" t="s">
        <v>1828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3">
        <f t="shared" si="67"/>
        <v>64</v>
      </c>
      <c r="J1413" t="s">
        <v>6398</v>
      </c>
      <c r="K1413" t="str">
        <f t="shared" si="68"/>
        <v>E:\imagenes\escudos_cl\Europa\First League of the Federation of Bosnia\FK Gorazde.png</v>
      </c>
      <c r="L1413" t="s">
        <v>516</v>
      </c>
      <c r="M1413">
        <f>INDEX(NationalTeams!B:B,MATCH(L1413,NationalTeams!C:C,0))</f>
        <v>30</v>
      </c>
      <c r="O1413" t="str">
        <f t="shared" si="66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2166</v>
      </c>
      <c r="D1414" t="s">
        <v>1828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3">
        <f t="shared" si="67"/>
        <v>61</v>
      </c>
      <c r="J1414" t="s">
        <v>6399</v>
      </c>
      <c r="K1414" t="str">
        <f t="shared" si="68"/>
        <v>E:\imagenes\escudos_cl\Europa\First League of the Federation of Bosnia\FK Gornji Rahic.png</v>
      </c>
      <c r="L1414" t="s">
        <v>516</v>
      </c>
      <c r="M1414">
        <f>INDEX(NationalTeams!B:B,MATCH(L1414,NationalTeams!C:C,0))</f>
        <v>30</v>
      </c>
      <c r="O1414" t="str">
        <f t="shared" si="66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2852</v>
      </c>
      <c r="D1415" t="s">
        <v>1858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3">
        <f t="shared" si="67"/>
        <v>56</v>
      </c>
      <c r="J1415" t="s">
        <v>6400</v>
      </c>
      <c r="K1415" t="str">
        <f t="shared" si="68"/>
        <v>E:\imagenes\escudos_cl\Europa\Latvian Higher League\FK Grobina.png</v>
      </c>
      <c r="L1415" t="s">
        <v>532</v>
      </c>
      <c r="M1415">
        <f>INDEX(NationalTeams!B:B,MATCH(L1415,NationalTeams!C:C,0))</f>
        <v>122</v>
      </c>
      <c r="O1415" t="str">
        <f t="shared" si="66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2995</v>
      </c>
      <c r="D1416" t="s">
        <v>1821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3">
        <f t="shared" si="67"/>
        <v>58</v>
      </c>
      <c r="J1416" t="s">
        <v>6401</v>
      </c>
      <c r="K1416" t="str">
        <f t="shared" si="68"/>
        <v>E:\imagenes\escudos_cl\Europa\Eliteserien\FK Haugesund.png</v>
      </c>
      <c r="L1416" t="s">
        <v>492</v>
      </c>
      <c r="M1416">
        <f>INDEX(NationalTeams!B:B,MATCH(L1416,NationalTeams!C:C,0))</f>
        <v>154</v>
      </c>
      <c r="O1416" t="str">
        <f t="shared" si="66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2355</v>
      </c>
      <c r="D1417" t="s">
        <v>1896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3">
        <f t="shared" si="67"/>
        <v>52</v>
      </c>
      <c r="J1417" t="s">
        <v>6402</v>
      </c>
      <c r="K1417" t="str">
        <f t="shared" si="68"/>
        <v>E:\imagenes\escudos_cl\Europa\MonacoBet Liga\FK Humenne.png</v>
      </c>
      <c r="L1417" t="s">
        <v>509</v>
      </c>
      <c r="M1417">
        <f>INDEX(NationalTeams!B:B,MATCH(L1417,NationalTeams!C:C,0))</f>
        <v>64</v>
      </c>
      <c r="O1417" t="str">
        <f t="shared" si="66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2960</v>
      </c>
      <c r="D1418" t="s">
        <v>1899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3">
        <f t="shared" si="67"/>
        <v>49</v>
      </c>
      <c r="J1418" t="s">
        <v>6403</v>
      </c>
      <c r="K1418" t="str">
        <f t="shared" si="68"/>
        <v>E:\imagenes\escudos_cl\Europa\Montenegrin Second League\FK Ibar.png</v>
      </c>
      <c r="L1418" t="s">
        <v>521</v>
      </c>
      <c r="M1418">
        <f>INDEX(NationalTeams!B:B,MATCH(L1418,NationalTeams!C:C,0))</f>
        <v>145</v>
      </c>
      <c r="O1418" t="str">
        <f t="shared" si="66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2955</v>
      </c>
      <c r="D1419" t="s">
        <v>1899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3">
        <f t="shared" si="67"/>
        <v>51</v>
      </c>
      <c r="J1419" t="s">
        <v>6404</v>
      </c>
      <c r="K1419" t="str">
        <f t="shared" si="68"/>
        <v>E:\imagenes\escudos_cl\Europa\Montenegrin Second League\FK Igalo.png</v>
      </c>
      <c r="L1419" t="s">
        <v>521</v>
      </c>
      <c r="M1419">
        <f>INDEX(NationalTeams!B:B,MATCH(L1419,NationalTeams!C:C,0))</f>
        <v>145</v>
      </c>
      <c r="O1419" t="str">
        <f t="shared" si="66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3180</v>
      </c>
      <c r="D1420" t="s">
        <v>1941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3">
        <f t="shared" si="67"/>
        <v>66</v>
      </c>
      <c r="J1420" t="s">
        <v>6405</v>
      </c>
      <c r="K1420" t="str">
        <f t="shared" si="68"/>
        <v>E:\imagenes\escudos_cl\Europa\Serbian SuperLiga\FK IMT.png</v>
      </c>
      <c r="L1420" t="s">
        <v>499</v>
      </c>
      <c r="M1420">
        <f>INDEX(NationalTeams!B:B,MATCH(L1420,NationalTeams!C:C,0))</f>
        <v>185</v>
      </c>
      <c r="O1420" t="str">
        <f t="shared" si="66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3195</v>
      </c>
      <c r="D1421" t="s">
        <v>1940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3">
        <f t="shared" si="67"/>
        <v>58</v>
      </c>
      <c r="J1421" t="s">
        <v>6406</v>
      </c>
      <c r="K1421" t="str">
        <f t="shared" si="68"/>
        <v>E:\imagenes\escudos_cl\Europa\Serbian First League\FK Indija.png</v>
      </c>
      <c r="L1421" t="s">
        <v>499</v>
      </c>
      <c r="M1421">
        <f>INDEX(NationalTeams!B:B,MATCH(L1421,NationalTeams!C:C,0))</f>
        <v>185</v>
      </c>
      <c r="O1421" t="str">
        <f t="shared" si="66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2956</v>
      </c>
      <c r="D1422" t="s">
        <v>1899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3">
        <f t="shared" si="67"/>
        <v>55</v>
      </c>
      <c r="J1422" t="s">
        <v>6407</v>
      </c>
      <c r="K1422" t="str">
        <f t="shared" si="68"/>
        <v>E:\imagenes\escudos_cl\Europa\Montenegrin Second League\FK Iskra.png</v>
      </c>
      <c r="L1422" t="s">
        <v>521</v>
      </c>
      <c r="M1422">
        <f>INDEX(NationalTeams!B:B,MATCH(L1422,NationalTeams!C:C,0))</f>
        <v>145</v>
      </c>
      <c r="O1422" t="str">
        <f t="shared" si="66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2218</v>
      </c>
      <c r="D1423" t="s">
        <v>1810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3">
        <f t="shared" si="67"/>
        <v>56</v>
      </c>
      <c r="J1423" t="s">
        <v>6408</v>
      </c>
      <c r="K1423" t="str">
        <f t="shared" si="68"/>
        <v>E:\imagenes\escudos_cl\Europa\Czech First League\FK Jablonec.png</v>
      </c>
      <c r="L1423" t="s">
        <v>497</v>
      </c>
      <c r="M1423">
        <f>INDEX(NationalTeams!B:B,MATCH(L1423,NationalTeams!C:C,0))</f>
        <v>171</v>
      </c>
      <c r="O1423" t="str">
        <f t="shared" si="66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3197</v>
      </c>
      <c r="D1424" t="s">
        <v>1941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3">
        <f t="shared" si="67"/>
        <v>59</v>
      </c>
      <c r="J1424" t="s">
        <v>6409</v>
      </c>
      <c r="K1424" t="str">
        <f t="shared" si="68"/>
        <v>E:\imagenes\escudos_cl\Europa\Serbian SuperLiga\FK Javor Ivanjica.png</v>
      </c>
      <c r="L1424" t="s">
        <v>499</v>
      </c>
      <c r="M1424">
        <f>INDEX(NationalTeams!B:B,MATCH(L1424,NationalTeams!C:C,0))</f>
        <v>185</v>
      </c>
      <c r="O1424" t="str">
        <f t="shared" si="66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2948</v>
      </c>
      <c r="D1425" t="s">
        <v>1898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3">
        <f t="shared" si="67"/>
        <v>62</v>
      </c>
      <c r="J1425" t="s">
        <v>6410</v>
      </c>
      <c r="K1425" t="str">
        <f t="shared" si="68"/>
        <v>E:\imagenes\escudos_cl\Europa\Montenegrin First League\FK Jedinstvo Bijelo Polje.png</v>
      </c>
      <c r="L1425" t="s">
        <v>521</v>
      </c>
      <c r="M1425">
        <f>INDEX(NationalTeams!B:B,MATCH(L1425,NationalTeams!C:C,0))</f>
        <v>145</v>
      </c>
      <c r="O1425" t="str">
        <f t="shared" si="66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2950</v>
      </c>
      <c r="D1426" t="s">
        <v>1898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3">
        <f t="shared" si="67"/>
        <v>61</v>
      </c>
      <c r="J1426" t="s">
        <v>6411</v>
      </c>
      <c r="K1426" t="str">
        <f t="shared" si="68"/>
        <v>E:\imagenes\escudos_cl\Europa\Montenegrin First League\FK Jezero.png</v>
      </c>
      <c r="L1426" t="s">
        <v>521</v>
      </c>
      <c r="M1426">
        <f>INDEX(NationalTeams!B:B,MATCH(L1426,NationalTeams!C:C,0))</f>
        <v>145</v>
      </c>
      <c r="O1426" t="str">
        <f t="shared" si="66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2868</v>
      </c>
      <c r="D1427" t="s">
        <v>1777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3">
        <f t="shared" si="67"/>
        <v>53</v>
      </c>
      <c r="J1427" t="s">
        <v>6412</v>
      </c>
      <c r="K1427" t="str">
        <f t="shared" si="68"/>
        <v>E:\imagenes\escudos_cl\Europa\A Lyga\FK Kauno Zalgiris.png</v>
      </c>
      <c r="L1427" t="s">
        <v>527</v>
      </c>
      <c r="M1427">
        <f>INDEX(NationalTeams!B:B,MATCH(L1427,NationalTeams!C:C,0))</f>
        <v>127</v>
      </c>
      <c r="O1427" t="str">
        <f t="shared" si="66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4570</v>
      </c>
      <c r="D1428" t="s">
        <v>1962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3">
        <f t="shared" si="67"/>
        <v>51</v>
      </c>
      <c r="J1428" t="s">
        <v>6413</v>
      </c>
      <c r="K1428" t="str">
        <f t="shared" si="68"/>
        <v>E:\imagenes\escudos_cl\Asia\Tajikistan Higher League\FK Khujand.png</v>
      </c>
      <c r="L1428" t="s">
        <v>442</v>
      </c>
      <c r="M1428">
        <f>INDEX(NationalTeams!B:B,MATCH(L1428,NationalTeams!C:C,0))</f>
        <v>203</v>
      </c>
      <c r="O1428" t="str">
        <f t="shared" si="66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2959</v>
      </c>
      <c r="D1429" t="s">
        <v>1899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3">
        <f t="shared" si="67"/>
        <v>49</v>
      </c>
      <c r="J1429" t="s">
        <v>6414</v>
      </c>
      <c r="K1429" t="str">
        <f t="shared" si="68"/>
        <v>E:\imagenes\escudos_cl\Europa\Montenegrin Second League\FK Kom.png</v>
      </c>
      <c r="L1429" t="s">
        <v>521</v>
      </c>
      <c r="M1429">
        <f>INDEX(NationalTeams!B:B,MATCH(L1429,NationalTeams!C:C,0))</f>
        <v>145</v>
      </c>
      <c r="O1429" t="str">
        <f t="shared" si="66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4357</v>
      </c>
      <c r="D1430" t="s">
        <v>1978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3">
        <f t="shared" si="67"/>
        <v>53</v>
      </c>
      <c r="J1430" t="s">
        <v>6415</v>
      </c>
      <c r="K1430" t="str">
        <f t="shared" si="68"/>
        <v>E:\imagenes\escudos_cl\Asia\Yokary Liga\FK Kopetdag Asgabat.png</v>
      </c>
      <c r="L1430" t="s">
        <v>439</v>
      </c>
      <c r="M1430">
        <f>INDEX(NationalTeams!B:B,MATCH(L1430,NationalTeams!C:C,0))</f>
        <v>209</v>
      </c>
      <c r="O1430" t="str">
        <f t="shared" si="66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2913</v>
      </c>
      <c r="D1431" t="s">
        <v>1888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3">
        <f t="shared" si="67"/>
        <v>52</v>
      </c>
      <c r="J1431" t="s">
        <v>6416</v>
      </c>
      <c r="K1431" t="str">
        <f t="shared" si="68"/>
        <v>E:\imagenes\escudos_cl\Europa\Macedonian Second League\FK Kozhuf.png</v>
      </c>
      <c r="L1431" t="s">
        <v>522</v>
      </c>
      <c r="M1431">
        <f>INDEX(NationalTeams!B:B,MATCH(L1431,NationalTeams!C:C,0))</f>
        <v>130</v>
      </c>
      <c r="O1431" t="str">
        <f t="shared" si="66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2001</v>
      </c>
      <c r="D1432" t="s">
        <v>1851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3">
        <f t="shared" si="67"/>
        <v>60</v>
      </c>
      <c r="J1432" t="s">
        <v>6417</v>
      </c>
      <c r="K1432" t="str">
        <f t="shared" si="68"/>
        <v>E:\imagenes\escudos_cl\Europa\Kategoria e Pare\FK Kukesi.png</v>
      </c>
      <c r="L1432" t="s">
        <v>520</v>
      </c>
      <c r="M1432">
        <f>INDEX(NationalTeams!B:B,MATCH(L1432,NationalTeams!C:C,0))</f>
        <v>3</v>
      </c>
      <c r="O1432" t="str">
        <f t="shared" si="66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2848</v>
      </c>
      <c r="D1433" t="s">
        <v>1858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3">
        <f t="shared" si="67"/>
        <v>55</v>
      </c>
      <c r="J1433" t="s">
        <v>6418</v>
      </c>
      <c r="K1433" t="str">
        <f t="shared" si="68"/>
        <v>E:\imagenes\escudos_cl\Europa\Latvian Higher League\FK Liepaja.png</v>
      </c>
      <c r="L1433" t="s">
        <v>532</v>
      </c>
      <c r="M1433">
        <f>INDEX(NationalTeams!B:B,MATCH(L1433,NationalTeams!C:C,0))</f>
        <v>122</v>
      </c>
      <c r="O1433" t="str">
        <f t="shared" si="66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2954</v>
      </c>
      <c r="D1434" t="s">
        <v>1899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3">
        <f t="shared" si="67"/>
        <v>51</v>
      </c>
      <c r="J1434" t="s">
        <v>6419</v>
      </c>
      <c r="K1434" t="str">
        <f t="shared" si="68"/>
        <v>E:\imagenes\escudos_cl\Europa\Montenegrin Second League\FK Lovcen.png</v>
      </c>
      <c r="L1434" t="s">
        <v>521</v>
      </c>
      <c r="M1434">
        <f>INDEX(NationalTeams!B:B,MATCH(L1434,NationalTeams!C:C,0))</f>
        <v>145</v>
      </c>
      <c r="O1434" t="str">
        <f t="shared" si="66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3183</v>
      </c>
      <c r="D1435" t="s">
        <v>1940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3">
        <f t="shared" si="67"/>
        <v>60</v>
      </c>
      <c r="J1435" t="s">
        <v>6420</v>
      </c>
      <c r="K1435" t="str">
        <f t="shared" si="68"/>
        <v>E:\imagenes\escudos_cl\Europa\Serbian First League\FK Macva Sabac.png</v>
      </c>
      <c r="L1435" t="s">
        <v>499</v>
      </c>
      <c r="M1435">
        <f>INDEX(NationalTeams!B:B,MATCH(L1435,NationalTeams!C:C,0))</f>
        <v>185</v>
      </c>
      <c r="O1435" t="str">
        <f t="shared" si="66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2905</v>
      </c>
      <c r="D1436" t="s">
        <v>1888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3">
        <f t="shared" si="67"/>
        <v>51</v>
      </c>
      <c r="J1436" t="s">
        <v>6421</v>
      </c>
      <c r="K1436" t="str">
        <f t="shared" si="68"/>
        <v>E:\imagenes\escudos_cl\Europa\Macedonian Second League\FK Makedonija GP.png</v>
      </c>
      <c r="L1436" t="s">
        <v>522</v>
      </c>
      <c r="M1436">
        <f>INDEX(NationalTeams!B:B,MATCH(L1436,NationalTeams!C:C,0))</f>
        <v>130</v>
      </c>
      <c r="O1436" t="str">
        <f t="shared" si="66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2854</v>
      </c>
      <c r="D1437" t="s">
        <v>1858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3">
        <f t="shared" si="67"/>
        <v>56</v>
      </c>
      <c r="J1437" t="s">
        <v>6422</v>
      </c>
      <c r="K1437" t="str">
        <f t="shared" si="68"/>
        <v>E:\imagenes\escudos_cl\Europa\Latvian Higher League\FK Metta.png</v>
      </c>
      <c r="L1437" t="s">
        <v>532</v>
      </c>
      <c r="M1437">
        <f>INDEX(NationalTeams!B:B,MATCH(L1437,NationalTeams!C:C,0))</f>
        <v>122</v>
      </c>
      <c r="O1437" t="str">
        <f t="shared" si="66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2220</v>
      </c>
      <c r="D1438" t="s">
        <v>1810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3">
        <f t="shared" si="67"/>
        <v>60</v>
      </c>
      <c r="J1438" t="s">
        <v>6423</v>
      </c>
      <c r="K1438" t="str">
        <f t="shared" si="68"/>
        <v>E:\imagenes\escudos_cl\Europa\Czech First League\FK Mlada Boleslav.png</v>
      </c>
      <c r="L1438" t="s">
        <v>497</v>
      </c>
      <c r="M1438">
        <f>INDEX(NationalTeams!B:B,MATCH(L1438,NationalTeams!C:C,0))</f>
        <v>171</v>
      </c>
      <c r="O1438" t="str">
        <f t="shared" si="66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3184</v>
      </c>
      <c r="D1439" t="s">
        <v>1940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3">
        <f t="shared" si="67"/>
        <v>60</v>
      </c>
      <c r="J1439" t="s">
        <v>6424</v>
      </c>
      <c r="K1439" t="str">
        <f t="shared" si="68"/>
        <v>E:\imagenes\escudos_cl\Europa\Serbian First League\FK Mladost GAT.png</v>
      </c>
      <c r="L1439" t="s">
        <v>499</v>
      </c>
      <c r="M1439">
        <f>INDEX(NationalTeams!B:B,MATCH(L1439,NationalTeams!C:C,0))</f>
        <v>185</v>
      </c>
      <c r="O1439" t="str">
        <f t="shared" si="66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3174</v>
      </c>
      <c r="D1440" t="s">
        <v>1941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3">
        <f t="shared" si="67"/>
        <v>66</v>
      </c>
      <c r="J1440" t="s">
        <v>6425</v>
      </c>
      <c r="K1440" t="str">
        <f t="shared" si="68"/>
        <v>E:\imagenes\escudos_cl\Europa\Serbian SuperLiga\FK Mladost Lucani.png</v>
      </c>
      <c r="L1440" t="s">
        <v>499</v>
      </c>
      <c r="M1440">
        <f>INDEX(NationalTeams!B:B,MATCH(L1440,NationalTeams!C:C,0))</f>
        <v>185</v>
      </c>
      <c r="O1440" t="str">
        <f t="shared" si="66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2946</v>
      </c>
      <c r="D1441" t="s">
        <v>1898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3">
        <f t="shared" si="67"/>
        <v>60</v>
      </c>
      <c r="J1441" t="s">
        <v>6426</v>
      </c>
      <c r="K1441" t="str">
        <f t="shared" si="68"/>
        <v>E:\imagenes\escudos_cl\Europa\Montenegrin First League\FK Mornar Bar.png</v>
      </c>
      <c r="L1441" t="s">
        <v>521</v>
      </c>
      <c r="M1441">
        <f>INDEX(NationalTeams!B:B,MATCH(L1441,NationalTeams!C:C,0))</f>
        <v>145</v>
      </c>
      <c r="O1441" t="str">
        <f t="shared" si="66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3176</v>
      </c>
      <c r="D1442" t="s">
        <v>1941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3">
        <f t="shared" si="67"/>
        <v>67</v>
      </c>
      <c r="J1442" t="s">
        <v>6427</v>
      </c>
      <c r="K1442" t="str">
        <f t="shared" si="68"/>
        <v>E:\imagenes\escudos_cl\Europa\Serbian SuperLiga\FK Napredak Krusevac.png</v>
      </c>
      <c r="L1442" t="s">
        <v>499</v>
      </c>
      <c r="M1442">
        <f>INDEX(NationalTeams!B:B,MATCH(L1442,NationalTeams!C:C,0))</f>
        <v>185</v>
      </c>
      <c r="O1442" t="str">
        <f t="shared" si="66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2915</v>
      </c>
      <c r="D1443" t="s">
        <v>1888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3">
        <f t="shared" si="67"/>
        <v>53</v>
      </c>
      <c r="J1443" t="s">
        <v>6428</v>
      </c>
      <c r="K1443" t="str">
        <f t="shared" si="68"/>
        <v>E:\imagenes\escudos_cl\Europa\Macedonian Second League\FK Novaci.png</v>
      </c>
      <c r="L1443" t="s">
        <v>522</v>
      </c>
      <c r="M1443">
        <f>INDEX(NationalTeams!B:B,MATCH(L1443,NationalTeams!C:C,0))</f>
        <v>130</v>
      </c>
      <c r="O1443" t="str">
        <f t="shared" si="66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3181</v>
      </c>
      <c r="D1444" t="s">
        <v>1941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3">
        <f t="shared" si="67"/>
        <v>66</v>
      </c>
      <c r="J1444" t="s">
        <v>6429</v>
      </c>
      <c r="K1444" t="str">
        <f t="shared" si="68"/>
        <v>E:\imagenes\escudos_cl\Europa\Serbian SuperLiga\FK Novi Pazar.png</v>
      </c>
      <c r="L1444" t="s">
        <v>499</v>
      </c>
      <c r="M1444">
        <f>INDEX(NationalTeams!B:B,MATCH(L1444,NationalTeams!C:C,0))</f>
        <v>185</v>
      </c>
      <c r="O1444" t="str">
        <f t="shared" si="66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2911</v>
      </c>
      <c r="D1445" t="s">
        <v>1888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3">
        <f t="shared" si="67"/>
        <v>50</v>
      </c>
      <c r="J1445" t="s">
        <v>6430</v>
      </c>
      <c r="K1445" t="str">
        <f t="shared" si="68"/>
        <v>E:\imagenes\escudos_cl\Europa\Macedonian Second League\FK Ohrid.png</v>
      </c>
      <c r="L1445" t="s">
        <v>522</v>
      </c>
      <c r="M1445">
        <f>INDEX(NationalTeams!B:B,MATCH(L1445,NationalTeams!C:C,0))</f>
        <v>130</v>
      </c>
      <c r="O1445" t="str">
        <f t="shared" si="66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2919</v>
      </c>
      <c r="D1446" t="s">
        <v>1888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3">
        <f t="shared" si="67"/>
        <v>51</v>
      </c>
      <c r="J1446" t="s">
        <v>6431</v>
      </c>
      <c r="K1446" t="str">
        <f t="shared" si="68"/>
        <v>E:\imagenes\escudos_cl\Europa\Macedonian Second League\FK Osogovo.png</v>
      </c>
      <c r="L1446" t="s">
        <v>522</v>
      </c>
      <c r="M1446">
        <f>INDEX(NationalTeams!B:B,MATCH(L1446,NationalTeams!C:C,0))</f>
        <v>130</v>
      </c>
      <c r="O1446" t="str">
        <f t="shared" si="66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2951</v>
      </c>
      <c r="D1447" t="s">
        <v>1898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3">
        <f t="shared" si="67"/>
        <v>61</v>
      </c>
      <c r="J1447" t="s">
        <v>6432</v>
      </c>
      <c r="K1447" t="str">
        <f t="shared" si="68"/>
        <v>E:\imagenes\escudos_cl\Europa\Montenegrin First League\FK Otrant Olympic.png</v>
      </c>
      <c r="L1447" t="s">
        <v>521</v>
      </c>
      <c r="M1447">
        <f>INDEX(NationalTeams!B:B,MATCH(L1447,NationalTeams!C:C,0))</f>
        <v>145</v>
      </c>
      <c r="O1447" t="str">
        <f t="shared" si="66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2872</v>
      </c>
      <c r="D1448" t="s">
        <v>1777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3">
        <f t="shared" si="67"/>
        <v>56</v>
      </c>
      <c r="J1448" t="s">
        <v>6433</v>
      </c>
      <c r="K1448" t="str">
        <f t="shared" si="68"/>
        <v>E:\imagenes\escudos_cl\Europa\A Lyga\FK Panevezys.png</v>
      </c>
      <c r="L1448" t="s">
        <v>527</v>
      </c>
      <c r="M1448">
        <f>INDEX(NationalTeams!B:B,MATCH(L1448,NationalTeams!C:C,0))</f>
        <v>127</v>
      </c>
      <c r="O1448" t="str">
        <f t="shared" si="66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2219</v>
      </c>
      <c r="D1449" t="s">
        <v>1810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3">
        <f t="shared" si="67"/>
        <v>59</v>
      </c>
      <c r="J1449" t="s">
        <v>6434</v>
      </c>
      <c r="K1449" t="str">
        <f t="shared" si="68"/>
        <v>E:\imagenes\escudos_cl\Europa\Czech First League\FK Pardubice.png</v>
      </c>
      <c r="L1449" t="s">
        <v>497</v>
      </c>
      <c r="M1449">
        <f>INDEX(NationalTeams!B:B,MATCH(L1449,NationalTeams!C:C,0))</f>
        <v>171</v>
      </c>
      <c r="O1449" t="str">
        <f t="shared" si="66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3177</v>
      </c>
      <c r="D1450" t="s">
        <v>1941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3">
        <f t="shared" si="67"/>
        <v>68</v>
      </c>
      <c r="J1450" t="s">
        <v>6435</v>
      </c>
      <c r="K1450" t="str">
        <f t="shared" si="68"/>
        <v>E:\imagenes\escudos_cl\Europa\Serbian SuperLiga\FK Partizan.png</v>
      </c>
      <c r="L1450" t="s">
        <v>499</v>
      </c>
      <c r="M1450">
        <f>INDEX(NationalTeams!B:B,MATCH(L1450,NationalTeams!C:C,0))</f>
        <v>185</v>
      </c>
      <c r="O1450" t="str">
        <f t="shared" si="66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1990</v>
      </c>
      <c r="D1451" t="s">
        <v>1778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3">
        <f t="shared" si="67"/>
        <v>63</v>
      </c>
      <c r="J1451" t="s">
        <v>6436</v>
      </c>
      <c r="K1451" t="str">
        <f t="shared" si="68"/>
        <v>E:\imagenes\escudos_cl\Europa\Abissnet Superiore\FK Partizani.png</v>
      </c>
      <c r="L1451" t="s">
        <v>520</v>
      </c>
      <c r="M1451">
        <f>INDEX(NationalTeams!B:B,MATCH(L1451,NationalTeams!C:C,0))</f>
        <v>3</v>
      </c>
      <c r="O1451" t="str">
        <f t="shared" si="66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2899</v>
      </c>
      <c r="D1452" t="s">
        <v>1887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3">
        <f t="shared" si="67"/>
        <v>63</v>
      </c>
      <c r="J1452" t="s">
        <v>6437</v>
      </c>
      <c r="K1452" t="str">
        <f t="shared" si="68"/>
        <v>E:\imagenes\escudos_cl\Europa\Macedonian First League\FK Pelister.png</v>
      </c>
      <c r="L1452" t="s">
        <v>522</v>
      </c>
      <c r="M1452">
        <f>INDEX(NationalTeams!B:B,MATCH(L1452,NationalTeams!C:C,0))</f>
        <v>130</v>
      </c>
      <c r="O1452" t="str">
        <f t="shared" si="66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2917</v>
      </c>
      <c r="D1453" t="s">
        <v>1888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3">
        <f t="shared" si="67"/>
        <v>53</v>
      </c>
      <c r="J1453" t="s">
        <v>6438</v>
      </c>
      <c r="K1453" t="str">
        <f t="shared" si="68"/>
        <v>E:\imagenes\escudos_cl\Europa\Macedonian Second League\FK Pobeda AD.png</v>
      </c>
      <c r="L1453" t="s">
        <v>522</v>
      </c>
      <c r="M1453">
        <f>INDEX(NationalTeams!B:B,MATCH(L1453,NationalTeams!C:C,0))</f>
        <v>130</v>
      </c>
      <c r="O1453" t="str">
        <f t="shared" si="66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2353</v>
      </c>
      <c r="D1454" t="s">
        <v>1896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3">
        <f t="shared" si="67"/>
        <v>53</v>
      </c>
      <c r="J1454" t="s">
        <v>6439</v>
      </c>
      <c r="K1454" t="str">
        <f t="shared" si="68"/>
        <v>E:\imagenes\escudos_cl\Europa\MonacoBet Liga\FK Pohronie.png</v>
      </c>
      <c r="L1454" t="s">
        <v>509</v>
      </c>
      <c r="M1454">
        <f>INDEX(NationalTeams!B:B,MATCH(L1454,NationalTeams!C:C,0))</f>
        <v>64</v>
      </c>
      <c r="O1454" t="str">
        <f t="shared" si="66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2896</v>
      </c>
      <c r="D1455" t="s">
        <v>1887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3">
        <f t="shared" si="67"/>
        <v>64</v>
      </c>
      <c r="J1455" t="s">
        <v>6440</v>
      </c>
      <c r="K1455" t="str">
        <f t="shared" si="68"/>
        <v>E:\imagenes\escudos_cl\Europa\Macedonian First League\FK Rabotnichki.png</v>
      </c>
      <c r="L1455" t="s">
        <v>522</v>
      </c>
      <c r="M1455">
        <f>INDEX(NationalTeams!B:B,MATCH(L1455,NationalTeams!C:C,0))</f>
        <v>130</v>
      </c>
      <c r="O1455" t="str">
        <f t="shared" si="66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3182</v>
      </c>
      <c r="D1456" t="s">
        <v>1941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3">
        <f t="shared" si="67"/>
        <v>66</v>
      </c>
      <c r="J1456" t="s">
        <v>6441</v>
      </c>
      <c r="K1456" t="str">
        <f t="shared" si="68"/>
        <v>E:\imagenes\escudos_cl\Europa\Serbian SuperLiga\FK Radnicki 1923.png</v>
      </c>
      <c r="L1456" t="s">
        <v>499</v>
      </c>
      <c r="M1456">
        <f>INDEX(NationalTeams!B:B,MATCH(L1456,NationalTeams!C:C,0))</f>
        <v>185</v>
      </c>
      <c r="O1456" t="str">
        <f t="shared" si="66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2167</v>
      </c>
      <c r="D1457" t="s">
        <v>1828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3">
        <f t="shared" si="67"/>
        <v>65</v>
      </c>
      <c r="J1457" t="s">
        <v>6442</v>
      </c>
      <c r="K1457" t="str">
        <f t="shared" si="68"/>
        <v>E:\imagenes\escudos_cl\Europa\First League of the Federation of Bosnia\FK Radnicki Lukavac.png</v>
      </c>
      <c r="L1457" t="s">
        <v>516</v>
      </c>
      <c r="M1457">
        <f>INDEX(NationalTeams!B:B,MATCH(L1457,NationalTeams!C:C,0))</f>
        <v>30</v>
      </c>
      <c r="O1457" t="str">
        <f t="shared" si="66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3175</v>
      </c>
      <c r="D1458" t="s">
        <v>1941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3">
        <f t="shared" si="67"/>
        <v>67</v>
      </c>
      <c r="J1458" t="s">
        <v>6443</v>
      </c>
      <c r="K1458" t="str">
        <f t="shared" si="68"/>
        <v>E:\imagenes\escudos_cl\Europa\Serbian SuperLiga\FK Radnicki Nis.png</v>
      </c>
      <c r="L1458" t="s">
        <v>499</v>
      </c>
      <c r="M1458">
        <f>INDEX(NationalTeams!B:B,MATCH(L1458,NationalTeams!C:C,0))</f>
        <v>185</v>
      </c>
      <c r="O1458" t="str">
        <f t="shared" si="66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3190</v>
      </c>
      <c r="D1459" t="s">
        <v>1940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3">
        <f t="shared" si="67"/>
        <v>61</v>
      </c>
      <c r="J1459" t="s">
        <v>6444</v>
      </c>
      <c r="K1459" t="str">
        <f t="shared" si="68"/>
        <v>E:\imagenes\escudos_cl\Europa\Serbian First League\FK Radnicki Sremska Mitrovica.png</v>
      </c>
      <c r="L1459" t="s">
        <v>499</v>
      </c>
      <c r="M1459">
        <f>INDEX(NationalTeams!B:B,MATCH(L1459,NationalTeams!C:C,0))</f>
        <v>185</v>
      </c>
      <c r="O1459" t="str">
        <f t="shared" si="66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2170</v>
      </c>
      <c r="D1460" t="s">
        <v>1916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3">
        <f t="shared" si="67"/>
        <v>61</v>
      </c>
      <c r="J1460" t="s">
        <v>6445</v>
      </c>
      <c r="K1460" t="str">
        <f t="shared" si="68"/>
        <v>E:\imagenes\escudos_cl\Europa\Premier League of Bosnia\FK Radnik Bijeljina.png</v>
      </c>
      <c r="L1460" t="s">
        <v>516</v>
      </c>
      <c r="M1460">
        <f>INDEX(NationalTeams!B:B,MATCH(L1460,NationalTeams!C:C,0))</f>
        <v>30</v>
      </c>
      <c r="O1460" t="str">
        <f t="shared" si="66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2155</v>
      </c>
      <c r="D1461" t="s">
        <v>1828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3">
        <f t="shared" si="67"/>
        <v>66</v>
      </c>
      <c r="J1461" t="s">
        <v>6446</v>
      </c>
      <c r="K1461" t="str">
        <f t="shared" si="68"/>
        <v>E:\imagenes\escudos_cl\Europa\First League of the Federation of Bosnia\FK Radnik Hadzici.png</v>
      </c>
      <c r="L1461" t="s">
        <v>516</v>
      </c>
      <c r="M1461">
        <f>INDEX(NationalTeams!B:B,MATCH(L1461,NationalTeams!C:C,0))</f>
        <v>30</v>
      </c>
      <c r="O1461" t="str">
        <f t="shared" si="66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3199</v>
      </c>
      <c r="D1462" t="s">
        <v>1941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3">
        <f t="shared" si="67"/>
        <v>59</v>
      </c>
      <c r="J1462" t="s">
        <v>6447</v>
      </c>
      <c r="K1462" t="str">
        <f t="shared" si="68"/>
        <v>E:\imagenes\escudos_cl\Europa\Serbian SuperLiga\FK Radnik Surdulica.png</v>
      </c>
      <c r="L1462" t="s">
        <v>499</v>
      </c>
      <c r="M1462">
        <f>INDEX(NationalTeams!B:B,MATCH(L1462,NationalTeams!C:C,0))</f>
        <v>185</v>
      </c>
      <c r="O1462" t="str">
        <f t="shared" si="66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2846</v>
      </c>
      <c r="D1463" t="s">
        <v>1858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3">
        <f t="shared" si="67"/>
        <v>56</v>
      </c>
      <c r="J1463" t="s">
        <v>6448</v>
      </c>
      <c r="K1463" t="str">
        <f t="shared" si="68"/>
        <v>E:\imagenes\escudos_cl\Europa\Latvian Higher League\FK RFS.png</v>
      </c>
      <c r="L1463" t="s">
        <v>532</v>
      </c>
      <c r="M1463">
        <f>INDEX(NationalTeams!B:B,MATCH(L1463,NationalTeams!C:C,0))</f>
        <v>122</v>
      </c>
      <c r="O1463" t="str">
        <f t="shared" si="66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2876</v>
      </c>
      <c r="D1464" t="s">
        <v>1777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3">
        <f t="shared" si="67"/>
        <v>56</v>
      </c>
      <c r="J1464" t="s">
        <v>6449</v>
      </c>
      <c r="K1464" t="str">
        <f t="shared" si="68"/>
        <v>E:\imagenes\escudos_cl\Europa\A Lyga\FK Riteriai.png</v>
      </c>
      <c r="L1464" t="s">
        <v>527</v>
      </c>
      <c r="M1464">
        <f>INDEX(NationalTeams!B:B,MATCH(L1464,NationalTeams!C:C,0))</f>
        <v>127</v>
      </c>
      <c r="O1464" t="str">
        <f t="shared" si="66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2953</v>
      </c>
      <c r="D1465" t="s">
        <v>1899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3">
        <f t="shared" si="67"/>
        <v>52</v>
      </c>
      <c r="J1465" t="s">
        <v>6450</v>
      </c>
      <c r="K1465" t="str">
        <f t="shared" si="68"/>
        <v>E:\imagenes\escudos_cl\Europa\Montenegrin Second League\FK Rudar Pljevlja.png</v>
      </c>
      <c r="L1465" t="s">
        <v>521</v>
      </c>
      <c r="M1465">
        <f>INDEX(NationalTeams!B:B,MATCH(L1465,NationalTeams!C:C,0))</f>
        <v>145</v>
      </c>
      <c r="O1465" t="str">
        <f t="shared" si="66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2171</v>
      </c>
      <c r="D1466" t="s">
        <v>1916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3">
        <f t="shared" si="67"/>
        <v>60</v>
      </c>
      <c r="J1466" t="s">
        <v>6451</v>
      </c>
      <c r="K1466" t="str">
        <f t="shared" si="68"/>
        <v>E:\imagenes\escudos_cl\Europa\Premier League of Bosnia\FK Rudar Prijedor.png</v>
      </c>
      <c r="L1466" t="s">
        <v>516</v>
      </c>
      <c r="M1466">
        <f>INDEX(NationalTeams!B:B,MATCH(L1466,NationalTeams!C:C,0))</f>
        <v>30</v>
      </c>
      <c r="O1466" t="str">
        <f t="shared" si="66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2172</v>
      </c>
      <c r="D1467" t="s">
        <v>1916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3">
        <f t="shared" si="67"/>
        <v>61</v>
      </c>
      <c r="J1467" t="s">
        <v>6452</v>
      </c>
      <c r="K1467" t="str">
        <f t="shared" si="68"/>
        <v>E:\imagenes\escudos_cl\Europa\Premier League of Bosnia\FK Sarajevo.png</v>
      </c>
      <c r="L1467" t="s">
        <v>516</v>
      </c>
      <c r="M1467">
        <f>INDEX(NationalTeams!B:B,MATCH(L1467,NationalTeams!C:C,0))</f>
        <v>30</v>
      </c>
      <c r="O1467" t="str">
        <f t="shared" si="66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2910</v>
      </c>
      <c r="D1468" t="s">
        <v>1888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3">
        <f t="shared" si="67"/>
        <v>53</v>
      </c>
      <c r="J1468" t="s">
        <v>6453</v>
      </c>
      <c r="K1468" t="str">
        <f t="shared" si="68"/>
        <v>E:\imagenes\escudos_cl\Europa\Macedonian Second League\FK Sasa.png</v>
      </c>
      <c r="L1468" t="s">
        <v>522</v>
      </c>
      <c r="M1468">
        <f>INDEX(NationalTeams!B:B,MATCH(L1468,NationalTeams!C:C,0))</f>
        <v>130</v>
      </c>
      <c r="O1468" t="str">
        <f t="shared" si="66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2895</v>
      </c>
      <c r="D1469" t="s">
        <v>1887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3">
        <f t="shared" si="67"/>
        <v>60</v>
      </c>
      <c r="J1469" t="s">
        <v>6454</v>
      </c>
      <c r="K1469" t="str">
        <f t="shared" si="68"/>
        <v>E:\imagenes\escudos_cl\Europa\Macedonian First League\FK Sileks.png</v>
      </c>
      <c r="L1469" t="s">
        <v>522</v>
      </c>
      <c r="M1469">
        <f>INDEX(NationalTeams!B:B,MATCH(L1469,NationalTeams!C:C,0))</f>
        <v>130</v>
      </c>
      <c r="O1469" t="str">
        <f t="shared" si="66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2914</v>
      </c>
      <c r="D1470" t="s">
        <v>1888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3">
        <f t="shared" si="67"/>
        <v>52</v>
      </c>
      <c r="J1470" t="s">
        <v>6455</v>
      </c>
      <c r="K1470" t="str">
        <f t="shared" si="68"/>
        <v>E:\imagenes\escudos_cl\Europa\Macedonian Second League\FK Skopje.png</v>
      </c>
      <c r="L1470" t="s">
        <v>522</v>
      </c>
      <c r="M1470">
        <f>INDEX(NationalTeams!B:B,MATCH(L1470,NationalTeams!C:C,0))</f>
        <v>130</v>
      </c>
      <c r="O1470" t="str">
        <f t="shared" si="66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2173</v>
      </c>
      <c r="D1471" t="s">
        <v>1916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3">
        <f t="shared" si="67"/>
        <v>66</v>
      </c>
      <c r="J1471" t="s">
        <v>6456</v>
      </c>
      <c r="K1471" t="str">
        <f t="shared" si="68"/>
        <v>E:\imagenes\escudos_cl\Europa\Premier League of Bosnia\FK Sloga Doboj.png</v>
      </c>
      <c r="L1471" t="s">
        <v>516</v>
      </c>
      <c r="M1471">
        <f>INDEX(NationalTeams!B:B,MATCH(L1471,NationalTeams!C:C,0))</f>
        <v>30</v>
      </c>
      <c r="O1471" t="str">
        <f t="shared" si="66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3192</v>
      </c>
      <c r="D1472" t="s">
        <v>1940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3">
        <f t="shared" si="67"/>
        <v>63</v>
      </c>
      <c r="J1472" t="s">
        <v>6457</v>
      </c>
      <c r="K1472" t="str">
        <f t="shared" si="68"/>
        <v>E:\imagenes\escudos_cl\Europa\Serbian First League\FK Smederevo 1924.png</v>
      </c>
      <c r="L1472" t="s">
        <v>499</v>
      </c>
      <c r="M1472">
        <f>INDEX(NationalTeams!B:B,MATCH(L1472,NationalTeams!C:C,0))</f>
        <v>185</v>
      </c>
      <c r="O1472" t="str">
        <f t="shared" si="66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3200</v>
      </c>
      <c r="D1473" t="s">
        <v>1941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3">
        <f t="shared" si="67"/>
        <v>58</v>
      </c>
      <c r="J1473" t="s">
        <v>6458</v>
      </c>
      <c r="K1473" t="str">
        <f t="shared" si="68"/>
        <v>E:\imagenes\escudos_cl\Europa\Serbian SuperLiga\FK Spartak Subotica.png</v>
      </c>
      <c r="L1473" t="s">
        <v>499</v>
      </c>
      <c r="M1473">
        <f>INDEX(NationalTeams!B:B,MATCH(L1473,NationalTeams!C:C,0))</f>
        <v>185</v>
      </c>
      <c r="O1473" t="str">
        <f t="shared" si="66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2870</v>
      </c>
      <c r="D1474" t="s">
        <v>1777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3">
        <f t="shared" si="67"/>
        <v>54</v>
      </c>
      <c r="J1474" t="s">
        <v>6459</v>
      </c>
      <c r="K1474" t="str">
        <f t="shared" si="68"/>
        <v>E:\imagenes\escudos_cl\Europa\A Lyga\FK Suduva.png</v>
      </c>
      <c r="L1474" t="s">
        <v>527</v>
      </c>
      <c r="M1474">
        <f>INDEX(NationalTeams!B:B,MATCH(L1474,NationalTeams!C:C,0))</f>
        <v>127</v>
      </c>
      <c r="O1474" t="str">
        <f t="shared" si="66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2944</v>
      </c>
      <c r="D1475" t="s">
        <v>1898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3">
        <f t="shared" si="67"/>
        <v>63</v>
      </c>
      <c r="J1475" t="s">
        <v>6460</v>
      </c>
      <c r="K1475" t="str">
        <f t="shared" si="68"/>
        <v>E:\imagenes\escudos_cl\Europa\Montenegrin First League\FK Sutjeska.png</v>
      </c>
      <c r="L1475" t="s">
        <v>521</v>
      </c>
      <c r="M1475">
        <f>INDEX(NationalTeams!B:B,MATCH(L1475,NationalTeams!C:C,0))</f>
        <v>145</v>
      </c>
      <c r="O1475" t="str">
        <f t="shared" ref="O1475:O1538" si="69"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2221</v>
      </c>
      <c r="D1476" t="s">
        <v>1810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3">
        <f t="shared" ref="I1476:I1539" si="70">ROUND(AVERAGE(F1476:H1476),0)</f>
        <v>60</v>
      </c>
      <c r="J1476" t="s">
        <v>6461</v>
      </c>
      <c r="K1476" t="str">
        <f t="shared" ref="K1476:K1539" si="71">_xlfn.CONCAT($A$1,J1476)</f>
        <v>E:\imagenes\escudos_cl\Europa\Czech First League\FK Teplice.png</v>
      </c>
      <c r="L1476" t="s">
        <v>497</v>
      </c>
      <c r="M1476">
        <f>INDEX(NationalTeams!B:B,MATCH(L1476,NationalTeams!C:C,0))</f>
        <v>171</v>
      </c>
      <c r="O1476" t="str">
        <f t="shared" si="69"/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3141</v>
      </c>
      <c r="D1477" t="s">
        <v>1928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3">
        <f t="shared" si="70"/>
        <v>60</v>
      </c>
      <c r="J1477" t="s">
        <v>6462</v>
      </c>
      <c r="K1477" t="str">
        <f t="shared" si="71"/>
        <v>E:\imagenes\escudos_cl\Europa\Russian First League\FK Torpedo Moscow.png</v>
      </c>
      <c r="L1477" t="s">
        <v>500</v>
      </c>
      <c r="M1477">
        <f>INDEX(NationalTeams!B:B,MATCH(L1477,NationalTeams!C:C,0))</f>
        <v>176</v>
      </c>
      <c r="O1477" t="str">
        <f t="shared" si="69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3194</v>
      </c>
      <c r="D1478" t="s">
        <v>1940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3">
        <f t="shared" si="70"/>
        <v>62</v>
      </c>
      <c r="J1478" t="s">
        <v>6463</v>
      </c>
      <c r="K1478" t="str">
        <f t="shared" si="71"/>
        <v>E:\imagenes\escudos_cl\Europa\Serbian First League\FK Trayal.png</v>
      </c>
      <c r="L1478" t="s">
        <v>499</v>
      </c>
      <c r="M1478">
        <f>INDEX(NationalTeams!B:B,MATCH(L1478,NationalTeams!C:C,0))</f>
        <v>185</v>
      </c>
      <c r="O1478" t="str">
        <f t="shared" si="69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3178</v>
      </c>
      <c r="D1479" t="s">
        <v>1941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3">
        <f t="shared" si="70"/>
        <v>67</v>
      </c>
      <c r="J1479" t="s">
        <v>6464</v>
      </c>
      <c r="K1479" t="str">
        <f t="shared" si="71"/>
        <v>E:\imagenes\escudos_cl\Europa\Serbian SuperLiga\FK TSC.png</v>
      </c>
      <c r="L1479" t="s">
        <v>499</v>
      </c>
      <c r="M1479">
        <f>INDEX(NationalTeams!B:B,MATCH(L1479,NationalTeams!C:C,0))</f>
        <v>185</v>
      </c>
      <c r="O1479" t="str">
        <f t="shared" si="69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2853</v>
      </c>
      <c r="D1480" t="s">
        <v>1858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3">
        <f t="shared" si="70"/>
        <v>56</v>
      </c>
      <c r="J1480" t="s">
        <v>6465</v>
      </c>
      <c r="K1480" t="str">
        <f t="shared" si="71"/>
        <v>E:\imagenes\escudos_cl\Europa\Latvian Higher League\FK Tukums 2000.png</v>
      </c>
      <c r="L1480" t="s">
        <v>532</v>
      </c>
      <c r="M1480">
        <f>INDEX(NationalTeams!B:B,MATCH(L1480,NationalTeams!C:C,0))</f>
        <v>122</v>
      </c>
      <c r="O1480" t="str">
        <f t="shared" si="69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2158</v>
      </c>
      <c r="D1481" t="s">
        <v>1828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3">
        <f t="shared" si="70"/>
        <v>63</v>
      </c>
      <c r="J1481" t="s">
        <v>6466</v>
      </c>
      <c r="K1481" t="str">
        <f t="shared" si="71"/>
        <v>E:\imagenes\escudos_cl\Europa\First League of the Federation of Bosnia\FK Tuzla City.png</v>
      </c>
      <c r="L1481" t="s">
        <v>516</v>
      </c>
      <c r="M1481">
        <f>INDEX(NationalTeams!B:B,MATCH(L1481,NationalTeams!C:C,0))</f>
        <v>30</v>
      </c>
      <c r="O1481" t="str">
        <f t="shared" si="69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2898</v>
      </c>
      <c r="D1482" t="s">
        <v>1887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3">
        <f t="shared" si="70"/>
        <v>60</v>
      </c>
      <c r="J1482" t="s">
        <v>6467</v>
      </c>
      <c r="K1482" t="str">
        <f t="shared" si="71"/>
        <v>E:\imagenes\escudos_cl\Europa\Macedonian First League\FK Vardar.png</v>
      </c>
      <c r="L1482" t="s">
        <v>522</v>
      </c>
      <c r="M1482">
        <f>INDEX(NationalTeams!B:B,MATCH(L1482,NationalTeams!C:C,0))</f>
        <v>130</v>
      </c>
      <c r="O1482" t="str">
        <f t="shared" si="69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2918</v>
      </c>
      <c r="D1483" t="s">
        <v>1888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3">
        <f t="shared" si="70"/>
        <v>52</v>
      </c>
      <c r="J1483" t="s">
        <v>6468</v>
      </c>
      <c r="K1483" t="str">
        <f t="shared" si="71"/>
        <v>E:\imagenes\escudos_cl\Europa\Macedonian Second League\FK Vardar Negotino.png</v>
      </c>
      <c r="L1483" t="s">
        <v>522</v>
      </c>
      <c r="M1483">
        <f>INDEX(NationalTeams!B:B,MATCH(L1483,NationalTeams!C:C,0))</f>
        <v>130</v>
      </c>
      <c r="O1483" t="str">
        <f t="shared" si="69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2921</v>
      </c>
      <c r="D1484" t="s">
        <v>1888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3">
        <f t="shared" si="70"/>
        <v>52</v>
      </c>
      <c r="J1484" t="s">
        <v>6469</v>
      </c>
      <c r="K1484" t="str">
        <f t="shared" si="71"/>
        <v>E:\imagenes\escudos_cl\Europa\Macedonian Second League\FK Vardarski.png</v>
      </c>
      <c r="L1484" t="s">
        <v>522</v>
      </c>
      <c r="M1484">
        <f>INDEX(NationalTeams!B:B,MATCH(L1484,NationalTeams!C:C,0))</f>
        <v>130</v>
      </c>
      <c r="O1484" t="str">
        <f t="shared" si="69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2241</v>
      </c>
      <c r="D1485" t="s">
        <v>1811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3">
        <f t="shared" si="70"/>
        <v>52</v>
      </c>
      <c r="J1485" t="s">
        <v>6470</v>
      </c>
      <c r="K1485" t="str">
        <f t="shared" si="71"/>
        <v>E:\imagenes\escudos_cl\Europa\Czech National Football League\FK Varnsdorf.png</v>
      </c>
      <c r="L1485" t="s">
        <v>497</v>
      </c>
      <c r="M1485">
        <f>INDEX(NationalTeams!B:B,MATCH(L1485,NationalTeams!C:C,0))</f>
        <v>171</v>
      </c>
      <c r="O1485" t="str">
        <f t="shared" si="69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2175</v>
      </c>
      <c r="D1486" t="s">
        <v>1916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3">
        <f t="shared" si="70"/>
        <v>66</v>
      </c>
      <c r="J1486" t="s">
        <v>6471</v>
      </c>
      <c r="K1486" t="str">
        <f t="shared" si="71"/>
        <v>E:\imagenes\escudos_cl\Europa\Premier League of Bosnia\FK Velez Mostar.png</v>
      </c>
      <c r="L1486" t="s">
        <v>516</v>
      </c>
      <c r="M1486">
        <f>INDEX(NationalTeams!B:B,MATCH(L1486,NationalTeams!C:C,0))</f>
        <v>30</v>
      </c>
      <c r="O1486" t="str">
        <f t="shared" si="69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2235</v>
      </c>
      <c r="D1487" t="s">
        <v>1811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3">
        <f t="shared" si="70"/>
        <v>52</v>
      </c>
      <c r="J1487" t="s">
        <v>6472</v>
      </c>
      <c r="K1487" t="str">
        <f t="shared" si="71"/>
        <v>E:\imagenes\escudos_cl\Europa\Czech National Football League\FK Viktoria Zizkov.png</v>
      </c>
      <c r="L1487" t="s">
        <v>497</v>
      </c>
      <c r="M1487">
        <f>INDEX(NationalTeams!B:B,MATCH(L1487,NationalTeams!C:C,0))</f>
        <v>171</v>
      </c>
      <c r="O1487" t="str">
        <f t="shared" si="69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3201</v>
      </c>
      <c r="D1488" t="s">
        <v>1941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3">
        <f t="shared" si="70"/>
        <v>58</v>
      </c>
      <c r="J1488" t="s">
        <v>6473</v>
      </c>
      <c r="K1488" t="str">
        <f t="shared" si="71"/>
        <v>E:\imagenes\escudos_cl\Europa\Serbian SuperLiga\FK Vojvodina.png</v>
      </c>
      <c r="L1488" t="s">
        <v>499</v>
      </c>
      <c r="M1488">
        <f>INDEX(NationalTeams!B:B,MATCH(L1488,NationalTeams!C:C,0))</f>
        <v>185</v>
      </c>
      <c r="O1488" t="str">
        <f t="shared" si="69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2904</v>
      </c>
      <c r="D1489" t="s">
        <v>1887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3">
        <f t="shared" si="70"/>
        <v>65</v>
      </c>
      <c r="J1489" t="s">
        <v>6474</v>
      </c>
      <c r="K1489" t="str">
        <f t="shared" si="71"/>
        <v>E:\imagenes\escudos_cl\Europa\Macedonian First League\FK Voska Sport.png</v>
      </c>
      <c r="L1489" t="s">
        <v>522</v>
      </c>
      <c r="M1489">
        <f>INDEX(NationalTeams!B:B,MATCH(L1489,NationalTeams!C:C,0))</f>
        <v>130</v>
      </c>
      <c r="O1489" t="str">
        <f t="shared" si="69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3185</v>
      </c>
      <c r="D1490" t="s">
        <v>1940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3">
        <f t="shared" si="70"/>
        <v>58</v>
      </c>
      <c r="J1490" t="s">
        <v>6475</v>
      </c>
      <c r="K1490" t="str">
        <f t="shared" si="71"/>
        <v>E:\imagenes\escudos_cl\Europa\Serbian First League\FK Vozdovac.png</v>
      </c>
      <c r="L1490" t="s">
        <v>499</v>
      </c>
      <c r="M1490">
        <f>INDEX(NationalTeams!B:B,MATCH(L1490,NationalTeams!C:C,0))</f>
        <v>185</v>
      </c>
      <c r="O1490" t="str">
        <f t="shared" si="69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3145</v>
      </c>
      <c r="D1491" t="s">
        <v>1928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3">
        <f t="shared" si="70"/>
        <v>59</v>
      </c>
      <c r="J1491" t="s">
        <v>6476</v>
      </c>
      <c r="K1491" t="str">
        <f t="shared" si="71"/>
        <v>E:\imagenes\escudos_cl\Europa\Russian First League\FK Yenisey Krasnoyarsk.png</v>
      </c>
      <c r="L1491" t="s">
        <v>500</v>
      </c>
      <c r="M1491">
        <f>INDEX(NationalTeams!B:B,MATCH(L1491,NationalTeams!C:C,0))</f>
        <v>176</v>
      </c>
      <c r="O1491" t="str">
        <f t="shared" si="69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2875</v>
      </c>
      <c r="D1492" t="s">
        <v>1777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3">
        <f t="shared" si="70"/>
        <v>64</v>
      </c>
      <c r="J1492" t="s">
        <v>6477</v>
      </c>
      <c r="K1492" t="str">
        <f t="shared" si="71"/>
        <v>E:\imagenes\escudos_cl\Europa\A Lyga\FK Zalgiris Vilnius.png</v>
      </c>
      <c r="L1492" t="s">
        <v>527</v>
      </c>
      <c r="M1492">
        <f>INDEX(NationalTeams!B:B,MATCH(L1492,NationalTeams!C:C,0))</f>
        <v>127</v>
      </c>
      <c r="O1492" t="str">
        <f t="shared" si="69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2342</v>
      </c>
      <c r="D1493" t="s">
        <v>1946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3">
        <f t="shared" si="70"/>
        <v>57</v>
      </c>
      <c r="J1493" t="s">
        <v>6478</v>
      </c>
      <c r="K1493" t="str">
        <f t="shared" si="71"/>
        <v>E:\imagenes\escudos_cl\Europa\Slovak First Football League\FK Zeleziarne Podbrezova.png</v>
      </c>
      <c r="L1493" t="s">
        <v>509</v>
      </c>
      <c r="M1493">
        <f>INDEX(NationalTeams!B:B,MATCH(L1493,NationalTeams!C:C,0))</f>
        <v>64</v>
      </c>
      <c r="O1493" t="str">
        <f t="shared" si="69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3202</v>
      </c>
      <c r="D1494" t="s">
        <v>1941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3">
        <f t="shared" si="70"/>
        <v>58</v>
      </c>
      <c r="J1494" t="s">
        <v>6479</v>
      </c>
      <c r="K1494" t="str">
        <f t="shared" si="71"/>
        <v>E:\imagenes\escudos_cl\Europa\Serbian SuperLiga\FK Zeleznicar Pancevo.png</v>
      </c>
      <c r="L1494" t="s">
        <v>499</v>
      </c>
      <c r="M1494">
        <f>INDEX(NationalTeams!B:B,MATCH(L1494,NationalTeams!C:C,0))</f>
        <v>185</v>
      </c>
      <c r="O1494" t="str">
        <f t="shared" si="69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2177</v>
      </c>
      <c r="D1495" t="s">
        <v>1916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3">
        <f t="shared" si="70"/>
        <v>61</v>
      </c>
      <c r="J1495" t="s">
        <v>6480</v>
      </c>
      <c r="K1495" t="str">
        <f t="shared" si="71"/>
        <v>E:\imagenes\escudos_cl\Europa\Premier League of Bosnia\FK Zeljeznicar Sarajevo.png</v>
      </c>
      <c r="L1495" t="s">
        <v>516</v>
      </c>
      <c r="M1495">
        <f>INDEX(NationalTeams!B:B,MATCH(L1495,NationalTeams!C:C,0))</f>
        <v>30</v>
      </c>
      <c r="O1495" t="str">
        <f t="shared" si="69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3189</v>
      </c>
      <c r="D1496" t="s">
        <v>1940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3">
        <f t="shared" si="70"/>
        <v>60</v>
      </c>
      <c r="J1496" t="s">
        <v>6481</v>
      </c>
      <c r="K1496" t="str">
        <f t="shared" si="71"/>
        <v>E:\imagenes\escudos_cl\Europa\Serbian First League\FK Zemun.png</v>
      </c>
      <c r="L1496" t="s">
        <v>499</v>
      </c>
      <c r="M1496">
        <f>INDEX(NationalTeams!B:B,MATCH(L1496,NationalTeams!C:C,0))</f>
        <v>185</v>
      </c>
      <c r="O1496" t="str">
        <f t="shared" si="69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4764</v>
      </c>
      <c r="D1497" t="s">
        <v>1884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3">
        <f t="shared" si="70"/>
        <v>56</v>
      </c>
      <c r="J1497" t="s">
        <v>6482</v>
      </c>
      <c r="K1497" t="str">
        <f t="shared" si="71"/>
        <v>E:\imagenes\escudos_cl\Africa\Ligue 1 Pro\Flamme Olympique FC.png</v>
      </c>
      <c r="L1497" t="s">
        <v>382</v>
      </c>
      <c r="M1497">
        <f>INDEX(NationalTeams!B:B,MATCH(L1497,NationalTeams!C:C,0))</f>
        <v>85</v>
      </c>
      <c r="O1497" t="str">
        <f t="shared" si="69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1989</v>
      </c>
      <c r="D1498" t="s">
        <v>1778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3">
        <f t="shared" si="70"/>
        <v>59</v>
      </c>
      <c r="J1498" t="s">
        <v>6483</v>
      </c>
      <c r="K1498" t="str">
        <f t="shared" si="71"/>
        <v>E:\imagenes\escudos_cl\Europa\Abissnet Superiore\Flamurtari FC.png</v>
      </c>
      <c r="L1498" t="s">
        <v>520</v>
      </c>
      <c r="M1498">
        <f>INDEX(NationalTeams!B:B,MATCH(L1498,NationalTeams!C:C,0))</f>
        <v>3</v>
      </c>
      <c r="O1498" t="str">
        <f t="shared" si="69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2502</v>
      </c>
      <c r="D1499" t="s">
        <v>8681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3">
        <f t="shared" si="70"/>
        <v>59</v>
      </c>
      <c r="J1499" t="s">
        <v>6484</v>
      </c>
      <c r="K1499" t="str">
        <f t="shared" si="71"/>
        <v>E:\imagenes\escudos_cl\Europa\Cymru North\Flint Mountain FC.png</v>
      </c>
      <c r="L1499" t="s">
        <v>517</v>
      </c>
      <c r="M1499">
        <f>INDEX(NationalTeams!B:B,MATCH(L1499,NationalTeams!C:C,0))</f>
        <v>76</v>
      </c>
      <c r="O1499" t="str">
        <f t="shared" si="69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2520</v>
      </c>
      <c r="D1500" t="s">
        <v>1807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3">
        <f t="shared" si="70"/>
        <v>63</v>
      </c>
      <c r="J1500" t="s">
        <v>6485</v>
      </c>
      <c r="K1500" t="str">
        <f t="shared" si="71"/>
        <v>E:\imagenes\escudos_cl\Europa\Cymru Premier\Flint Town United.png</v>
      </c>
      <c r="L1500" t="s">
        <v>517</v>
      </c>
      <c r="M1500">
        <f>INDEX(NationalTeams!B:B,MATCH(L1500,NationalTeams!C:C,0))</f>
        <v>76</v>
      </c>
      <c r="O1500" t="str">
        <f t="shared" si="69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3820</v>
      </c>
      <c r="D1501" t="s">
        <v>1956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3">
        <f t="shared" si="70"/>
        <v>51</v>
      </c>
      <c r="J1501" t="s">
        <v>6486</v>
      </c>
      <c r="K1501" t="str">
        <f t="shared" si="71"/>
        <v>E:\imagenes\escudos_cl\America\SVB Hoofdklasse\Flora .png</v>
      </c>
      <c r="L1501" t="s">
        <v>399</v>
      </c>
      <c r="M1501">
        <f>INDEX(NationalTeams!B:B,MATCH(L1501,NationalTeams!C:C,0))</f>
        <v>198</v>
      </c>
      <c r="O1501" t="str">
        <f t="shared" si="69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2923</v>
      </c>
      <c r="D1502" t="s">
        <v>1893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3">
        <f t="shared" si="70"/>
        <v>49</v>
      </c>
      <c r="J1502" t="s">
        <v>6487</v>
      </c>
      <c r="K1502" t="str">
        <f t="shared" si="71"/>
        <v>E:\imagenes\escudos_cl\Europa\Maltese Premier League\Floriana FC.png</v>
      </c>
      <c r="L1502" t="s">
        <v>539</v>
      </c>
      <c r="M1502">
        <f>INDEX(NationalTeams!B:B,MATCH(L1502,NationalTeams!C:C,0))</f>
        <v>136</v>
      </c>
      <c r="O1502" t="str">
        <f t="shared" si="69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2073</v>
      </c>
      <c r="D1503" t="s">
        <v>1774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3">
        <f t="shared" si="70"/>
        <v>58</v>
      </c>
      <c r="J1503" t="s">
        <v>6488</v>
      </c>
      <c r="K1503" t="str">
        <f t="shared" si="71"/>
        <v>E:\imagenes\escudos_cl\Europa\2. Liga\Floridsdorfer AC.png</v>
      </c>
      <c r="L1503" t="s">
        <v>514</v>
      </c>
      <c r="M1503">
        <f>INDEX(NationalTeams!B:B,MATCH(L1503,NationalTeams!C:C,0))</f>
        <v>17</v>
      </c>
      <c r="O1503" t="str">
        <f t="shared" si="69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3417</v>
      </c>
      <c r="D1504" t="s">
        <v>1793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3">
        <f t="shared" si="70"/>
        <v>74</v>
      </c>
      <c r="J1504" t="s">
        <v>6489</v>
      </c>
      <c r="K1504" t="str">
        <f t="shared" si="71"/>
        <v>E:\imagenes\escudos_cl\America\Brasileirao Betano\Fluminense FC.png</v>
      </c>
      <c r="L1504" t="s">
        <v>327</v>
      </c>
      <c r="M1504">
        <f>INDEX(NationalTeams!B:B,MATCH(L1504,NationalTeams!C:C,0))</f>
        <v>32</v>
      </c>
      <c r="O1504" t="str">
        <f t="shared" si="69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4026</v>
      </c>
      <c r="D1505" t="s">
        <v>1913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3">
        <f t="shared" si="70"/>
        <v>61</v>
      </c>
      <c r="J1505" t="s">
        <v>6490</v>
      </c>
      <c r="K1505" t="str">
        <f t="shared" si="71"/>
        <v>E:\imagenes\escudos_cl\Asia\Persian Gulf Pro League\Foolad Khuzestan FC.png</v>
      </c>
      <c r="L1505" t="s">
        <v>427</v>
      </c>
      <c r="M1505">
        <f>INDEX(NationalTeams!B:B,MATCH(L1505,NationalTeams!C:C,0))</f>
        <v>97</v>
      </c>
      <c r="O1505" t="str">
        <f t="shared" si="69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4954</v>
      </c>
      <c r="D1506" t="s">
        <v>1979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3">
        <f t="shared" si="70"/>
        <v>55</v>
      </c>
      <c r="J1506" t="s">
        <v>6491</v>
      </c>
      <c r="K1506" t="str">
        <f t="shared" si="71"/>
        <v>E:\imagenes\escudos_cl\Africa\Zambia Super League\Forest Rangers FC.png</v>
      </c>
      <c r="L1506" t="s">
        <v>367</v>
      </c>
      <c r="M1506">
        <f>INDEX(NationalTeams!B:B,MATCH(L1506,NationalTeams!C:C,0))</f>
        <v>222</v>
      </c>
      <c r="O1506" t="str">
        <f t="shared" si="69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3448</v>
      </c>
      <c r="D1507" t="s">
        <v>1801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3">
        <f t="shared" si="70"/>
        <v>65</v>
      </c>
      <c r="J1507" t="s">
        <v>6492</v>
      </c>
      <c r="K1507" t="str">
        <f t="shared" si="71"/>
        <v>E:\imagenes\escudos_cl\America\Canadian Premier League\Forge FC.png</v>
      </c>
      <c r="L1507" t="s">
        <v>355</v>
      </c>
      <c r="M1507">
        <f>INDEX(NationalTeams!B:B,MATCH(L1507,NationalTeams!C:C,0))</f>
        <v>41</v>
      </c>
      <c r="O1507" t="str">
        <f t="shared" si="69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3508</v>
      </c>
      <c r="D1508" t="s">
        <v>1865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3">
        <f t="shared" si="70"/>
        <v>58</v>
      </c>
      <c r="J1508" t="s">
        <v>6493</v>
      </c>
      <c r="K1508" t="str">
        <f t="shared" si="71"/>
        <v>E:\imagenes\escudos_cl\America\Liga BetPlay Dimayor\Fortaleza CEIF.png</v>
      </c>
      <c r="L1508" t="s">
        <v>328</v>
      </c>
      <c r="M1508">
        <f>INDEX(NationalTeams!B:B,MATCH(L1508,NationalTeams!C:C,0))</f>
        <v>46</v>
      </c>
      <c r="O1508" t="str">
        <f t="shared" si="69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3409</v>
      </c>
      <c r="D1509" t="s">
        <v>1793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3">
        <f t="shared" si="70"/>
        <v>71</v>
      </c>
      <c r="J1509" t="s">
        <v>6494</v>
      </c>
      <c r="K1509" t="str">
        <f t="shared" si="71"/>
        <v>E:\imagenes\escudos_cl\America\Brasileirao Betano\Fortaleza EC.png</v>
      </c>
      <c r="L1509" t="s">
        <v>327</v>
      </c>
      <c r="M1509">
        <f>INDEX(NationalTeams!B:B,MATCH(L1509,NationalTeams!C:C,0))</f>
        <v>32</v>
      </c>
      <c r="O1509" t="str">
        <f t="shared" si="69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4414</v>
      </c>
      <c r="D1510" t="s">
        <v>1788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3">
        <f t="shared" si="70"/>
        <v>49</v>
      </c>
      <c r="J1510" t="s">
        <v>6495</v>
      </c>
      <c r="K1510" t="str">
        <f t="shared" si="71"/>
        <v>E:\imagenes\escudos_cl\Asia\Bangladesh Premier League\Fortis FC.png</v>
      </c>
      <c r="L1510" t="s">
        <v>465</v>
      </c>
      <c r="M1510">
        <f>INDEX(NationalTeams!B:B,MATCH(L1510,NationalTeams!C:C,0))</f>
        <v>21</v>
      </c>
      <c r="O1510" t="str">
        <f t="shared" si="69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2038</v>
      </c>
      <c r="D1511" t="s">
        <v>1772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3">
        <f t="shared" si="70"/>
        <v>69</v>
      </c>
      <c r="J1511" t="s">
        <v>6496</v>
      </c>
      <c r="K1511" t="str">
        <f t="shared" si="71"/>
        <v>E:\imagenes\escudos_cl\Europa\2. Bundesliga\Fortuna Dusseldorf.png</v>
      </c>
      <c r="L1511" t="s">
        <v>489</v>
      </c>
      <c r="M1511">
        <f>INDEX(NationalTeams!B:B,MATCH(L1511,NationalTeams!C:C,0))</f>
        <v>4</v>
      </c>
      <c r="O1511" t="str">
        <f t="shared" si="69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2615</v>
      </c>
      <c r="D1512" t="s">
        <v>1822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3">
        <f t="shared" si="70"/>
        <v>64</v>
      </c>
      <c r="J1512" t="s">
        <v>6497</v>
      </c>
      <c r="K1512" t="str">
        <f t="shared" si="71"/>
        <v>E:\imagenes\escudos_cl\Europa\Eredivisie\Fortuna Sittard.png</v>
      </c>
      <c r="L1512" t="s">
        <v>491</v>
      </c>
      <c r="M1512">
        <f>INDEX(NationalTeams!B:B,MATCH(L1512,NationalTeams!C:C,0))</f>
        <v>158</v>
      </c>
      <c r="O1512" t="str">
        <f t="shared" si="69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4392</v>
      </c>
      <c r="D1513" t="s">
        <v>1804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3">
        <f t="shared" si="70"/>
        <v>55</v>
      </c>
      <c r="J1513" t="s">
        <v>6498</v>
      </c>
      <c r="K1513" t="str">
        <f t="shared" si="71"/>
        <v>E:\imagenes\escudos_cl\Asia\China League One\Foshan Nanshi FC.png</v>
      </c>
      <c r="L1513" t="s">
        <v>429</v>
      </c>
      <c r="M1513">
        <f>INDEX(NationalTeams!B:B,MATCH(L1513,NationalTeams!C:C,0))</f>
        <v>44</v>
      </c>
      <c r="O1513" t="str">
        <f t="shared" si="69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2739</v>
      </c>
      <c r="D1514" t="s">
        <v>1790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3">
        <f t="shared" si="70"/>
        <v>57</v>
      </c>
      <c r="J1514" t="s">
        <v>6499</v>
      </c>
      <c r="K1514" t="str">
        <f t="shared" si="71"/>
        <v>E:\imagenes\escudos_cl\Europa\Besta Deild Karla\Fram.png</v>
      </c>
      <c r="L1514" t="s">
        <v>519</v>
      </c>
      <c r="M1514">
        <f>INDEX(NationalTeams!B:B,MATCH(L1514,NationalTeams!C:C,0))</f>
        <v>100</v>
      </c>
      <c r="O1514" t="str">
        <f t="shared" si="69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2998</v>
      </c>
      <c r="D1515" t="s">
        <v>1821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3">
        <f t="shared" si="70"/>
        <v>59</v>
      </c>
      <c r="J1515" t="s">
        <v>6500</v>
      </c>
      <c r="K1515" t="str">
        <f t="shared" si="71"/>
        <v>E:\imagenes\escudos_cl\Europa\Eliteserien\Fredrikstad FK.png</v>
      </c>
      <c r="L1515" t="s">
        <v>492</v>
      </c>
      <c r="M1515">
        <f>INDEX(NationalTeams!B:B,MATCH(L1515,NationalTeams!C:C,0))</f>
        <v>154</v>
      </c>
      <c r="O1515" t="str">
        <f t="shared" si="69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2810</v>
      </c>
      <c r="D1516" t="s">
        <v>1943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3">
        <f t="shared" si="70"/>
        <v>68</v>
      </c>
      <c r="J1516" t="s">
        <v>6501</v>
      </c>
      <c r="K1516" t="str">
        <f t="shared" si="71"/>
        <v>E:\imagenes\escudos_cl\Europa\Serie B\Frosinone Calcio.png</v>
      </c>
      <c r="L1516" t="s">
        <v>488</v>
      </c>
      <c r="M1516">
        <f>INDEX(NationalTeams!B:B,MATCH(L1516,NationalTeams!C:C,0))</f>
        <v>110</v>
      </c>
      <c r="O1516" t="str">
        <f t="shared" si="69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3657</v>
      </c>
      <c r="D1517" t="s">
        <v>1830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3">
        <f t="shared" si="70"/>
        <v>51</v>
      </c>
      <c r="J1517" t="s">
        <v>6502</v>
      </c>
      <c r="K1517" t="str">
        <f t="shared" si="71"/>
        <v>E:\imagenes\escudos_cl\America\GFF Elite League\Fruta Conquerors FC.png</v>
      </c>
      <c r="L1517" t="s">
        <v>335</v>
      </c>
      <c r="M1517">
        <f>INDEX(NationalTeams!B:B,MATCH(L1517,NationalTeams!C:C,0))</f>
        <v>88</v>
      </c>
      <c r="O1517" t="str">
        <f t="shared" si="69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2849</v>
      </c>
      <c r="D1518" t="s">
        <v>1858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3">
        <f t="shared" si="70"/>
        <v>57</v>
      </c>
      <c r="J1518" t="s">
        <v>6503</v>
      </c>
      <c r="K1518" t="str">
        <f t="shared" si="71"/>
        <v>E:\imagenes\escudos_cl\Europa\Latvian Higher League\FS Jelgava.png</v>
      </c>
      <c r="L1518" t="s">
        <v>532</v>
      </c>
      <c r="M1518">
        <f>INDEX(NationalTeams!B:B,MATCH(L1518,NationalTeams!C:C,0))</f>
        <v>122</v>
      </c>
      <c r="O1518" t="str">
        <f t="shared" si="69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2048</v>
      </c>
      <c r="D1519" t="s">
        <v>1919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3">
        <f t="shared" si="70"/>
        <v>45</v>
      </c>
      <c r="J1519" t="s">
        <v>6504</v>
      </c>
      <c r="K1519" t="str">
        <f t="shared" si="71"/>
        <v>E:\imagenes\escudos_cl\Europa\Primera Divisio\FS La Massana.png</v>
      </c>
      <c r="L1519" t="s">
        <v>538</v>
      </c>
      <c r="M1519">
        <f>INDEX(NationalTeams!B:B,MATCH(L1519,NationalTeams!C:C,0))</f>
        <v>6</v>
      </c>
      <c r="O1519" t="str">
        <f t="shared" si="69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3307</v>
      </c>
      <c r="D1520" t="s">
        <v>1971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3">
        <f t="shared" si="70"/>
        <v>61</v>
      </c>
      <c r="J1520" t="s">
        <v>6505</v>
      </c>
      <c r="K1520" t="str">
        <f t="shared" si="71"/>
        <v>E:\imagenes\escudos_cl\Europa\Ukranian First League\FSC Bukovyna Chernivtsi.png</v>
      </c>
      <c r="L1520" t="s">
        <v>502</v>
      </c>
      <c r="M1520">
        <f>INDEX(NationalTeams!B:B,MATCH(L1520,NationalTeams!C:C,0))</f>
        <v>212</v>
      </c>
      <c r="O1520" t="str">
        <f t="shared" si="69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3309</v>
      </c>
      <c r="D1521" t="s">
        <v>1971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3">
        <f t="shared" si="70"/>
        <v>57</v>
      </c>
      <c r="J1521" t="s">
        <v>6506</v>
      </c>
      <c r="K1521" t="str">
        <f t="shared" si="71"/>
        <v>E:\imagenes\escudos_cl\Europa\Ukranian First League\FSC Mariupol.png</v>
      </c>
      <c r="L1521" t="s">
        <v>502</v>
      </c>
      <c r="M1521">
        <f>INDEX(NationalTeams!B:B,MATCH(L1521,NationalTeams!C:C,0))</f>
        <v>212</v>
      </c>
      <c r="O1521" t="str">
        <f t="shared" si="69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2018</v>
      </c>
      <c r="D1522" t="s">
        <v>1796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3">
        <f t="shared" si="70"/>
        <v>71</v>
      </c>
      <c r="J1522" t="s">
        <v>6507</v>
      </c>
      <c r="K1522" t="str">
        <f t="shared" si="71"/>
        <v>E:\imagenes\escudos_cl\Europa\Bundesliga\FSV Mainz 05.png</v>
      </c>
      <c r="L1522" t="s">
        <v>489</v>
      </c>
      <c r="M1522">
        <f>INDEX(NationalTeams!B:B,MATCH(L1522,NationalTeams!C:C,0))</f>
        <v>4</v>
      </c>
      <c r="O1522" t="str">
        <f t="shared" si="69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3603</v>
      </c>
      <c r="D1523" t="s">
        <v>1921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3">
        <f t="shared" si="70"/>
        <v>54</v>
      </c>
      <c r="J1523" t="s">
        <v>6508</v>
      </c>
      <c r="K1523" t="str">
        <f t="shared" si="71"/>
        <v>E:\imagenes\escudos_cl\America\Primera Division de El Salvador\Fuerte San Francisco.png</v>
      </c>
      <c r="L1523" t="s">
        <v>332</v>
      </c>
      <c r="M1523">
        <f>INDEX(NationalTeams!B:B,MATCH(L1523,NationalTeams!C:C,0))</f>
        <v>60</v>
      </c>
      <c r="O1523" t="str">
        <f t="shared" si="69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3937</v>
      </c>
      <c r="D1524" t="s">
        <v>1844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3">
        <f t="shared" si="70"/>
        <v>64</v>
      </c>
      <c r="J1524" t="s">
        <v>6509</v>
      </c>
      <c r="K1524" t="str">
        <f t="shared" si="71"/>
        <v>E:\imagenes\escudos_cl\Asia\J2 League\Fujieda MYFC.png</v>
      </c>
      <c r="L1524" t="s">
        <v>422</v>
      </c>
      <c r="M1524">
        <f>INDEX(NationalTeams!B:B,MATCH(L1524,NationalTeams!C:C,0))</f>
        <v>112</v>
      </c>
      <c r="O1524" t="str">
        <f t="shared" si="69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2692</v>
      </c>
      <c r="D1525" t="s">
        <v>1915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3">
        <f t="shared" si="70"/>
        <v>73</v>
      </c>
      <c r="J1525" t="s">
        <v>6510</v>
      </c>
      <c r="K1525" t="str">
        <f t="shared" si="71"/>
        <v>E:\imagenes\escudos_cl\Europa\Premier League\Fulham FC.png</v>
      </c>
      <c r="L1525" t="s">
        <v>493</v>
      </c>
      <c r="M1525">
        <f>INDEX(NationalTeams!B:B,MATCH(L1525,NationalTeams!C:C,0))</f>
        <v>95</v>
      </c>
      <c r="O1525" t="str">
        <f t="shared" si="69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3542</v>
      </c>
      <c r="D1526" t="s">
        <v>1934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3">
        <f t="shared" si="70"/>
        <v>63</v>
      </c>
      <c r="J1526" t="s">
        <v>6511</v>
      </c>
      <c r="K1526" t="str">
        <f t="shared" si="71"/>
        <v>E:\imagenes\escudos_cl\America\Segunda Division CRI\Futbol Consultants.png</v>
      </c>
      <c r="L1526" t="s">
        <v>354</v>
      </c>
      <c r="M1526">
        <f>INDEX(NationalTeams!B:B,MATCH(L1526,NationalTeams!C:C,0))</f>
        <v>52</v>
      </c>
      <c r="O1526" t="str">
        <f t="shared" si="69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2092</v>
      </c>
      <c r="D1527" t="s">
        <v>1785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3">
        <f t="shared" si="70"/>
        <v>56</v>
      </c>
      <c r="J1527" t="s">
        <v>6512</v>
      </c>
      <c r="K1527" t="str">
        <f t="shared" si="71"/>
        <v>E:\imagenes\escudos_cl\Europa\Azerbaijan First Division\Gabala SC.png</v>
      </c>
      <c r="L1527" t="s">
        <v>535</v>
      </c>
      <c r="M1527">
        <f>INDEX(NationalTeams!B:B,MATCH(L1527,NationalTeams!C:C,0))</f>
        <v>18</v>
      </c>
      <c r="O1527" t="str">
        <f t="shared" si="69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3205</v>
      </c>
      <c r="D1528" t="s">
        <v>1782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3">
        <f t="shared" si="70"/>
        <v>62</v>
      </c>
      <c r="J1528" t="s">
        <v>6513</v>
      </c>
      <c r="K1528" t="str">
        <f t="shared" si="71"/>
        <v>E:\imagenes\escudos_cl\Europa\Allsvenskan\GAIS.png</v>
      </c>
      <c r="L1528" t="s">
        <v>496</v>
      </c>
      <c r="M1528">
        <f>INDEX(NationalTeams!B:B,MATCH(L1528,NationalTeams!C:C,0))</f>
        <v>196</v>
      </c>
      <c r="O1528" t="str">
        <f t="shared" si="69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4577</v>
      </c>
      <c r="D1529" t="s">
        <v>1867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3">
        <f t="shared" si="70"/>
        <v>45</v>
      </c>
      <c r="J1529" t="s">
        <v>6514</v>
      </c>
      <c r="K1529" t="str">
        <f t="shared" si="71"/>
        <v>E:\imagenes\escudos_cl\Asia\Liga de Elite\Gala FC.png</v>
      </c>
      <c r="L1529" t="s">
        <v>484</v>
      </c>
      <c r="M1529">
        <f>INDEX(NationalTeams!B:B,MATCH(L1529,NationalTeams!C:C,0))</f>
        <v>129</v>
      </c>
      <c r="O1529" t="str">
        <f t="shared" si="69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3257</v>
      </c>
      <c r="D1530" t="s">
        <v>1952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3">
        <f t="shared" si="70"/>
        <v>75</v>
      </c>
      <c r="J1530" t="s">
        <v>6515</v>
      </c>
      <c r="K1530" t="str">
        <f t="shared" si="71"/>
        <v>E:\imagenes\escudos_cl\Europa\Super Lig\Galatasaray SK.png</v>
      </c>
      <c r="L1530" t="s">
        <v>501</v>
      </c>
      <c r="M1530">
        <f>INDEX(NationalTeams!B:B,MATCH(L1530,NationalTeams!C:C,0))</f>
        <v>210</v>
      </c>
      <c r="O1530" t="str">
        <f t="shared" si="69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2719</v>
      </c>
      <c r="D1531" t="s">
        <v>1841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3">
        <f t="shared" si="70"/>
        <v>66</v>
      </c>
      <c r="J1531" t="s">
        <v>6516</v>
      </c>
      <c r="K1531" t="str">
        <f t="shared" si="71"/>
        <v>E:\imagenes\escudos_cl\Europa\Ireland Premier Division\Galway United FC.png</v>
      </c>
      <c r="L1531" t="s">
        <v>513</v>
      </c>
      <c r="M1531">
        <f>INDEX(NationalTeams!B:B,MATCH(L1531,NationalTeams!C:C,0))</f>
        <v>98</v>
      </c>
      <c r="O1531" t="str">
        <f t="shared" si="69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3907</v>
      </c>
      <c r="D1532" t="s">
        <v>1843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3">
        <f t="shared" si="70"/>
        <v>66</v>
      </c>
      <c r="J1532" t="s">
        <v>6517</v>
      </c>
      <c r="K1532" t="str">
        <f t="shared" si="71"/>
        <v>E:\imagenes\escudos_cl\Asia\J1 League\Gamba Osaka.png</v>
      </c>
      <c r="L1532" t="s">
        <v>422</v>
      </c>
      <c r="M1532">
        <f>INDEX(NationalTeams!B:B,MATCH(L1532,NationalTeams!C:C,0))</f>
        <v>112</v>
      </c>
      <c r="O1532" t="str">
        <f t="shared" si="69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4144</v>
      </c>
      <c r="D1533" t="s">
        <v>1849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3">
        <f t="shared" si="70"/>
        <v>57</v>
      </c>
      <c r="J1533" t="s">
        <v>6518</v>
      </c>
      <c r="K1533" t="str">
        <f t="shared" si="71"/>
        <v>E:\imagenes\escudos_cl\Asia\K1 League\Gangwon FC.png</v>
      </c>
      <c r="L1533" t="s">
        <v>425</v>
      </c>
      <c r="M1533">
        <f>INDEX(NationalTeams!B:B,MATCH(L1533,NationalTeams!C:C,0))</f>
        <v>50</v>
      </c>
      <c r="O1533" t="str">
        <f t="shared" si="69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4052</v>
      </c>
      <c r="D1534" t="s">
        <v>1863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3">
        <f t="shared" si="70"/>
        <v>57</v>
      </c>
      <c r="J1534" t="s">
        <v>6519</v>
      </c>
      <c r="K1534" t="str">
        <f t="shared" si="71"/>
        <v>E:\imagenes\escudos_cl\Asia\Liga 2\Garudayaksa FC.png</v>
      </c>
      <c r="L1534" t="s">
        <v>444</v>
      </c>
      <c r="M1534">
        <f>INDEX(NationalTeams!B:B,MATCH(L1534,NationalTeams!C:C,0))</f>
        <v>94</v>
      </c>
      <c r="O1534" t="str">
        <f t="shared" si="69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4663</v>
      </c>
      <c r="D1535" t="s">
        <v>1820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3">
        <f t="shared" si="70"/>
        <v>61</v>
      </c>
      <c r="J1535" t="s">
        <v>6520</v>
      </c>
      <c r="K1535" t="str">
        <f t="shared" si="71"/>
        <v>E:\imagenes\escudos_cl\Africa\Elite One\Gazelle FA de Garoua.png</v>
      </c>
      <c r="L1535" t="s">
        <v>322</v>
      </c>
      <c r="M1535">
        <f>INDEX(NationalTeams!B:B,MATCH(L1535,NationalTeams!C:C,0))</f>
        <v>40</v>
      </c>
      <c r="O1535" t="str">
        <f t="shared" si="69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3268</v>
      </c>
      <c r="D1536" t="s">
        <v>1952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3">
        <f t="shared" si="70"/>
        <v>67</v>
      </c>
      <c r="J1536" t="s">
        <v>6521</v>
      </c>
      <c r="K1536" t="str">
        <f t="shared" si="71"/>
        <v>E:\imagenes\escudos_cl\Europa\Super Lig\Gaziantep.png</v>
      </c>
      <c r="L1536" t="s">
        <v>501</v>
      </c>
      <c r="M1536">
        <f>INDEX(NationalTeams!B:B,MATCH(L1536,NationalTeams!C:C,0))</f>
        <v>210</v>
      </c>
      <c r="O1536" t="str">
        <f t="shared" si="69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3076</v>
      </c>
      <c r="D1537" t="s">
        <v>1937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3">
        <f t="shared" si="70"/>
        <v>59</v>
      </c>
      <c r="J1537" t="s">
        <v>6522</v>
      </c>
      <c r="K1537" t="str">
        <f t="shared" si="71"/>
        <v>E:\imagenes\escudos_cl\Europa\Segunda Liga\GD Chaves.png</v>
      </c>
      <c r="L1537" t="s">
        <v>504</v>
      </c>
      <c r="M1537">
        <f>INDEX(NationalTeams!B:B,MATCH(L1537,NationalTeams!C:C,0))</f>
        <v>167</v>
      </c>
      <c r="O1537" t="str">
        <f t="shared" si="69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4599</v>
      </c>
      <c r="D1538" t="s">
        <v>1833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3">
        <f t="shared" si="70"/>
        <v>59</v>
      </c>
      <c r="J1538" t="s">
        <v>6523</v>
      </c>
      <c r="K1538" t="str">
        <f t="shared" si="71"/>
        <v>E:\imagenes\escudos_cl\Africa\Girabola\GD Interclube.png</v>
      </c>
      <c r="L1538" t="s">
        <v>357</v>
      </c>
      <c r="M1538">
        <f>INDEX(NationalTeams!B:B,MATCH(L1538,NationalTeams!C:C,0))</f>
        <v>7</v>
      </c>
      <c r="O1538" t="str">
        <f t="shared" si="69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4600</v>
      </c>
      <c r="D1539" t="s">
        <v>1833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3">
        <f t="shared" si="70"/>
        <v>57</v>
      </c>
      <c r="J1539" t="s">
        <v>6524</v>
      </c>
      <c r="K1539" t="str">
        <f t="shared" si="71"/>
        <v>E:\imagenes\escudos_cl\Africa\Girabola\GD Isaac de Benguela.png</v>
      </c>
      <c r="L1539" t="s">
        <v>357</v>
      </c>
      <c r="M1539">
        <f>INDEX(NationalTeams!B:B,MATCH(L1539,NationalTeams!C:C,0))</f>
        <v>7</v>
      </c>
      <c r="O1539" t="str">
        <f t="shared" ref="O1539:O1602" si="72"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4601</v>
      </c>
      <c r="D1540" t="s">
        <v>1833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3">
        <f t="shared" ref="I1540:I1603" si="73">ROUND(AVERAGE(F1540:H1540),0)</f>
        <v>59</v>
      </c>
      <c r="J1540" t="s">
        <v>6525</v>
      </c>
      <c r="K1540" t="str">
        <f t="shared" ref="K1540:K1603" si="74">_xlfn.CONCAT($A$1,J1540)</f>
        <v>E:\imagenes\escudos_cl\Africa\Girabola\GD Sagrada Esperanca.png</v>
      </c>
      <c r="L1540" t="s">
        <v>357</v>
      </c>
      <c r="M1540">
        <f>INDEX(NationalTeams!B:B,MATCH(L1540,NationalTeams!C:C,0))</f>
        <v>7</v>
      </c>
      <c r="O1540" t="str">
        <f t="shared" si="72"/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3274</v>
      </c>
      <c r="D1541" t="s">
        <v>1952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3">
        <f t="shared" si="73"/>
        <v>58</v>
      </c>
      <c r="J1541" t="s">
        <v>6526</v>
      </c>
      <c r="K1541" t="str">
        <f t="shared" si="74"/>
        <v>E:\imagenes\escudos_cl\Europa\Super Lig\Genclerbirligi SK.png</v>
      </c>
      <c r="L1541" t="s">
        <v>501</v>
      </c>
      <c r="M1541">
        <f>INDEX(NationalTeams!B:B,MATCH(L1541,NationalTeams!C:C,0))</f>
        <v>210</v>
      </c>
      <c r="O1541" t="str">
        <f t="shared" si="72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2791</v>
      </c>
      <c r="D1542" t="s">
        <v>1942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3">
        <f t="shared" si="73"/>
        <v>73</v>
      </c>
      <c r="J1542" t="s">
        <v>6527</v>
      </c>
      <c r="K1542" t="str">
        <f t="shared" si="74"/>
        <v>E:\imagenes\escudos_cl\Europa\Serie A\Genoa CFC.png</v>
      </c>
      <c r="L1542" t="s">
        <v>488</v>
      </c>
      <c r="M1542">
        <f>INDEX(NationalTeams!B:B,MATCH(L1542,NationalTeams!C:C,0))</f>
        <v>110</v>
      </c>
      <c r="O1542" t="str">
        <f t="shared" si="72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2411</v>
      </c>
      <c r="D1543" t="s">
        <v>1855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3">
        <f t="shared" si="73"/>
        <v>73</v>
      </c>
      <c r="J1543" t="s">
        <v>6528</v>
      </c>
      <c r="K1543" t="str">
        <f t="shared" si="74"/>
        <v>E:\imagenes\escudos_cl\Europa\LaLiga EA Sports\Getafe CF.png</v>
      </c>
      <c r="L1543" t="s">
        <v>490</v>
      </c>
      <c r="M1543">
        <f>INDEX(NationalTeams!B:B,MATCH(L1543,NationalTeams!C:C,0))</f>
        <v>66</v>
      </c>
      <c r="O1543" t="str">
        <f t="shared" si="72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4096</v>
      </c>
      <c r="D1544" t="s">
        <v>1944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3">
        <f t="shared" si="73"/>
        <v>58</v>
      </c>
      <c r="J1544" t="s">
        <v>6529</v>
      </c>
      <c r="K1544" t="str">
        <f t="shared" si="74"/>
        <v>E:\imagenes\escudos_cl\Asia\Singapore Premier League\Geylang International FC.png</v>
      </c>
      <c r="L1544" t="s">
        <v>450</v>
      </c>
      <c r="M1544">
        <f>INDEX(NationalTeams!B:B,MATCH(L1544,NationalTeams!C:C,0))</f>
        <v>188</v>
      </c>
      <c r="O1544" t="str">
        <f t="shared" si="72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3191</v>
      </c>
      <c r="D1545" t="s">
        <v>1940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3">
        <f t="shared" si="73"/>
        <v>59</v>
      </c>
      <c r="J1545" t="s">
        <v>6530</v>
      </c>
      <c r="K1545" t="str">
        <f t="shared" si="74"/>
        <v>E:\imagenes\escudos_cl\Europa\Serbian First League\GFK Dubocica.png</v>
      </c>
      <c r="L1545" t="s">
        <v>499</v>
      </c>
      <c r="M1545">
        <f>INDEX(NationalTeams!B:B,MATCH(L1545,NationalTeams!C:C,0))</f>
        <v>185</v>
      </c>
      <c r="O1545" t="str">
        <f t="shared" si="72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3196</v>
      </c>
      <c r="D1546" t="s">
        <v>1940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3">
        <f t="shared" si="73"/>
        <v>57</v>
      </c>
      <c r="J1546" t="s">
        <v>6531</v>
      </c>
      <c r="K1546" t="str">
        <f t="shared" si="74"/>
        <v>E:\imagenes\escudos_cl\Europa\Serbian First League\GFK Sloboda.png</v>
      </c>
      <c r="L1546" t="s">
        <v>499</v>
      </c>
      <c r="M1546">
        <f>INDEX(NationalTeams!B:B,MATCH(L1546,NationalTeams!C:C,0))</f>
        <v>185</v>
      </c>
      <c r="O1546" t="str">
        <f t="shared" si="72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3193</v>
      </c>
      <c r="D1547" t="s">
        <v>1940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3">
        <f t="shared" si="73"/>
        <v>60</v>
      </c>
      <c r="J1547" t="s">
        <v>6532</v>
      </c>
      <c r="K1547" t="str">
        <f t="shared" si="74"/>
        <v>E:\imagenes\escudos_cl\Europa\Serbian First League\GFK Sloven Ruma.png</v>
      </c>
      <c r="L1547" t="s">
        <v>499</v>
      </c>
      <c r="M1547">
        <f>INDEX(NationalTeams!B:B,MATCH(L1547,NationalTeams!C:C,0))</f>
        <v>185</v>
      </c>
      <c r="O1547" t="str">
        <f t="shared" si="72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2901</v>
      </c>
      <c r="D1548" t="s">
        <v>1887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3">
        <f t="shared" si="73"/>
        <v>62</v>
      </c>
      <c r="J1548" t="s">
        <v>6533</v>
      </c>
      <c r="K1548" t="str">
        <f t="shared" si="74"/>
        <v>E:\imagenes\escudos_cl\Europa\Macedonian First League\GFK Tikvesh.png</v>
      </c>
      <c r="L1548" t="s">
        <v>522</v>
      </c>
      <c r="M1548">
        <f>INDEX(NationalTeams!B:B,MATCH(L1548,NationalTeams!C:C,0))</f>
        <v>130</v>
      </c>
      <c r="O1548" t="str">
        <f t="shared" si="72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4422</v>
      </c>
      <c r="D1549" t="s">
        <v>1839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3">
        <f t="shared" si="73"/>
        <v>53</v>
      </c>
      <c r="J1549" t="s">
        <v>6534</v>
      </c>
      <c r="K1549" t="str">
        <f t="shared" si="74"/>
        <v>E:\imagenes\escudos_cl\Asia\Iraqi Premier Divsion League\Ghaz Al Shamal.png</v>
      </c>
      <c r="L1549" t="s">
        <v>431</v>
      </c>
      <c r="M1549">
        <f>INDEX(NationalTeams!B:B,MATCH(L1549,NationalTeams!C:C,0))</f>
        <v>96</v>
      </c>
      <c r="O1549" t="str">
        <f t="shared" si="72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4706</v>
      </c>
      <c r="D1550" t="s">
        <v>1817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3">
        <f t="shared" si="73"/>
        <v>74</v>
      </c>
      <c r="J1550" t="s">
        <v>6535</v>
      </c>
      <c r="K1550" t="str">
        <f t="shared" si="74"/>
        <v>E:\imagenes\escudos_cl\Africa\Egyptian Premier League\Ghazl El Mahalla SC.png</v>
      </c>
      <c r="L1550" t="s">
        <v>365</v>
      </c>
      <c r="M1550">
        <f>INDEX(NationalTeams!B:B,MATCH(L1550,NationalTeams!C:C,0))</f>
        <v>59</v>
      </c>
      <c r="O1550" t="str">
        <f t="shared" si="72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4490</v>
      </c>
      <c r="D1551" t="s">
        <v>1847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3">
        <f t="shared" si="73"/>
        <v>51</v>
      </c>
      <c r="J1551" t="s">
        <v>6536</v>
      </c>
      <c r="K1551" t="str">
        <f t="shared" si="74"/>
        <v>E:\imagenes\escudos_cl\Asia\Jordanian Second Division League\Ghor Al Safi SC.png</v>
      </c>
      <c r="L1551" t="s">
        <v>451</v>
      </c>
      <c r="M1551">
        <f>INDEX(NationalTeams!B:B,MATCH(L1551,NationalTeams!C:C,0))</f>
        <v>113</v>
      </c>
      <c r="O1551" t="str">
        <f t="shared" si="72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3226</v>
      </c>
      <c r="D1552" t="s">
        <v>1954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3">
        <f t="shared" si="73"/>
        <v>59</v>
      </c>
      <c r="J1552" t="s">
        <v>6537</v>
      </c>
      <c r="K1552" t="str">
        <f t="shared" si="74"/>
        <v>E:\imagenes\escudos_cl\Europa\Superettan\GIF Sundsvall.png</v>
      </c>
      <c r="L1552" t="s">
        <v>496</v>
      </c>
      <c r="M1552">
        <f>INDEX(NationalTeams!B:B,MATCH(L1552,NationalTeams!C:C,0))</f>
        <v>196</v>
      </c>
      <c r="O1552" t="str">
        <f t="shared" si="72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3061</v>
      </c>
      <c r="D1553" t="s">
        <v>1917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3">
        <f t="shared" si="73"/>
        <v>65</v>
      </c>
      <c r="J1553" t="s">
        <v>6538</v>
      </c>
      <c r="K1553" t="str">
        <f t="shared" si="74"/>
        <v>E:\imagenes\escudos_cl\Europa\Primeira Liga\Gil Vicente FC.png</v>
      </c>
      <c r="L1553" t="s">
        <v>504</v>
      </c>
      <c r="M1553">
        <f>INDEX(NationalTeams!B:B,MATCH(L1553,NationalTeams!C:C,0))</f>
        <v>167</v>
      </c>
      <c r="O1553" t="str">
        <f t="shared" si="72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4004</v>
      </c>
      <c r="D1554" t="s">
        <v>1849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3">
        <f t="shared" si="73"/>
        <v>60</v>
      </c>
      <c r="J1554" t="s">
        <v>6539</v>
      </c>
      <c r="K1554" t="str">
        <f t="shared" si="74"/>
        <v>E:\imagenes\escudos_cl\Asia\K1 League\Gimcheon Sangmu FC.png</v>
      </c>
      <c r="L1554" t="s">
        <v>425</v>
      </c>
      <c r="M1554">
        <f>INDEX(NationalTeams!B:B,MATCH(L1554,NationalTeams!C:C,0))</f>
        <v>50</v>
      </c>
      <c r="O1554" t="str">
        <f t="shared" si="72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4063</v>
      </c>
      <c r="D1555" t="s">
        <v>1850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3">
        <f t="shared" si="73"/>
        <v>61</v>
      </c>
      <c r="J1555" t="s">
        <v>6540</v>
      </c>
      <c r="K1555" t="str">
        <f t="shared" si="74"/>
        <v>E:\imagenes\escudos_cl\Asia\K2 League\Gimpo Citizen FC.png</v>
      </c>
      <c r="L1555" t="s">
        <v>425</v>
      </c>
      <c r="M1555">
        <f>INDEX(NationalTeams!B:B,MATCH(L1555,NationalTeams!C:C,0))</f>
        <v>50</v>
      </c>
      <c r="O1555" t="str">
        <f t="shared" si="72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2401</v>
      </c>
      <c r="D1556" t="s">
        <v>1855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3">
        <f t="shared" si="73"/>
        <v>74</v>
      </c>
      <c r="J1556" t="s">
        <v>6541</v>
      </c>
      <c r="K1556" t="str">
        <f t="shared" si="74"/>
        <v>E:\imagenes\escudos_cl\Europa\LaLiga EA Sports\Girona FC.png</v>
      </c>
      <c r="L1556" t="s">
        <v>490</v>
      </c>
      <c r="M1556">
        <f>INDEX(NationalTeams!B:B,MATCH(L1556,NationalTeams!C:C,0))</f>
        <v>66</v>
      </c>
      <c r="O1556" t="str">
        <f t="shared" si="72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3026</v>
      </c>
      <c r="D1557" t="s">
        <v>1819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3">
        <f t="shared" si="73"/>
        <v>62</v>
      </c>
      <c r="J1557" t="s">
        <v>6542</v>
      </c>
      <c r="K1557" t="str">
        <f t="shared" si="74"/>
        <v>E:\imagenes\escudos_cl\Europa\Ekstraklasa\GKS Katowice.png</v>
      </c>
      <c r="L1557" t="s">
        <v>494</v>
      </c>
      <c r="M1557">
        <f>INDEX(NationalTeams!B:B,MATCH(L1557,NationalTeams!C:C,0))</f>
        <v>166</v>
      </c>
      <c r="O1557" t="str">
        <f t="shared" si="72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3038</v>
      </c>
      <c r="D1558" t="s">
        <v>1836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3">
        <f t="shared" si="73"/>
        <v>58</v>
      </c>
      <c r="J1558" t="s">
        <v>6543</v>
      </c>
      <c r="K1558" t="str">
        <f t="shared" si="74"/>
        <v>E:\imagenes\escudos_cl\Europa\I Liga\GKS Tychy.png</v>
      </c>
      <c r="L1558" t="s">
        <v>494</v>
      </c>
      <c r="M1558">
        <f>INDEX(NationalTeams!B:B,MATCH(L1558,NationalTeams!C:C,0))</f>
        <v>166</v>
      </c>
      <c r="O1558" t="str">
        <f t="shared" si="72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2566</v>
      </c>
      <c r="D1559" t="s">
        <v>1832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3">
        <f t="shared" si="73"/>
        <v>52</v>
      </c>
      <c r="J1559" t="s">
        <v>6544</v>
      </c>
      <c r="K1559" t="str">
        <f t="shared" si="74"/>
        <v>E:\imagenes\escudos_cl\Europa\Gibraltar Football League\Glacis United FC.png</v>
      </c>
      <c r="L1559" t="s">
        <v>536</v>
      </c>
      <c r="M1559">
        <f>INDEX(NationalTeams!B:B,MATCH(L1559,NationalTeams!C:C,0))</f>
        <v>80</v>
      </c>
      <c r="O1559" t="str">
        <f t="shared" si="72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2980</v>
      </c>
      <c r="D1560" t="s">
        <v>1907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3">
        <f t="shared" si="73"/>
        <v>63</v>
      </c>
      <c r="J1560" t="s">
        <v>6545</v>
      </c>
      <c r="K1560" t="str">
        <f t="shared" si="74"/>
        <v>E:\imagenes\escudos_cl\Europa\NIFL Premiership\Glenavon FC.png</v>
      </c>
      <c r="L1560" t="s">
        <v>503</v>
      </c>
      <c r="M1560">
        <f>INDEX(NationalTeams!B:B,MATCH(L1560,NationalTeams!C:C,0))</f>
        <v>99</v>
      </c>
      <c r="O1560" t="str">
        <f t="shared" si="72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2981</v>
      </c>
      <c r="D1561" t="s">
        <v>1907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3">
        <f t="shared" si="73"/>
        <v>62</v>
      </c>
      <c r="J1561" t="s">
        <v>6546</v>
      </c>
      <c r="K1561" t="str">
        <f t="shared" si="74"/>
        <v>E:\imagenes\escudos_cl\Europa\NIFL Premiership\Glentoran FC.png</v>
      </c>
      <c r="L1561" t="s">
        <v>503</v>
      </c>
      <c r="M1561">
        <f>INDEX(NationalTeams!B:B,MATCH(L1561,NationalTeams!C:C,0))</f>
        <v>99</v>
      </c>
      <c r="O1561" t="str">
        <f t="shared" si="72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3117</v>
      </c>
      <c r="D1562" t="s">
        <v>1873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3">
        <f t="shared" si="73"/>
        <v>59</v>
      </c>
      <c r="J1562" t="s">
        <v>6547</v>
      </c>
      <c r="K1562" t="str">
        <f t="shared" si="74"/>
        <v>E:\imagenes\escudos_cl\Europa\Liga II\Gloria Buzau.png</v>
      </c>
      <c r="L1562" t="s">
        <v>506</v>
      </c>
      <c r="M1562">
        <f>INDEX(NationalTeams!B:B,MATCH(L1562,NationalTeams!C:C,0))</f>
        <v>175</v>
      </c>
      <c r="O1562" t="str">
        <f t="shared" si="72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2616</v>
      </c>
      <c r="D1563" t="s">
        <v>1822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3">
        <f t="shared" si="73"/>
        <v>65</v>
      </c>
      <c r="J1563" t="s">
        <v>6548</v>
      </c>
      <c r="K1563" t="str">
        <f t="shared" si="74"/>
        <v>E:\imagenes\escudos_cl\Europa\Eredivisie\Go Ahead Eagles.png</v>
      </c>
      <c r="L1563" t="s">
        <v>491</v>
      </c>
      <c r="M1563">
        <f>INDEX(NationalTeams!B:B,MATCH(L1563,NationalTeams!C:C,0))</f>
        <v>158</v>
      </c>
      <c r="O1563" t="str">
        <f t="shared" si="72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3440</v>
      </c>
      <c r="D1564" t="s">
        <v>1794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3">
        <f t="shared" si="73"/>
        <v>67</v>
      </c>
      <c r="J1564" t="s">
        <v>6549</v>
      </c>
      <c r="K1564" t="str">
        <f t="shared" si="74"/>
        <v>E:\imagenes\escudos_cl\America\Brasileirao Serie B\Goias EC.png</v>
      </c>
      <c r="L1564" t="s">
        <v>327</v>
      </c>
      <c r="M1564">
        <f>INDEX(NationalTeams!B:B,MATCH(L1564,NationalTeams!C:C,0))</f>
        <v>32</v>
      </c>
      <c r="O1564" t="str">
        <f t="shared" si="72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4258</v>
      </c>
      <c r="D1565" t="s">
        <v>1835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3">
        <f t="shared" si="73"/>
        <v>54</v>
      </c>
      <c r="J1565" t="s">
        <v>6550</v>
      </c>
      <c r="K1565" t="str">
        <f t="shared" si="74"/>
        <v>E:\imagenes\escudos_cl\Asia\I League\Gokulam Kerala FC.png</v>
      </c>
      <c r="L1565" t="s">
        <v>458</v>
      </c>
      <c r="M1565">
        <f>INDEX(NationalTeams!B:B,MATCH(L1565,NationalTeams!C:C,0))</f>
        <v>93</v>
      </c>
      <c r="O1565" t="str">
        <f t="shared" si="72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4261</v>
      </c>
      <c r="D1566" t="s">
        <v>1913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3">
        <f t="shared" si="73"/>
        <v>54</v>
      </c>
      <c r="J1566" t="s">
        <v>6551</v>
      </c>
      <c r="K1566" t="str">
        <f t="shared" si="74"/>
        <v>E:\imagenes\escudos_cl\Asia\Persian Gulf Pro League\Gol Gohar Sirjan FC.png</v>
      </c>
      <c r="L1566" t="s">
        <v>427</v>
      </c>
      <c r="M1566">
        <f>INDEX(NationalTeams!B:B,MATCH(L1566,NationalTeams!C:C,0))</f>
        <v>97</v>
      </c>
      <c r="O1566" t="str">
        <f t="shared" si="72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4909</v>
      </c>
      <c r="D1567" t="s">
        <v>1949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3">
        <f t="shared" si="73"/>
        <v>69</v>
      </c>
      <c r="J1567" t="s">
        <v>6552</v>
      </c>
      <c r="K1567" t="str">
        <f t="shared" si="74"/>
        <v>E:\imagenes\escudos_cl\Africa\South African Premiership\Golden Arrows FC.png</v>
      </c>
      <c r="L1567" t="s">
        <v>363</v>
      </c>
      <c r="M1567">
        <f>INDEX(NationalTeams!B:B,MATCH(L1567,NationalTeams!C:C,0))</f>
        <v>193</v>
      </c>
      <c r="O1567" t="str">
        <f t="shared" si="72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3039</v>
      </c>
      <c r="D1568" t="s">
        <v>1836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3">
        <f t="shared" si="73"/>
        <v>59</v>
      </c>
      <c r="J1568" t="s">
        <v>6553</v>
      </c>
      <c r="K1568" t="str">
        <f t="shared" si="74"/>
        <v>E:\imagenes\escudos_cl\Europa\I Liga\Gornik Leczna.png</v>
      </c>
      <c r="L1568" t="s">
        <v>494</v>
      </c>
      <c r="M1568">
        <f>INDEX(NationalTeams!B:B,MATCH(L1568,NationalTeams!C:C,0))</f>
        <v>166</v>
      </c>
      <c r="O1568" t="str">
        <f t="shared" si="72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3027</v>
      </c>
      <c r="D1569" t="s">
        <v>1819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3">
        <f t="shared" si="73"/>
        <v>62</v>
      </c>
      <c r="J1569" t="s">
        <v>6554</v>
      </c>
      <c r="K1569" t="str">
        <f t="shared" si="74"/>
        <v>E:\imagenes\escudos_cl\Europa\Ekstraklasa\Gornik Zabrze.png</v>
      </c>
      <c r="L1569" t="s">
        <v>494</v>
      </c>
      <c r="M1569">
        <f>INDEX(NationalTeams!B:B,MATCH(L1569,NationalTeams!C:C,0))</f>
        <v>166</v>
      </c>
      <c r="O1569" t="str">
        <f t="shared" si="72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3266</v>
      </c>
      <c r="D1570" t="s">
        <v>1952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3">
        <f t="shared" si="73"/>
        <v>65</v>
      </c>
      <c r="J1570" t="s">
        <v>6555</v>
      </c>
      <c r="K1570" t="str">
        <f t="shared" si="74"/>
        <v>E:\imagenes\escudos_cl\Europa\Super Lig\Goztepe SK.png</v>
      </c>
      <c r="L1570" t="s">
        <v>501</v>
      </c>
      <c r="M1570">
        <f>INDEX(NationalTeams!B:B,MATCH(L1570,NationalTeams!C:C,0))</f>
        <v>210</v>
      </c>
      <c r="O1570" t="str">
        <f t="shared" si="72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2403</v>
      </c>
      <c r="D1571" t="s">
        <v>1856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3">
        <f t="shared" si="73"/>
        <v>73</v>
      </c>
      <c r="J1571" t="s">
        <v>6556</v>
      </c>
      <c r="K1571" t="str">
        <f t="shared" si="74"/>
        <v>E:\imagenes\escudos_cl\Europa\LaLiga Hypermotion\Granada CF.png</v>
      </c>
      <c r="L1571" t="s">
        <v>490</v>
      </c>
      <c r="M1571">
        <f>INDEX(NationalTeams!B:B,MATCH(L1571,NationalTeams!C:C,0))</f>
        <v>66</v>
      </c>
      <c r="O1571" t="str">
        <f t="shared" si="72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3240</v>
      </c>
      <c r="D1572" t="s">
        <v>1958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3">
        <f t="shared" si="73"/>
        <v>62</v>
      </c>
      <c r="J1572" t="s">
        <v>6557</v>
      </c>
      <c r="K1572" t="str">
        <f t="shared" si="74"/>
        <v>E:\imagenes\escudos_cl\Europa\Swiss Super League\Grasshopper Club Zurich.png</v>
      </c>
      <c r="L1572" t="s">
        <v>507</v>
      </c>
      <c r="M1572">
        <f>INDEX(NationalTeams!B:B,MATCH(L1572,NationalTeams!C:C,0))</f>
        <v>197</v>
      </c>
      <c r="O1572" t="str">
        <f t="shared" si="72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2063</v>
      </c>
      <c r="D1573" t="s">
        <v>1779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3">
        <f t="shared" si="73"/>
        <v>63</v>
      </c>
      <c r="J1573" t="s">
        <v>6558</v>
      </c>
      <c r="K1573" t="str">
        <f t="shared" si="74"/>
        <v>E:\imagenes\escudos_cl\Europa\Admiral Bundesliga\Grazer AK.png</v>
      </c>
      <c r="L1573" t="s">
        <v>514</v>
      </c>
      <c r="M1573">
        <f>INDEX(NationalTeams!B:B,MATCH(L1573,NationalTeams!C:C,0))</f>
        <v>17</v>
      </c>
      <c r="O1573" t="str">
        <f t="shared" si="72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4955</v>
      </c>
      <c r="D1574" t="s">
        <v>1979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3">
        <f t="shared" si="73"/>
        <v>58</v>
      </c>
      <c r="J1574" t="s">
        <v>6559</v>
      </c>
      <c r="K1574" t="str">
        <f t="shared" si="74"/>
        <v>E:\imagenes\escudos_cl\Africa\Zambia Super League\Green Buffaloes FC.png</v>
      </c>
      <c r="L1574" t="s">
        <v>367</v>
      </c>
      <c r="M1574">
        <f>INDEX(NationalTeams!B:B,MATCH(L1574,NationalTeams!C:C,0))</f>
        <v>222</v>
      </c>
      <c r="O1574" t="str">
        <f t="shared" si="72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4956</v>
      </c>
      <c r="D1575" t="s">
        <v>1979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3">
        <f t="shared" si="73"/>
        <v>56</v>
      </c>
      <c r="J1575" t="s">
        <v>6560</v>
      </c>
      <c r="K1575" t="str">
        <f t="shared" si="74"/>
        <v>E:\imagenes\escudos_cl\Africa\Zambia Super League\Green Eagles FC.png</v>
      </c>
      <c r="L1575" t="s">
        <v>367</v>
      </c>
      <c r="M1575">
        <f>INDEX(NationalTeams!B:B,MATCH(L1575,NationalTeams!C:C,0))</f>
        <v>222</v>
      </c>
      <c r="O1575" t="str">
        <f t="shared" si="72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4976</v>
      </c>
      <c r="D1576" t="s">
        <v>1980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3">
        <f t="shared" si="73"/>
        <v>52</v>
      </c>
      <c r="J1576" t="s">
        <v>6561</v>
      </c>
      <c r="K1576" t="str">
        <f t="shared" si="74"/>
        <v>E:\imagenes\escudos_cl\Africa\Zimbabwe Premier Soccer League\Green Fuel FC.png</v>
      </c>
      <c r="L1576" t="s">
        <v>358</v>
      </c>
      <c r="M1576">
        <f>INDEX(NationalTeams!B:B,MATCH(L1576,NationalTeams!C:C,0))</f>
        <v>223</v>
      </c>
      <c r="O1576" t="str">
        <f t="shared" si="72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2332</v>
      </c>
      <c r="D1577" t="s">
        <v>1931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3">
        <f t="shared" si="73"/>
        <v>59</v>
      </c>
      <c r="J1577" t="s">
        <v>6562</v>
      </c>
      <c r="K1577" t="str">
        <f t="shared" si="74"/>
        <v>E:\imagenes\escudos_cl\Europa\Scottish Championship\Greenock Morton FC.png</v>
      </c>
      <c r="L1577" t="s">
        <v>515</v>
      </c>
      <c r="M1577">
        <f>INDEX(NationalTeams!B:B,MATCH(L1577,NationalTeams!C:C,0))</f>
        <v>63</v>
      </c>
      <c r="O1577" t="str">
        <f t="shared" si="72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3429</v>
      </c>
      <c r="D1578" t="s">
        <v>1793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3">
        <f t="shared" si="73"/>
        <v>64</v>
      </c>
      <c r="J1578" t="s">
        <v>6563</v>
      </c>
      <c r="K1578" t="str">
        <f t="shared" si="74"/>
        <v>E:\imagenes\escudos_cl\America\Brasileirao Betano\Gremio FBPA.png</v>
      </c>
      <c r="L1578" t="s">
        <v>327</v>
      </c>
      <c r="M1578">
        <f>INDEX(NationalTeams!B:B,MATCH(L1578,NationalTeams!C:C,0))</f>
        <v>32</v>
      </c>
      <c r="O1578" t="str">
        <f t="shared" si="72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3441</v>
      </c>
      <c r="D1579" t="s">
        <v>1794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3">
        <f t="shared" si="73"/>
        <v>68</v>
      </c>
      <c r="J1579" t="s">
        <v>6564</v>
      </c>
      <c r="K1579" t="str">
        <f t="shared" si="74"/>
        <v>E:\imagenes\escudos_cl\America\Brasileirao Serie B\Gremio Novorizontino.png</v>
      </c>
      <c r="L1579" t="s">
        <v>327</v>
      </c>
      <c r="M1579">
        <f>INDEX(NationalTeams!B:B,MATCH(L1579,NationalTeams!C:C,0))</f>
        <v>32</v>
      </c>
      <c r="O1579" t="str">
        <f t="shared" si="72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2482</v>
      </c>
      <c r="D1580" t="s">
        <v>1885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3">
        <f t="shared" si="73"/>
        <v>62</v>
      </c>
      <c r="J1580" t="s">
        <v>6565</v>
      </c>
      <c r="K1580" t="str">
        <f t="shared" si="74"/>
        <v>E:\imagenes\escudos_cl\Europa\Ligue 2\Grenoble Foot 38.png</v>
      </c>
      <c r="L1580" t="s">
        <v>487</v>
      </c>
      <c r="M1580">
        <f>INDEX(NationalTeams!B:B,MATCH(L1580,NationalTeams!C:C,0))</f>
        <v>74</v>
      </c>
      <c r="O1580" t="str">
        <f t="shared" si="72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2503</v>
      </c>
      <c r="D1581" t="s">
        <v>8681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3">
        <f t="shared" si="73"/>
        <v>59</v>
      </c>
      <c r="J1581" t="s">
        <v>6566</v>
      </c>
      <c r="K1581" t="str">
        <f t="shared" si="74"/>
        <v>E:\imagenes\escudos_cl\Europa\Cymru North\Gresford Athletic FC.png</v>
      </c>
      <c r="L1581" t="s">
        <v>517</v>
      </c>
      <c r="M1581">
        <f>INDEX(NationalTeams!B:B,MATCH(L1581,NationalTeams!C:C,0))</f>
        <v>76</v>
      </c>
      <c r="O1581" t="str">
        <f t="shared" si="72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2728</v>
      </c>
      <c r="D1582" t="s">
        <v>1771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3">
        <f t="shared" si="73"/>
        <v>56</v>
      </c>
      <c r="J1582" t="s">
        <v>6567</v>
      </c>
      <c r="K1582" t="str">
        <f t="shared" si="74"/>
        <v>E:\imagenes\escudos_cl\Europa\1. Deild Karla\Grindavik.png</v>
      </c>
      <c r="L1582" t="s">
        <v>519</v>
      </c>
      <c r="M1582">
        <f>INDEX(NationalTeams!B:B,MATCH(L1582,NationalTeams!C:C,0))</f>
        <v>100</v>
      </c>
      <c r="O1582" t="str">
        <f t="shared" si="72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2595</v>
      </c>
      <c r="D1583" t="s">
        <v>1951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3">
        <f t="shared" si="73"/>
        <v>63</v>
      </c>
      <c r="J1583" t="s">
        <v>6568</v>
      </c>
      <c r="K1583" t="str">
        <f t="shared" si="74"/>
        <v>E:\imagenes\escudos_cl\Europa\Super League Greece 2\GS Ilioupolis.png</v>
      </c>
      <c r="L1583" t="s">
        <v>508</v>
      </c>
      <c r="M1583">
        <f>INDEX(NationalTeams!B:B,MATCH(L1583,NationalTeams!C:C,0))</f>
        <v>82</v>
      </c>
      <c r="O1583" t="str">
        <f t="shared" si="72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3528</v>
      </c>
      <c r="D1584" t="s">
        <v>1879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3">
        <f t="shared" si="73"/>
        <v>62</v>
      </c>
      <c r="J1584" t="s">
        <v>6569</v>
      </c>
      <c r="K1584" t="str">
        <f t="shared" si="74"/>
        <v>E:\imagenes\escudos_cl\America\Liga Promerica\Guadalupe FC.png</v>
      </c>
      <c r="L1584" t="s">
        <v>354</v>
      </c>
      <c r="M1584">
        <f>INDEX(NationalTeams!B:B,MATCH(L1584,NationalTeams!C:C,0))</f>
        <v>52</v>
      </c>
      <c r="O1584" t="str">
        <f t="shared" si="72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3756</v>
      </c>
      <c r="D1585" t="s">
        <v>1812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3">
        <f t="shared" si="73"/>
        <v>58</v>
      </c>
      <c r="J1585" t="s">
        <v>6570</v>
      </c>
      <c r="K1585" t="str">
        <f t="shared" si="74"/>
        <v>E:\imagenes\escudos_cl\America\Division Intermedia\Guairenia FC.png</v>
      </c>
      <c r="L1585" t="s">
        <v>348</v>
      </c>
      <c r="M1585">
        <f>INDEX(NationalTeams!B:B,MATCH(L1585,NationalTeams!C:C,0))</f>
        <v>164</v>
      </c>
      <c r="O1585" t="str">
        <f t="shared" si="72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3591</v>
      </c>
      <c r="D1586" t="s">
        <v>1881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3">
        <f t="shared" si="73"/>
        <v>60</v>
      </c>
      <c r="J1586" t="s">
        <v>6571</v>
      </c>
      <c r="K1586" t="str">
        <f t="shared" si="74"/>
        <v>E:\imagenes\escudos_cl\America\LigaPro Ecuabet Serie B\Gualaceo SC.png</v>
      </c>
      <c r="L1586" t="s">
        <v>331</v>
      </c>
      <c r="M1586">
        <f>INDEX(NationalTeams!B:B,MATCH(L1586,NationalTeams!C:C,0))</f>
        <v>58</v>
      </c>
      <c r="O1586" t="str">
        <f t="shared" si="72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3648</v>
      </c>
      <c r="D1587" t="s">
        <v>1922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3">
        <f t="shared" si="73"/>
        <v>56</v>
      </c>
      <c r="J1587" t="s">
        <v>6572</v>
      </c>
      <c r="K1587" t="str">
        <f t="shared" si="74"/>
        <v>E:\imagenes\escudos_cl\America\Primera Division de Guatemala\Gualan.png</v>
      </c>
      <c r="L1587" t="s">
        <v>396</v>
      </c>
      <c r="M1587">
        <f>INDEX(NationalTeams!B:B,MATCH(L1587,NationalTeams!C:C,0))</f>
        <v>84</v>
      </c>
      <c r="O1587" t="str">
        <f t="shared" si="72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4366</v>
      </c>
      <c r="D1588" t="s">
        <v>1804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3">
        <f t="shared" si="73"/>
        <v>56</v>
      </c>
      <c r="J1588" t="s">
        <v>6573</v>
      </c>
      <c r="K1588" t="str">
        <f t="shared" si="74"/>
        <v>E:\imagenes\escudos_cl\Asia\China League One\Guangdong GZ Power FC.png</v>
      </c>
      <c r="L1588" t="s">
        <v>429</v>
      </c>
      <c r="M1588">
        <f>INDEX(NationalTeams!B:B,MATCH(L1588,NationalTeams!C:C,0))</f>
        <v>44</v>
      </c>
      <c r="O1588" t="str">
        <f t="shared" si="72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4377</v>
      </c>
      <c r="D1589" t="s">
        <v>1804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3">
        <f t="shared" si="73"/>
        <v>56</v>
      </c>
      <c r="J1589" t="s">
        <v>6574</v>
      </c>
      <c r="K1589" t="str">
        <f t="shared" si="74"/>
        <v>E:\imagenes\escudos_cl\Asia\China League One\Guangxi Pingguo FC.png</v>
      </c>
      <c r="L1589" t="s">
        <v>429</v>
      </c>
      <c r="M1589">
        <f>INDEX(NationalTeams!B:B,MATCH(L1589,NationalTeams!C:C,0))</f>
        <v>44</v>
      </c>
      <c r="O1589" t="str">
        <f t="shared" si="72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3592</v>
      </c>
      <c r="D1590" t="s">
        <v>1881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3">
        <f t="shared" si="73"/>
        <v>58</v>
      </c>
      <c r="J1590" t="s">
        <v>6575</v>
      </c>
      <c r="K1590" t="str">
        <f t="shared" si="74"/>
        <v>E:\imagenes\escudos_cl\America\LigaPro Ecuabet Serie B\Guayaquil City FC.png</v>
      </c>
      <c r="L1590" t="s">
        <v>331</v>
      </c>
      <c r="M1590">
        <f>INDEX(NationalTeams!B:B,MATCH(L1590,NationalTeams!C:C,0))</f>
        <v>58</v>
      </c>
      <c r="O1590" t="str">
        <f t="shared" si="72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4886</v>
      </c>
      <c r="D1591" t="s">
        <v>1939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3">
        <f t="shared" si="73"/>
        <v>67</v>
      </c>
      <c r="J1591" t="s">
        <v>6576</v>
      </c>
      <c r="K1591" t="str">
        <f t="shared" si="74"/>
        <v>E:\imagenes\escudos_cl\Africa\Senegal Ligue 1\Guediawaye FC.png</v>
      </c>
      <c r="L1591" t="s">
        <v>362</v>
      </c>
      <c r="M1591">
        <f>INDEX(NationalTeams!B:B,MATCH(L1591,NationalTeams!C:C,0))</f>
        <v>184</v>
      </c>
      <c r="O1591" t="str">
        <f t="shared" si="72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2504</v>
      </c>
      <c r="D1592" t="s">
        <v>8681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3">
        <f t="shared" si="73"/>
        <v>57</v>
      </c>
      <c r="J1592" t="s">
        <v>6577</v>
      </c>
      <c r="K1592" t="str">
        <f t="shared" si="74"/>
        <v>E:\imagenes\escudos_cl\Europa\Cymru North\Guilsfield FC.png</v>
      </c>
      <c r="L1592" t="s">
        <v>517</v>
      </c>
      <c r="M1592">
        <f>INDEX(NationalTeams!B:B,MATCH(L1592,NationalTeams!C:C,0))</f>
        <v>76</v>
      </c>
      <c r="O1592" t="str">
        <f t="shared" si="72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3658</v>
      </c>
      <c r="D1593" t="s">
        <v>1830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3">
        <f t="shared" si="73"/>
        <v>52</v>
      </c>
      <c r="J1593" t="s">
        <v>6578</v>
      </c>
      <c r="K1593" t="str">
        <f t="shared" si="74"/>
        <v>E:\imagenes\escudos_cl\America\GFF Elite League\Guyana Defence Force FC.png</v>
      </c>
      <c r="L1593" t="s">
        <v>335</v>
      </c>
      <c r="M1593">
        <f>INDEX(NationalTeams!B:B,MATCH(L1593,NationalTeams!C:C,0))</f>
        <v>88</v>
      </c>
      <c r="O1593" t="str">
        <f t="shared" si="72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3405</v>
      </c>
      <c r="D1594" t="s">
        <v>1813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3">
        <f t="shared" si="73"/>
        <v>59</v>
      </c>
      <c r="J1594" t="s">
        <v>6579</v>
      </c>
      <c r="K1594" t="str">
        <f t="shared" si="74"/>
        <v>E:\imagenes\escudos_cl\America\Division Profesional\GV CD San Jose.png</v>
      </c>
      <c r="L1594" t="s">
        <v>353</v>
      </c>
      <c r="M1594">
        <f>INDEX(NationalTeams!B:B,MATCH(L1594,NationalTeams!C:C,0))</f>
        <v>29</v>
      </c>
      <c r="O1594" t="str">
        <f t="shared" si="72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4034</v>
      </c>
      <c r="D1595" t="s">
        <v>1849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3">
        <f t="shared" si="73"/>
        <v>60</v>
      </c>
      <c r="J1595" t="s">
        <v>6580</v>
      </c>
      <c r="K1595" t="str">
        <f t="shared" si="74"/>
        <v>E:\imagenes\escudos_cl\Asia\K1 League\Gwangju FC.png</v>
      </c>
      <c r="L1595" t="s">
        <v>425</v>
      </c>
      <c r="M1595">
        <f>INDEX(NationalTeams!B:B,MATCH(L1595,NationalTeams!C:C,0))</f>
        <v>50</v>
      </c>
      <c r="O1595" t="str">
        <f t="shared" si="72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3950</v>
      </c>
      <c r="D1596" t="s">
        <v>1850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3">
        <f t="shared" si="73"/>
        <v>62</v>
      </c>
      <c r="J1596" t="s">
        <v>6581</v>
      </c>
      <c r="K1596" t="str">
        <f t="shared" si="74"/>
        <v>E:\imagenes\escudos_cl\Asia\K2 League\Gyeongnam FC.png</v>
      </c>
      <c r="L1596" t="s">
        <v>425</v>
      </c>
      <c r="M1596">
        <f>INDEX(NationalTeams!B:B,MATCH(L1596,NationalTeams!C:C,0))</f>
        <v>50</v>
      </c>
      <c r="O1596" t="str">
        <f t="shared" si="72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2928</v>
      </c>
      <c r="D1597" t="s">
        <v>1893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3">
        <f t="shared" si="73"/>
        <v>52</v>
      </c>
      <c r="J1597" t="s">
        <v>6582</v>
      </c>
      <c r="K1597" t="str">
        <f t="shared" si="74"/>
        <v>E:\imagenes\escudos_cl\Europa\Maltese Premier League\Gzira United FC.png</v>
      </c>
      <c r="L1597" t="s">
        <v>539</v>
      </c>
      <c r="M1597">
        <f>INDEX(NationalTeams!B:B,MATCH(L1597,NationalTeams!C:C,0))</f>
        <v>136</v>
      </c>
      <c r="O1597" t="str">
        <f t="shared" si="72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4765</v>
      </c>
      <c r="D1598" t="s">
        <v>1884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3">
        <f t="shared" si="73"/>
        <v>58</v>
      </c>
      <c r="J1598" t="s">
        <v>6583</v>
      </c>
      <c r="K1598" t="str">
        <f t="shared" si="74"/>
        <v>E:\imagenes\escudos_cl\Africa\Ligue 1 Pro\Hafia FC.png</v>
      </c>
      <c r="L1598" t="s">
        <v>382</v>
      </c>
      <c r="M1598">
        <f>INDEX(NationalTeams!B:B,MATCH(L1598,NationalTeams!C:C,0))</f>
        <v>85</v>
      </c>
      <c r="O1598" t="str">
        <f t="shared" si="72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4076</v>
      </c>
      <c r="D1599" t="s">
        <v>1974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3">
        <f t="shared" si="73"/>
        <v>60</v>
      </c>
      <c r="J1599" t="s">
        <v>6584</v>
      </c>
      <c r="K1599" t="str">
        <f t="shared" si="74"/>
        <v>E:\imagenes\escudos_cl\Asia\V.League 1\Haiphong FC.png</v>
      </c>
      <c r="L1599" t="s">
        <v>438</v>
      </c>
      <c r="M1599">
        <f>INDEX(NationalTeams!B:B,MATCH(L1599,NationalTeams!C:C,0))</f>
        <v>218</v>
      </c>
      <c r="O1599" t="str">
        <f t="shared" si="72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2276</v>
      </c>
      <c r="D1600" t="s">
        <v>1925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3">
        <f t="shared" si="73"/>
        <v>61</v>
      </c>
      <c r="J1600" t="s">
        <v>6585</v>
      </c>
      <c r="K1600" t="str">
        <f t="shared" si="74"/>
        <v>E:\imagenes\escudos_cl\Europa\Prva hrvatska nogometna liga\Hajduk Split.png</v>
      </c>
      <c r="L1600" t="s">
        <v>498</v>
      </c>
      <c r="M1600">
        <f>INDEX(NationalTeams!B:B,MATCH(L1600,NationalTeams!C:C,0))</f>
        <v>53</v>
      </c>
      <c r="O1600" t="str">
        <f t="shared" si="72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3219</v>
      </c>
      <c r="D1601" t="s">
        <v>1782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3">
        <f t="shared" si="73"/>
        <v>62</v>
      </c>
      <c r="J1601" t="s">
        <v>6586</v>
      </c>
      <c r="K1601" t="str">
        <f t="shared" si="74"/>
        <v>E:\imagenes\escudos_cl\Europa\Allsvenskan\Halmstads BK.png</v>
      </c>
      <c r="L1601" t="s">
        <v>496</v>
      </c>
      <c r="M1601">
        <f>INDEX(NationalTeams!B:B,MATCH(L1601,NationalTeams!C:C,0))</f>
        <v>196</v>
      </c>
      <c r="O1601" t="str">
        <f t="shared" si="72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2036</v>
      </c>
      <c r="D1602" t="s">
        <v>1796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3">
        <f t="shared" si="73"/>
        <v>67</v>
      </c>
      <c r="J1602" t="s">
        <v>6587</v>
      </c>
      <c r="K1602" t="str">
        <f t="shared" si="74"/>
        <v>E:\imagenes\escudos_cl\Europa\Bundesliga\Hamburg SV.png</v>
      </c>
      <c r="L1602" t="s">
        <v>489</v>
      </c>
      <c r="M1602">
        <f>INDEX(NationalTeams!B:B,MATCH(L1602,NationalTeams!C:C,0))</f>
        <v>4</v>
      </c>
      <c r="O1602" t="str">
        <f t="shared" si="72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2990</v>
      </c>
      <c r="D1603" t="s">
        <v>1821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3">
        <f t="shared" si="73"/>
        <v>61</v>
      </c>
      <c r="J1603" t="s">
        <v>6588</v>
      </c>
      <c r="K1603" t="str">
        <f t="shared" si="74"/>
        <v>E:\imagenes\escudos_cl\Europa\Eliteserien\HamKam.png</v>
      </c>
      <c r="L1603" t="s">
        <v>492</v>
      </c>
      <c r="M1603">
        <f>INDEX(NationalTeams!B:B,MATCH(L1603,NationalTeams!C:C,0))</f>
        <v>154</v>
      </c>
      <c r="O1603" t="str">
        <f t="shared" ref="O1603:O1666" si="75"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3210</v>
      </c>
      <c r="D1604" t="s">
        <v>1782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3">
        <f t="shared" ref="I1604:I1667" si="76">ROUND(AVERAGE(F1604:H1604),0)</f>
        <v>61</v>
      </c>
      <c r="J1604" t="s">
        <v>6589</v>
      </c>
      <c r="K1604" t="str">
        <f t="shared" ref="K1604:K1667" si="77">_xlfn.CONCAT($A$1,J1604)</f>
        <v>E:\imagenes\escudos_cl\Europa\Allsvenskan\Hammarby IF.png</v>
      </c>
      <c r="L1604" t="s">
        <v>496</v>
      </c>
      <c r="M1604">
        <f>INDEX(NationalTeams!B:B,MATCH(L1604,NationalTeams!C:C,0))</f>
        <v>196</v>
      </c>
      <c r="O1604" t="str">
        <f t="shared" si="75"/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2927</v>
      </c>
      <c r="D1605" t="s">
        <v>1893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3">
        <f t="shared" si="76"/>
        <v>49</v>
      </c>
      <c r="J1605" t="s">
        <v>6590</v>
      </c>
      <c r="K1605" t="str">
        <f t="shared" si="77"/>
        <v>E:\imagenes\escudos_cl\Europa\Maltese Premier League\Hamrun Spartans FC.png</v>
      </c>
      <c r="L1605" t="s">
        <v>539</v>
      </c>
      <c r="M1605">
        <f>INDEX(NationalTeams!B:B,MATCH(L1605,NationalTeams!C:C,0))</f>
        <v>136</v>
      </c>
      <c r="O1605" t="str">
        <f t="shared" si="75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2725</v>
      </c>
      <c r="D1606" t="s">
        <v>1771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3">
        <f t="shared" si="76"/>
        <v>57</v>
      </c>
      <c r="J1606" t="s">
        <v>6591</v>
      </c>
      <c r="K1606" t="str">
        <f t="shared" si="77"/>
        <v>E:\imagenes\escudos_cl\Europa\1. Deild Karla\Handknattleiksfelag Kopavogs.png</v>
      </c>
      <c r="L1606" t="s">
        <v>519</v>
      </c>
      <c r="M1606">
        <f>INDEX(NationalTeams!B:B,MATCH(L1606,NationalTeams!C:C,0))</f>
        <v>100</v>
      </c>
      <c r="O1606" t="str">
        <f t="shared" si="75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4541</v>
      </c>
      <c r="D1607" t="s">
        <v>1867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3">
        <f t="shared" si="76"/>
        <v>47</v>
      </c>
      <c r="J1607" t="s">
        <v>6592</v>
      </c>
      <c r="K1607" t="str">
        <f t="shared" si="77"/>
        <v>E:\imagenes\escudos_cl\Asia\Liga de Elite\Hang Sai.png</v>
      </c>
      <c r="L1607" t="s">
        <v>484</v>
      </c>
      <c r="M1607">
        <f>INDEX(NationalTeams!B:B,MATCH(L1607,NationalTeams!C:C,0))</f>
        <v>129</v>
      </c>
      <c r="O1607" t="str">
        <f t="shared" si="75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4427</v>
      </c>
      <c r="D1608" t="s">
        <v>1961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3">
        <f t="shared" si="76"/>
        <v>55</v>
      </c>
      <c r="J1608" t="s">
        <v>6593</v>
      </c>
      <c r="K1608" t="str">
        <f t="shared" si="77"/>
        <v>E:\imagenes\escudos_cl\Asia\Taiwan Football Premier League\Hang Yuan FC.png</v>
      </c>
      <c r="L1608" t="s">
        <v>452</v>
      </c>
      <c r="M1608">
        <f>INDEX(NationalTeams!B:B,MATCH(L1608,NationalTeams!C:C,0))</f>
        <v>201</v>
      </c>
      <c r="O1608" t="str">
        <f t="shared" si="75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2020</v>
      </c>
      <c r="D1609" t="s">
        <v>1772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3">
        <f t="shared" si="76"/>
        <v>67</v>
      </c>
      <c r="J1609" t="s">
        <v>6594</v>
      </c>
      <c r="K1609" t="str">
        <f t="shared" si="77"/>
        <v>E:\imagenes\escudos_cl\Europa\2. Bundesliga\Hannover 96.png</v>
      </c>
      <c r="L1609" t="s">
        <v>489</v>
      </c>
      <c r="M1609">
        <f>INDEX(NationalTeams!B:B,MATCH(L1609,NationalTeams!C:C,0))</f>
        <v>4</v>
      </c>
      <c r="O1609" t="str">
        <f t="shared" si="75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4464</v>
      </c>
      <c r="D1610" t="s">
        <v>1900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3">
        <f t="shared" si="76"/>
        <v>53</v>
      </c>
      <c r="J1610" t="s">
        <v>6595</v>
      </c>
      <c r="K1610" t="str">
        <f t="shared" si="77"/>
        <v>E:\imagenes\escudos_cl\Asia\Myanmar National League\Hantharwady United FC.png</v>
      </c>
      <c r="L1610" t="s">
        <v>453</v>
      </c>
      <c r="M1610">
        <f>INDEX(NationalTeams!B:B,MATCH(L1610,NationalTeams!C:C,0))</f>
        <v>28</v>
      </c>
      <c r="O1610" t="str">
        <f t="shared" si="75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2779</v>
      </c>
      <c r="D1611" t="s">
        <v>1874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3">
        <f t="shared" si="76"/>
        <v>59</v>
      </c>
      <c r="J1611" t="s">
        <v>6596</v>
      </c>
      <c r="K1611" t="str">
        <f t="shared" si="77"/>
        <v>E:\imagenes\escudos_cl\Europa\Liga Leumit\Hapoel Acre FC.png</v>
      </c>
      <c r="L1611" t="s">
        <v>530</v>
      </c>
      <c r="M1611">
        <f>INDEX(NationalTeams!B:B,MATCH(L1611,NationalTeams!C:C,0))</f>
        <v>109</v>
      </c>
      <c r="O1611" t="str">
        <f t="shared" si="75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2784</v>
      </c>
      <c r="D1612" t="s">
        <v>1874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3">
        <f t="shared" si="76"/>
        <v>57</v>
      </c>
      <c r="J1612" t="s">
        <v>6597</v>
      </c>
      <c r="K1612" t="str">
        <f t="shared" si="77"/>
        <v>E:\imagenes\escudos_cl\Europa\Liga Leumit\Hapoel Afula.png</v>
      </c>
      <c r="L1612" t="s">
        <v>530</v>
      </c>
      <c r="M1612">
        <f>INDEX(NationalTeams!B:B,MATCH(L1612,NationalTeams!C:C,0))</f>
        <v>109</v>
      </c>
      <c r="O1612" t="str">
        <f t="shared" si="75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2759</v>
      </c>
      <c r="D1613" t="s">
        <v>1842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3">
        <f t="shared" si="76"/>
        <v>69</v>
      </c>
      <c r="J1613" t="s">
        <v>6598</v>
      </c>
      <c r="K1613" t="str">
        <f t="shared" si="77"/>
        <v>E:\imagenes\escudos_cl\Europa\Israeli Premier League\Hapoel Beer Sheva FC.png</v>
      </c>
      <c r="L1613" t="s">
        <v>530</v>
      </c>
      <c r="M1613">
        <f>INDEX(NationalTeams!B:B,MATCH(L1613,NationalTeams!C:C,0))</f>
        <v>109</v>
      </c>
      <c r="O1613" t="str">
        <f t="shared" si="75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2760</v>
      </c>
      <c r="D1614" t="s">
        <v>1842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3">
        <f t="shared" si="76"/>
        <v>69</v>
      </c>
      <c r="J1614" t="s">
        <v>6599</v>
      </c>
      <c r="K1614" t="str">
        <f t="shared" si="77"/>
        <v>E:\imagenes\escudos_cl\Europa\Israeli Premier League\Hapoel Hadera FC.png</v>
      </c>
      <c r="L1614" t="s">
        <v>530</v>
      </c>
      <c r="M1614">
        <f>INDEX(NationalTeams!B:B,MATCH(L1614,NationalTeams!C:C,0))</f>
        <v>109</v>
      </c>
      <c r="O1614" t="str">
        <f t="shared" si="75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2761</v>
      </c>
      <c r="D1615" t="s">
        <v>1842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3">
        <f t="shared" si="76"/>
        <v>67</v>
      </c>
      <c r="J1615" t="s">
        <v>6600</v>
      </c>
      <c r="K1615" t="str">
        <f t="shared" si="77"/>
        <v>E:\imagenes\escudos_cl\Europa\Israeli Premier League\Hapoel Haifa FC.png</v>
      </c>
      <c r="L1615" t="s">
        <v>530</v>
      </c>
      <c r="M1615">
        <f>INDEX(NationalTeams!B:B,MATCH(L1615,NationalTeams!C:C,0))</f>
        <v>109</v>
      </c>
      <c r="O1615" t="str">
        <f t="shared" si="75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2762</v>
      </c>
      <c r="D1616" t="s">
        <v>1842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3">
        <f t="shared" si="76"/>
        <v>68</v>
      </c>
      <c r="J1616" t="s">
        <v>6601</v>
      </c>
      <c r="K1616" t="str">
        <f t="shared" si="77"/>
        <v>E:\imagenes\escudos_cl\Europa\Israeli Premier League\Hapoel Jerusalem.png</v>
      </c>
      <c r="L1616" t="s">
        <v>530</v>
      </c>
      <c r="M1616">
        <f>INDEX(NationalTeams!B:B,MATCH(L1616,NationalTeams!C:C,0))</f>
        <v>109</v>
      </c>
      <c r="O1616" t="str">
        <f t="shared" si="75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2776</v>
      </c>
      <c r="D1617" t="s">
        <v>1874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3">
        <f t="shared" si="76"/>
        <v>59</v>
      </c>
      <c r="J1617" t="s">
        <v>6602</v>
      </c>
      <c r="K1617" t="str">
        <f t="shared" si="77"/>
        <v>E:\imagenes\escudos_cl\Europa\Liga Leumit\Hapoel Kfar Saba FC.png</v>
      </c>
      <c r="L1617" t="s">
        <v>530</v>
      </c>
      <c r="M1617">
        <f>INDEX(NationalTeams!B:B,MATCH(L1617,NationalTeams!C:C,0))</f>
        <v>109</v>
      </c>
      <c r="O1617" t="str">
        <f t="shared" si="75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2772</v>
      </c>
      <c r="D1618" t="s">
        <v>1874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3">
        <f t="shared" si="76"/>
        <v>57</v>
      </c>
      <c r="J1618" t="s">
        <v>6603</v>
      </c>
      <c r="K1618" t="str">
        <f t="shared" si="77"/>
        <v>E:\imagenes\escudos_cl\Europa\Liga Leumit\Hapoel Kfar Shalem FC.png</v>
      </c>
      <c r="L1618" t="s">
        <v>530</v>
      </c>
      <c r="M1618">
        <f>INDEX(NationalTeams!B:B,MATCH(L1618,NationalTeams!C:C,0))</f>
        <v>109</v>
      </c>
      <c r="O1618" t="str">
        <f t="shared" si="75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2781</v>
      </c>
      <c r="D1619" t="s">
        <v>1874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3">
        <f t="shared" si="76"/>
        <v>59</v>
      </c>
      <c r="J1619" t="s">
        <v>6604</v>
      </c>
      <c r="K1619" t="str">
        <f t="shared" si="77"/>
        <v>E:\imagenes\escudos_cl\Europa\Liga Leumit\Hapoel Nir Ramat HaSharon FC.png</v>
      </c>
      <c r="L1619" t="s">
        <v>530</v>
      </c>
      <c r="M1619">
        <f>INDEX(NationalTeams!B:B,MATCH(L1619,NationalTeams!C:C,0))</f>
        <v>109</v>
      </c>
      <c r="O1619" t="str">
        <f t="shared" si="75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2783</v>
      </c>
      <c r="D1620" t="s">
        <v>1874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3">
        <f t="shared" si="76"/>
        <v>58</v>
      </c>
      <c r="J1620" t="s">
        <v>6605</v>
      </c>
      <c r="K1620" t="str">
        <f t="shared" si="77"/>
        <v>E:\imagenes\escudos_cl\Europa\Liga Leumit\Hapoel Nof HaGalil FC.png</v>
      </c>
      <c r="L1620" t="s">
        <v>530</v>
      </c>
      <c r="M1620">
        <f>INDEX(NationalTeams!B:B,MATCH(L1620,NationalTeams!C:C,0))</f>
        <v>109</v>
      </c>
      <c r="O1620" t="str">
        <f t="shared" si="75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2771</v>
      </c>
      <c r="D1621" t="s">
        <v>1874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3">
        <f t="shared" si="76"/>
        <v>57</v>
      </c>
      <c r="J1621" t="s">
        <v>6606</v>
      </c>
      <c r="K1621" t="str">
        <f t="shared" si="77"/>
        <v>E:\imagenes\escudos_cl\Europa\Liga Leumit\Hapoel Petah Tikva FC.png</v>
      </c>
      <c r="L1621" t="s">
        <v>530</v>
      </c>
      <c r="M1621">
        <f>INDEX(NationalTeams!B:B,MATCH(L1621,NationalTeams!C:C,0))</f>
        <v>109</v>
      </c>
      <c r="O1621" t="str">
        <f t="shared" si="75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2780</v>
      </c>
      <c r="D1622" t="s">
        <v>1874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3">
        <f t="shared" si="76"/>
        <v>57</v>
      </c>
      <c r="J1622" t="s">
        <v>6607</v>
      </c>
      <c r="K1622" t="str">
        <f t="shared" si="77"/>
        <v>E:\imagenes\escudos_cl\Europa\Liga Leumit\Hapoel Raanana AFC.png</v>
      </c>
      <c r="L1622" t="s">
        <v>530</v>
      </c>
      <c r="M1622">
        <f>INDEX(NationalTeams!B:B,MATCH(L1622,NationalTeams!C:C,0))</f>
        <v>109</v>
      </c>
      <c r="O1622" t="str">
        <f t="shared" si="75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2773</v>
      </c>
      <c r="D1623" t="s">
        <v>1874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3">
        <f t="shared" si="76"/>
        <v>61</v>
      </c>
      <c r="J1623" t="s">
        <v>6608</v>
      </c>
      <c r="K1623" t="str">
        <f t="shared" si="77"/>
        <v>E:\imagenes\escudos_cl\Europa\Liga Leumit\Hapoel Ramat Gan Givatayim FC.png</v>
      </c>
      <c r="L1623" t="s">
        <v>530</v>
      </c>
      <c r="M1623">
        <f>INDEX(NationalTeams!B:B,MATCH(L1623,NationalTeams!C:C,0))</f>
        <v>109</v>
      </c>
      <c r="O1623" t="str">
        <f t="shared" si="75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2777</v>
      </c>
      <c r="D1624" t="s">
        <v>1874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3">
        <f t="shared" si="76"/>
        <v>62</v>
      </c>
      <c r="J1624" t="s">
        <v>6609</v>
      </c>
      <c r="K1624" t="str">
        <f t="shared" si="77"/>
        <v>E:\imagenes\escudos_cl\Europa\Liga Leumit\Hapoel Rishon LeZion FC.png</v>
      </c>
      <c r="L1624" t="s">
        <v>530</v>
      </c>
      <c r="M1624">
        <f>INDEX(NationalTeams!B:B,MATCH(L1624,NationalTeams!C:C,0))</f>
        <v>109</v>
      </c>
      <c r="O1624" t="str">
        <f t="shared" si="75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2770</v>
      </c>
      <c r="D1625" t="s">
        <v>1874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3">
        <f t="shared" si="76"/>
        <v>60</v>
      </c>
      <c r="J1625" t="s">
        <v>6610</v>
      </c>
      <c r="K1625" t="str">
        <f t="shared" si="77"/>
        <v>E:\imagenes\escudos_cl\Europa\Liga Leumit\Hapoel Tel Aviv FC.png</v>
      </c>
      <c r="L1625" t="s">
        <v>530</v>
      </c>
      <c r="M1625">
        <f>INDEX(NationalTeams!B:B,MATCH(L1625,NationalTeams!C:C,0))</f>
        <v>109</v>
      </c>
      <c r="O1625" t="str">
        <f t="shared" si="75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2785</v>
      </c>
      <c r="D1626" t="s">
        <v>1874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3">
        <f t="shared" si="76"/>
        <v>60</v>
      </c>
      <c r="J1626" t="s">
        <v>6611</v>
      </c>
      <c r="K1626" t="str">
        <f t="shared" si="77"/>
        <v>E:\imagenes\escudos_cl\Europa\Liga Leumit\Hapoel Umm alFahm FC.png</v>
      </c>
      <c r="L1626" t="s">
        <v>530</v>
      </c>
      <c r="M1626">
        <f>INDEX(NationalTeams!B:B,MATCH(L1626,NationalTeams!C:C,0))</f>
        <v>109</v>
      </c>
      <c r="O1626" t="str">
        <f t="shared" si="75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4707</v>
      </c>
      <c r="D1627" t="s">
        <v>1817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3">
        <f t="shared" si="76"/>
        <v>68</v>
      </c>
      <c r="J1627" t="s">
        <v>6612</v>
      </c>
      <c r="K1627" t="str">
        <f t="shared" si="77"/>
        <v>E:\imagenes\escudos_cl\Africa\Egyptian Premier League\Haras el Hodoud SC.png</v>
      </c>
      <c r="L1627" t="s">
        <v>365</v>
      </c>
      <c r="M1627">
        <f>INDEX(NationalTeams!B:B,MATCH(L1627,NationalTeams!C:C,0))</f>
        <v>59</v>
      </c>
      <c r="O1627" t="str">
        <f t="shared" si="75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3689</v>
      </c>
      <c r="D1628" t="s">
        <v>1845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3">
        <f t="shared" si="76"/>
        <v>60</v>
      </c>
      <c r="J1628" t="s">
        <v>6613</v>
      </c>
      <c r="K1628" t="str">
        <f t="shared" si="77"/>
        <v>E:\imagenes\escudos_cl\America\Jamaica Premier League\Harbour View FC.png</v>
      </c>
      <c r="L1628" t="s">
        <v>352</v>
      </c>
      <c r="M1628">
        <f>INDEX(NationalTeams!B:B,MATCH(L1628,NationalTeams!C:C,0))</f>
        <v>111</v>
      </c>
      <c r="O1628" t="str">
        <f t="shared" si="75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4365</v>
      </c>
      <c r="D1629" t="s">
        <v>1847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3">
        <f t="shared" si="76"/>
        <v>51</v>
      </c>
      <c r="J1629" t="s">
        <v>6614</v>
      </c>
      <c r="K1629" t="str">
        <f t="shared" si="77"/>
        <v>E:\imagenes\escudos_cl\Asia\Jordanian Second Division League\Harima SC.png</v>
      </c>
      <c r="L1629" t="s">
        <v>451</v>
      </c>
      <c r="M1629">
        <f>INDEX(NationalTeams!B:B,MATCH(L1629,NationalTeams!C:C,0))</f>
        <v>113</v>
      </c>
      <c r="O1629" t="str">
        <f t="shared" si="75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2436</v>
      </c>
      <c r="D1630" t="s">
        <v>1894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3">
        <f t="shared" si="76"/>
        <v>47</v>
      </c>
      <c r="J1630" t="s">
        <v>6615</v>
      </c>
      <c r="K1630" t="str">
        <f t="shared" si="77"/>
        <v>E:\imagenes\escudos_cl\Europa\Meistriliiga\Harju JK.png</v>
      </c>
      <c r="L1630" t="s">
        <v>531</v>
      </c>
      <c r="M1630">
        <f>INDEX(NationalTeams!B:B,MATCH(L1630,NationalTeams!C:C,0))</f>
        <v>68</v>
      </c>
      <c r="O1630" t="str">
        <f t="shared" si="75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2961</v>
      </c>
      <c r="D1631" t="s">
        <v>1906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3">
        <f t="shared" si="76"/>
        <v>53</v>
      </c>
      <c r="J1631" t="s">
        <v>6616</v>
      </c>
      <c r="K1631" t="str">
        <f t="shared" si="77"/>
        <v>E:\imagenes\escudos_cl\Europa\NIFL Championship\Harland and Wolff Welders FC.png</v>
      </c>
      <c r="L1631" t="s">
        <v>503</v>
      </c>
      <c r="M1631">
        <f>INDEX(NationalTeams!B:B,MATCH(L1631,NationalTeams!C:C,0))</f>
        <v>99</v>
      </c>
      <c r="O1631" t="str">
        <f t="shared" si="75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4398</v>
      </c>
      <c r="D1632" t="s">
        <v>1847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3">
        <f t="shared" si="76"/>
        <v>53</v>
      </c>
      <c r="J1632" t="s">
        <v>6617</v>
      </c>
      <c r="K1632" t="str">
        <f t="shared" si="77"/>
        <v>E:\imagenes\escudos_cl\Asia\Jordanian Second Division League\Hartha SC.png</v>
      </c>
      <c r="L1632" t="s">
        <v>451</v>
      </c>
      <c r="M1632">
        <f>INDEX(NationalTeams!B:B,MATCH(L1632,NationalTeams!C:C,0))</f>
        <v>113</v>
      </c>
      <c r="O1632" t="str">
        <f t="shared" si="75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4790</v>
      </c>
      <c r="D1633" t="s">
        <v>1792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3">
        <f t="shared" si="76"/>
        <v>73</v>
      </c>
      <c r="J1633" t="s">
        <v>6618</v>
      </c>
      <c r="K1633" t="str">
        <f t="shared" si="77"/>
        <v>E:\imagenes\escudos_cl\Africa\Botola\Hassania Union dAgadir.png</v>
      </c>
      <c r="L1633" t="s">
        <v>342</v>
      </c>
      <c r="M1633">
        <f>INDEX(NationalTeams!B:B,MATCH(L1633,NationalTeams!C:C,0))</f>
        <v>137</v>
      </c>
      <c r="O1633" t="str">
        <f t="shared" si="75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3267</v>
      </c>
      <c r="D1634" t="s">
        <v>1963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3">
        <f t="shared" si="76"/>
        <v>66</v>
      </c>
      <c r="J1634" t="s">
        <v>6619</v>
      </c>
      <c r="K1634" t="str">
        <f t="shared" si="77"/>
        <v>E:\imagenes\escudos_cl\Europa\TFF 1. Lig\Hatayspor.png</v>
      </c>
      <c r="L1634" t="s">
        <v>501</v>
      </c>
      <c r="M1634">
        <f>INDEX(NationalTeams!B:B,MATCH(L1634,NationalTeams!C:C,0))</f>
        <v>210</v>
      </c>
      <c r="O1634" t="str">
        <f t="shared" si="75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4461</v>
      </c>
      <c r="D1635" t="s">
        <v>1913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3">
        <f t="shared" si="76"/>
        <v>54</v>
      </c>
      <c r="J1635" t="s">
        <v>6620</v>
      </c>
      <c r="K1635" t="str">
        <f t="shared" si="77"/>
        <v>E:\imagenes\escudos_cl\Asia\Persian Gulf Pro League\Havadar SC.png</v>
      </c>
      <c r="L1635" t="s">
        <v>427</v>
      </c>
      <c r="M1635">
        <f>INDEX(NationalTeams!B:B,MATCH(L1635,NationalTeams!C:C,0))</f>
        <v>97</v>
      </c>
      <c r="O1635" t="str">
        <f t="shared" si="75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2521</v>
      </c>
      <c r="D1636" t="s">
        <v>1807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3">
        <f t="shared" si="76"/>
        <v>66</v>
      </c>
      <c r="J1636" t="s">
        <v>6621</v>
      </c>
      <c r="K1636" t="str">
        <f t="shared" si="77"/>
        <v>E:\imagenes\escudos_cl\Europa\Cymru Premier\Haverfordwest County.png</v>
      </c>
      <c r="L1636" t="s">
        <v>517</v>
      </c>
      <c r="M1636">
        <f>INDEX(NationalTeams!B:B,MATCH(L1636,NationalTeams!C:C,0))</f>
        <v>76</v>
      </c>
      <c r="O1636" t="str">
        <f t="shared" si="75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2747</v>
      </c>
      <c r="D1637" t="s">
        <v>1825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3">
        <f t="shared" si="76"/>
        <v>54</v>
      </c>
      <c r="J1637" t="s">
        <v>6622</v>
      </c>
      <c r="K1637" t="str">
        <f t="shared" si="77"/>
        <v>E:\imagenes\escudos_cl\Europa\Faroe Islands Premier League\Havnar Boltfelag.png</v>
      </c>
      <c r="L1637" t="s">
        <v>526</v>
      </c>
      <c r="M1637">
        <f>INDEX(NationalTeams!B:B,MATCH(L1637,NationalTeams!C:C,0))</f>
        <v>103</v>
      </c>
      <c r="O1637" t="str">
        <f t="shared" si="75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4609</v>
      </c>
      <c r="D1638" t="s">
        <v>1780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3">
        <f t="shared" si="76"/>
        <v>60</v>
      </c>
      <c r="J1638" t="s">
        <v>6623</v>
      </c>
      <c r="K1638" t="str">
        <f t="shared" si="77"/>
        <v>E:\imagenes\escudos_cl\Africa\Algerian Ligue 2\HB Chelghoum Laid.png</v>
      </c>
      <c r="L1638" t="s">
        <v>324</v>
      </c>
      <c r="M1638">
        <f>INDEX(NationalTeams!B:B,MATCH(L1638,NationalTeams!C:C,0))</f>
        <v>11</v>
      </c>
      <c r="O1638" t="str">
        <f t="shared" si="75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2314</v>
      </c>
      <c r="D1639" t="s">
        <v>1909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3">
        <f t="shared" si="76"/>
        <v>52</v>
      </c>
      <c r="J1639" t="s">
        <v>6624</v>
      </c>
      <c r="K1639" t="str">
        <f t="shared" si="77"/>
        <v>E:\imagenes\escudos_cl\Europa\NordicBet Liga\HB Koge.png</v>
      </c>
      <c r="L1639" t="s">
        <v>495</v>
      </c>
      <c r="M1639">
        <f>INDEX(NationalTeams!B:B,MATCH(L1639,NationalTeams!C:C,0))</f>
        <v>56</v>
      </c>
      <c r="O1639" t="str">
        <f t="shared" si="75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4748</v>
      </c>
      <c r="D1640" t="s">
        <v>1831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3">
        <f t="shared" si="76"/>
        <v>64</v>
      </c>
      <c r="J1640" t="s">
        <v>6625</v>
      </c>
      <c r="K1640" t="str">
        <f t="shared" si="77"/>
        <v>E:\imagenes\escudos_cl\Africa\Ghana Premier League\Heart of Lions FC.png</v>
      </c>
      <c r="L1640" t="s">
        <v>325</v>
      </c>
      <c r="M1640">
        <f>INDEX(NationalTeams!B:B,MATCH(L1640,NationalTeams!C:C,0))</f>
        <v>79</v>
      </c>
      <c r="O1640" t="str">
        <f t="shared" si="75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2322</v>
      </c>
      <c r="D1641" t="s">
        <v>1932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3">
        <f t="shared" si="76"/>
        <v>63</v>
      </c>
      <c r="J1641" t="s">
        <v>6626</v>
      </c>
      <c r="K1641" t="str">
        <f t="shared" si="77"/>
        <v>E:\imagenes\escudos_cl\Europa\Scottish Premiership\Heart of Midlothian FC.png</v>
      </c>
      <c r="L1641" t="s">
        <v>515</v>
      </c>
      <c r="M1641">
        <f>INDEX(NationalTeams!B:B,MATCH(L1641,NationalTeams!C:C,0))</f>
        <v>63</v>
      </c>
      <c r="O1641" t="str">
        <f t="shared" si="75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4851</v>
      </c>
      <c r="D1642" t="s">
        <v>1908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3">
        <f t="shared" si="76"/>
        <v>68</v>
      </c>
      <c r="J1642" t="s">
        <v>6627</v>
      </c>
      <c r="K1642" t="str">
        <f t="shared" si="77"/>
        <v>E:\imagenes\escudos_cl\Africa\Nigeria Premier Football League\Heartland FC.png</v>
      </c>
      <c r="L1642" t="s">
        <v>361</v>
      </c>
      <c r="M1642">
        <f>INDEX(NationalTeams!B:B,MATCH(L1642,NationalTeams!C:C,0))</f>
        <v>153</v>
      </c>
      <c r="O1642" t="str">
        <f t="shared" si="75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4155</v>
      </c>
      <c r="D1643" t="s">
        <v>1912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3">
        <f t="shared" si="76"/>
        <v>55</v>
      </c>
      <c r="J1643" t="s">
        <v>6628</v>
      </c>
      <c r="K1643" t="str">
        <f t="shared" si="77"/>
        <v>E:\imagenes\escudos_cl\Asia\Papua NG Premier Soccer League\Hekari United.png</v>
      </c>
      <c r="L1643" t="s">
        <v>441</v>
      </c>
      <c r="M1643">
        <f>INDEX(NationalTeams!B:B,MATCH(L1643,NationalTeams!C:C,0))</f>
        <v>163</v>
      </c>
      <c r="O1643" t="str">
        <f t="shared" si="75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2594</v>
      </c>
      <c r="D1644" t="s">
        <v>1951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3">
        <f t="shared" si="76"/>
        <v>63</v>
      </c>
      <c r="J1644" t="s">
        <v>6629</v>
      </c>
      <c r="K1644" t="str">
        <f t="shared" si="77"/>
        <v>E:\imagenes\escudos_cl\Europa\Super League Greece 2\Hellas Syros.png</v>
      </c>
      <c r="L1644" t="s">
        <v>508</v>
      </c>
      <c r="M1644">
        <f>INDEX(NationalTeams!B:B,MATCH(L1644,NationalTeams!C:C,0))</f>
        <v>82</v>
      </c>
      <c r="O1644" t="str">
        <f t="shared" si="75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2792</v>
      </c>
      <c r="D1645" t="s">
        <v>1942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3">
        <f t="shared" si="76"/>
        <v>73</v>
      </c>
      <c r="J1645" t="s">
        <v>6630</v>
      </c>
      <c r="K1645" t="str">
        <f t="shared" si="77"/>
        <v>E:\imagenes\escudos_cl\Europa\Serie A\Hellas Verona FC.png</v>
      </c>
      <c r="L1645" t="s">
        <v>488</v>
      </c>
      <c r="M1645">
        <f>INDEX(NationalTeams!B:B,MATCH(L1645,NationalTeams!C:C,0))</f>
        <v>110</v>
      </c>
      <c r="O1645" t="str">
        <f t="shared" si="75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2632</v>
      </c>
      <c r="D1646" t="s">
        <v>1815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3">
        <f t="shared" si="76"/>
        <v>59</v>
      </c>
      <c r="J1646" t="s">
        <v>6631</v>
      </c>
      <c r="K1646" t="str">
        <f t="shared" si="77"/>
        <v>E:\imagenes\escudos_cl\Europa\Eerste Divisie\Helmond Sport.png</v>
      </c>
      <c r="L1646" t="s">
        <v>491</v>
      </c>
      <c r="M1646">
        <f>INDEX(NationalTeams!B:B,MATCH(L1646,NationalTeams!C:C,0))</f>
        <v>158</v>
      </c>
      <c r="O1646" t="str">
        <f t="shared" si="75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3231</v>
      </c>
      <c r="D1647" t="s">
        <v>1954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3">
        <f t="shared" si="76"/>
        <v>61</v>
      </c>
      <c r="J1647" t="s">
        <v>6632</v>
      </c>
      <c r="K1647" t="str">
        <f t="shared" si="77"/>
        <v>E:\imagenes\escudos_cl\Europa\Superettan\Helsingborgs IF.png</v>
      </c>
      <c r="L1647" t="s">
        <v>496</v>
      </c>
      <c r="M1647">
        <f>INDEX(NationalTeams!B:B,MATCH(L1647,NationalTeams!C:C,0))</f>
        <v>196</v>
      </c>
      <c r="O1647" t="str">
        <f t="shared" si="75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4219</v>
      </c>
      <c r="D1648" t="s">
        <v>1805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3">
        <f t="shared" si="76"/>
        <v>63</v>
      </c>
      <c r="J1648" t="s">
        <v>6633</v>
      </c>
      <c r="K1648" t="str">
        <f t="shared" si="77"/>
        <v>E:\imagenes\escudos_cl\Asia\Chinese Super League\Henan FC.png</v>
      </c>
      <c r="L1648" t="s">
        <v>429</v>
      </c>
      <c r="M1648">
        <f>INDEX(NationalTeams!B:B,MATCH(L1648,NationalTeams!C:C,0))</f>
        <v>44</v>
      </c>
      <c r="O1648" t="str">
        <f t="shared" si="75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2617</v>
      </c>
      <c r="D1649" t="s">
        <v>1822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3">
        <f t="shared" si="76"/>
        <v>65</v>
      </c>
      <c r="J1649" t="s">
        <v>6634</v>
      </c>
      <c r="K1649" t="str">
        <f t="shared" si="77"/>
        <v>E:\imagenes\escudos_cl\Europa\Eredivisie\Heracles Almelo.png</v>
      </c>
      <c r="L1649" t="s">
        <v>491</v>
      </c>
      <c r="M1649">
        <f>INDEX(NationalTeams!B:B,MATCH(L1649,NationalTeams!C:C,0))</f>
        <v>158</v>
      </c>
      <c r="O1649" t="str">
        <f t="shared" si="75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4977</v>
      </c>
      <c r="D1650" t="s">
        <v>1980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3">
        <f t="shared" si="76"/>
        <v>52</v>
      </c>
      <c r="J1650" t="s">
        <v>6635</v>
      </c>
      <c r="K1650" t="str">
        <f t="shared" si="77"/>
        <v>E:\imagenes\escudos_cl\Africa\Zimbabwe Premier Soccer League\Herentals FC.png</v>
      </c>
      <c r="L1650" t="s">
        <v>358</v>
      </c>
      <c r="M1650">
        <f>INDEX(NationalTeams!B:B,MATCH(L1650,NationalTeams!C:C,0))</f>
        <v>223</v>
      </c>
      <c r="O1650" t="str">
        <f t="shared" si="75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3892</v>
      </c>
      <c r="D1651" t="s">
        <v>1935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3">
        <f t="shared" si="76"/>
        <v>57</v>
      </c>
      <c r="J1651" t="s">
        <v>6636</v>
      </c>
      <c r="K1651" t="str">
        <f t="shared" si="77"/>
        <v>E:\imagenes\escudos_cl\America\Segunda Division de Venezuela\Heroes de Falcon.png</v>
      </c>
      <c r="L1651" t="s">
        <v>351</v>
      </c>
      <c r="M1651">
        <f>INDEX(NationalTeams!B:B,MATCH(L1651,NationalTeams!C:C,0))</f>
        <v>217</v>
      </c>
      <c r="O1651" t="str">
        <f t="shared" si="75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2015</v>
      </c>
      <c r="D1652" t="s">
        <v>1772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3">
        <f t="shared" si="76"/>
        <v>74</v>
      </c>
      <c r="J1652" t="s">
        <v>6637</v>
      </c>
      <c r="K1652" t="str">
        <f t="shared" si="77"/>
        <v>E:\imagenes\escudos_cl\Europa\2. Bundesliga\Hertha BSC.png</v>
      </c>
      <c r="L1652" t="s">
        <v>489</v>
      </c>
      <c r="M1652">
        <f>INDEX(NationalTeams!B:B,MATCH(L1652,NationalTeams!C:C,0))</f>
        <v>4</v>
      </c>
      <c r="O1652" t="str">
        <f t="shared" si="75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3449</v>
      </c>
      <c r="D1653" t="s">
        <v>1801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3">
        <f t="shared" si="76"/>
        <v>61</v>
      </c>
      <c r="J1653" t="s">
        <v>6638</v>
      </c>
      <c r="K1653" t="str">
        <f t="shared" si="77"/>
        <v>E:\imagenes\escudos_cl\America\Canadian Premier League\HFX Wanderers FC.png</v>
      </c>
      <c r="L1653" t="s">
        <v>355</v>
      </c>
      <c r="M1653">
        <f>INDEX(NationalTeams!B:B,MATCH(L1653,NationalTeams!C:C,0))</f>
        <v>41</v>
      </c>
      <c r="O1653" t="str">
        <f t="shared" si="75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2323</v>
      </c>
      <c r="D1654" t="s">
        <v>1932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3">
        <f t="shared" si="76"/>
        <v>63</v>
      </c>
      <c r="J1654" t="s">
        <v>6639</v>
      </c>
      <c r="K1654" t="str">
        <f t="shared" si="77"/>
        <v>E:\imagenes\escudos_cl\Europa\Scottish Premiership\Hibernian FC.png</v>
      </c>
      <c r="L1654" t="s">
        <v>515</v>
      </c>
      <c r="M1654">
        <f>INDEX(NationalTeams!B:B,MATCH(L1654,NationalTeams!C:C,0))</f>
        <v>63</v>
      </c>
      <c r="O1654" t="str">
        <f t="shared" si="75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2925</v>
      </c>
      <c r="D1655" t="s">
        <v>1893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3">
        <f t="shared" si="76"/>
        <v>50</v>
      </c>
      <c r="J1655" t="s">
        <v>6640</v>
      </c>
      <c r="K1655" t="str">
        <f t="shared" si="77"/>
        <v>E:\imagenes\escudos_cl\Europa\Maltese Premier League\Hibernians FC.png</v>
      </c>
      <c r="L1655" t="s">
        <v>539</v>
      </c>
      <c r="M1655">
        <f>INDEX(NationalTeams!B:B,MATCH(L1655,NationalTeams!C:C,0))</f>
        <v>136</v>
      </c>
      <c r="O1655" t="str">
        <f t="shared" si="75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4895</v>
      </c>
      <c r="D1656" t="s">
        <v>1902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3">
        <f t="shared" si="76"/>
        <v>55</v>
      </c>
      <c r="J1656" t="s">
        <v>6641</v>
      </c>
      <c r="K1656" t="str">
        <f t="shared" si="77"/>
        <v>E:\imagenes\escudos_cl\Africa\National First Division\Highbury FC.png</v>
      </c>
      <c r="L1656" t="s">
        <v>363</v>
      </c>
      <c r="M1656">
        <f>INDEX(NationalTeams!B:B,MATCH(L1656,NationalTeams!C:C,0))</f>
        <v>193</v>
      </c>
      <c r="O1656" t="str">
        <f t="shared" si="75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4978</v>
      </c>
      <c r="D1657" t="s">
        <v>1980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3">
        <f t="shared" si="76"/>
        <v>57</v>
      </c>
      <c r="J1657" t="s">
        <v>6642</v>
      </c>
      <c r="K1657" t="str">
        <f t="shared" si="77"/>
        <v>E:\imagenes\escudos_cl\Africa\Zimbabwe Premier Soccer League\Highlanders FC.png</v>
      </c>
      <c r="L1657" t="s">
        <v>358</v>
      </c>
      <c r="M1657">
        <f>INDEX(NationalTeams!B:B,MATCH(L1657,NationalTeams!C:C,0))</f>
        <v>223</v>
      </c>
      <c r="O1657" t="str">
        <f t="shared" si="75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2311</v>
      </c>
      <c r="D1658" t="s">
        <v>1909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3">
        <f t="shared" si="76"/>
        <v>51</v>
      </c>
      <c r="J1658" t="s">
        <v>6643</v>
      </c>
      <c r="K1658" t="str">
        <f t="shared" si="77"/>
        <v>E:\imagenes\escudos_cl\Europa\NordicBet Liga\Hillerod FB.png</v>
      </c>
      <c r="L1658" t="s">
        <v>495</v>
      </c>
      <c r="M1658">
        <f>INDEX(NationalTeams!B:B,MATCH(L1658,NationalTeams!C:C,0))</f>
        <v>56</v>
      </c>
      <c r="O1658" t="str">
        <f t="shared" si="75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2439</v>
      </c>
      <c r="D1659" t="s">
        <v>1976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3">
        <f t="shared" si="76"/>
        <v>63</v>
      </c>
      <c r="J1659" t="s">
        <v>6644</v>
      </c>
      <c r="K1659" t="str">
        <f t="shared" si="77"/>
        <v>E:\imagenes\escudos_cl\Europa\Veikkausliiga\HJK Helsinki.png</v>
      </c>
      <c r="L1659" t="s">
        <v>511</v>
      </c>
      <c r="M1659">
        <f>INDEX(NationalTeams!B:B,MATCH(L1659,NationalTeams!C:C,0))</f>
        <v>73</v>
      </c>
      <c r="O1659" t="str">
        <f t="shared" si="75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2284</v>
      </c>
      <c r="D1660" t="s">
        <v>1773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3">
        <f t="shared" si="76"/>
        <v>52</v>
      </c>
      <c r="J1660" t="s">
        <v>6645</v>
      </c>
      <c r="K1660" t="str">
        <f t="shared" si="77"/>
        <v>E:\imagenes\escudos_cl\Europa\2. HNL 2024-25\HNK Cibalia.png</v>
      </c>
      <c r="L1660" t="s">
        <v>498</v>
      </c>
      <c r="M1660">
        <f>INDEX(NationalTeams!B:B,MATCH(L1660,NationalTeams!C:C,0))</f>
        <v>53</v>
      </c>
      <c r="O1660" t="str">
        <f t="shared" si="75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2278</v>
      </c>
      <c r="D1661" t="s">
        <v>1925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3">
        <f t="shared" si="76"/>
        <v>61</v>
      </c>
      <c r="J1661" t="s">
        <v>6646</v>
      </c>
      <c r="K1661" t="str">
        <f t="shared" si="77"/>
        <v>E:\imagenes\escudos_cl\Europa\Prva hrvatska nogometna liga\HNK Gorica.png</v>
      </c>
      <c r="L1661" t="s">
        <v>498</v>
      </c>
      <c r="M1661">
        <f>INDEX(NationalTeams!B:B,MATCH(L1661,NationalTeams!C:C,0))</f>
        <v>53</v>
      </c>
      <c r="O1661" t="str">
        <f t="shared" si="75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2290</v>
      </c>
      <c r="D1662" t="s">
        <v>1773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3">
        <f t="shared" si="76"/>
        <v>51</v>
      </c>
      <c r="J1662" t="s">
        <v>6647</v>
      </c>
      <c r="K1662" t="str">
        <f t="shared" si="77"/>
        <v>E:\imagenes\escudos_cl\Europa\2. HNL 2024-25\HNK Orijent 1919.png</v>
      </c>
      <c r="L1662" t="s">
        <v>498</v>
      </c>
      <c r="M1662">
        <f>INDEX(NationalTeams!B:B,MATCH(L1662,NationalTeams!C:C,0))</f>
        <v>53</v>
      </c>
      <c r="O1662" t="str">
        <f t="shared" si="75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2275</v>
      </c>
      <c r="D1663" t="s">
        <v>1925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3">
        <f t="shared" si="76"/>
        <v>64</v>
      </c>
      <c r="J1663" t="s">
        <v>6648</v>
      </c>
      <c r="K1663" t="str">
        <f t="shared" si="77"/>
        <v>E:\imagenes\escudos_cl\Europa\Prva hrvatska nogometna liga\HNK Rijeka.png</v>
      </c>
      <c r="L1663" t="s">
        <v>498</v>
      </c>
      <c r="M1663">
        <f>INDEX(NationalTeams!B:B,MATCH(L1663,NationalTeams!C:C,0))</f>
        <v>53</v>
      </c>
      <c r="O1663" t="str">
        <f t="shared" si="75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2280</v>
      </c>
      <c r="D1664" t="s">
        <v>1925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3">
        <f t="shared" si="76"/>
        <v>59</v>
      </c>
      <c r="J1664" t="s">
        <v>6649</v>
      </c>
      <c r="K1664" t="str">
        <f t="shared" si="77"/>
        <v>E:\imagenes\escudos_cl\Europa\Prva hrvatska nogometna liga\HNK Sibenik.png</v>
      </c>
      <c r="L1664" t="s">
        <v>498</v>
      </c>
      <c r="M1664">
        <f>INDEX(NationalTeams!B:B,MATCH(L1664,NationalTeams!C:C,0))</f>
        <v>53</v>
      </c>
      <c r="O1664" t="str">
        <f t="shared" si="75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2160</v>
      </c>
      <c r="D1665" t="s">
        <v>1828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3">
        <f t="shared" si="76"/>
        <v>62</v>
      </c>
      <c r="J1665" t="s">
        <v>6650</v>
      </c>
      <c r="K1665" t="str">
        <f t="shared" si="77"/>
        <v>E:\imagenes\escudos_cl\Europa\First League of the Federation of Bosnia\HNK Tomislav.png</v>
      </c>
      <c r="L1665" t="s">
        <v>516</v>
      </c>
      <c r="M1665">
        <f>INDEX(NationalTeams!B:B,MATCH(L1665,NationalTeams!C:C,0))</f>
        <v>30</v>
      </c>
      <c r="O1665" t="str">
        <f t="shared" si="75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2293</v>
      </c>
      <c r="D1666" t="s">
        <v>1773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3">
        <f t="shared" si="76"/>
        <v>54</v>
      </c>
      <c r="J1666" t="s">
        <v>6651</v>
      </c>
      <c r="K1666" t="str">
        <f t="shared" si="77"/>
        <v>E:\imagenes\escudos_cl\Europa\2. HNL 2024-25\HNK Vukovar 1991.png</v>
      </c>
      <c r="L1666" t="s">
        <v>498</v>
      </c>
      <c r="M1666">
        <f>INDEX(NationalTeams!B:B,MATCH(L1666,NationalTeams!C:C,0))</f>
        <v>53</v>
      </c>
      <c r="O1666" t="str">
        <f t="shared" si="75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4224</v>
      </c>
      <c r="D1667" t="s">
        <v>1974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3">
        <f t="shared" si="76"/>
        <v>58</v>
      </c>
      <c r="J1667" t="s">
        <v>6652</v>
      </c>
      <c r="K1667" t="str">
        <f t="shared" si="77"/>
        <v>E:\imagenes\escudos_cl\Asia\V.League 1\Ho Chi Minh City FC.png</v>
      </c>
      <c r="L1667" t="s">
        <v>438</v>
      </c>
      <c r="M1667">
        <f>INDEX(NationalTeams!B:B,MATCH(L1667,NationalTeams!C:C,0))</f>
        <v>218</v>
      </c>
      <c r="O1667" t="str">
        <f t="shared" ref="O1667:O1730" si="78"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4032</v>
      </c>
      <c r="D1668" t="s">
        <v>1975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3">
        <f t="shared" ref="I1668:I1731" si="79">ROUND(AVERAGE(F1668:H1668),0)</f>
        <v>59</v>
      </c>
      <c r="J1668" t="s">
        <v>6653</v>
      </c>
      <c r="K1668" t="str">
        <f t="shared" ref="K1668:K1731" si="80">_xlfn.CONCAT($A$1,J1668)</f>
        <v>E:\imagenes\escudos_cl\Asia\V.League 2\Ho Chi Minh City Youth FC.png</v>
      </c>
      <c r="L1668" t="s">
        <v>438</v>
      </c>
      <c r="M1668">
        <f>INDEX(NationalTeams!B:B,MATCH(L1668,NationalTeams!C:C,0))</f>
        <v>218</v>
      </c>
      <c r="O1668" t="str">
        <f t="shared" si="78"/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4001</v>
      </c>
      <c r="D1669" t="s">
        <v>1975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3">
        <f t="shared" si="79"/>
        <v>59</v>
      </c>
      <c r="J1669" t="s">
        <v>6654</v>
      </c>
      <c r="K1669" t="str">
        <f t="shared" si="80"/>
        <v>E:\imagenes\escudos_cl\Asia\V.League 2\Hoa Binh FC.png</v>
      </c>
      <c r="L1669" t="s">
        <v>438</v>
      </c>
      <c r="M1669">
        <f>INDEX(NationalTeams!B:B,MATCH(L1669,NationalTeams!C:C,0))</f>
        <v>218</v>
      </c>
      <c r="O1669" t="str">
        <f t="shared" si="78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4087</v>
      </c>
      <c r="D1670" t="s">
        <v>1974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3">
        <f t="shared" si="79"/>
        <v>58</v>
      </c>
      <c r="J1670" t="s">
        <v>6655</v>
      </c>
      <c r="K1670" t="str">
        <f t="shared" si="80"/>
        <v>E:\imagenes\escudos_cl\Asia\V.League 1\Hoang Anh Gia Lai FC.png</v>
      </c>
      <c r="L1670" t="s">
        <v>438</v>
      </c>
      <c r="M1670">
        <f>INDEX(NationalTeams!B:B,MATCH(L1670,NationalTeams!C:C,0))</f>
        <v>218</v>
      </c>
      <c r="O1670" t="str">
        <f t="shared" si="78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2312</v>
      </c>
      <c r="D1671" t="s">
        <v>1909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3">
        <f t="shared" si="79"/>
        <v>50</v>
      </c>
      <c r="J1671" t="s">
        <v>6656</v>
      </c>
      <c r="K1671" t="str">
        <f t="shared" si="80"/>
        <v>E:\imagenes\escudos_cl\Europa\NordicBet Liga\Hobro IK.png</v>
      </c>
      <c r="L1671" t="s">
        <v>495</v>
      </c>
      <c r="M1671">
        <f>INDEX(NationalTeams!B:B,MATCH(L1671,NationalTeams!C:C,0))</f>
        <v>56</v>
      </c>
      <c r="O1671" t="str">
        <f t="shared" si="78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4013</v>
      </c>
      <c r="D1672" t="s">
        <v>1844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3">
        <f t="shared" si="79"/>
        <v>63</v>
      </c>
      <c r="J1672" t="s">
        <v>6657</v>
      </c>
      <c r="K1672" t="str">
        <f t="shared" si="80"/>
        <v>E:\imagenes\escudos_cl\Asia\J2 League\Hokkaido Consadole Sapporo.png</v>
      </c>
      <c r="L1672" t="s">
        <v>422</v>
      </c>
      <c r="M1672">
        <f>INDEX(NationalTeams!B:B,MATCH(L1672,NationalTeams!C:C,0))</f>
        <v>112</v>
      </c>
      <c r="O1672" t="str">
        <f t="shared" si="78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2028</v>
      </c>
      <c r="D1673" t="s">
        <v>1772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3">
        <f t="shared" si="79"/>
        <v>67</v>
      </c>
      <c r="J1673" t="s">
        <v>6658</v>
      </c>
      <c r="K1673" t="str">
        <f t="shared" si="80"/>
        <v>E:\imagenes\escudos_cl\Europa\2. Bundesliga\Holstein Kiel.png</v>
      </c>
      <c r="L1673" t="s">
        <v>489</v>
      </c>
      <c r="M1673">
        <f>INDEX(NationalTeams!B:B,MATCH(L1673,NationalTeams!C:C,0))</f>
        <v>4</v>
      </c>
      <c r="O1673" t="str">
        <f t="shared" si="78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4749</v>
      </c>
      <c r="D1674" t="s">
        <v>1831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3">
        <f t="shared" si="79"/>
        <v>67</v>
      </c>
      <c r="J1674" t="s">
        <v>6659</v>
      </c>
      <c r="K1674" t="str">
        <f t="shared" si="80"/>
        <v>E:\imagenes\escudos_cl\Africa\Ghana Premier League\Holy Stars FC.png</v>
      </c>
      <c r="L1674" t="s">
        <v>325</v>
      </c>
      <c r="M1674">
        <f>INDEX(NationalTeams!B:B,MATCH(L1674,NationalTeams!C:C,0))</f>
        <v>79</v>
      </c>
      <c r="O1674" t="str">
        <f t="shared" si="78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2505</v>
      </c>
      <c r="D1675" t="s">
        <v>8681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3">
        <f t="shared" si="79"/>
        <v>59</v>
      </c>
      <c r="J1675" t="s">
        <v>6660</v>
      </c>
      <c r="K1675" t="str">
        <f t="shared" si="80"/>
        <v>E:\imagenes\escudos_cl\Europa\Cymru North\Holyhead Hotspur.png</v>
      </c>
      <c r="L1675" t="s">
        <v>517</v>
      </c>
      <c r="M1675">
        <f>INDEX(NationalTeams!B:B,MATCH(L1675,NationalTeams!C:C,0))</f>
        <v>76</v>
      </c>
      <c r="O1675" t="str">
        <f t="shared" si="78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2506</v>
      </c>
      <c r="D1676" t="s">
        <v>8681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3">
        <f t="shared" si="79"/>
        <v>59</v>
      </c>
      <c r="J1676" t="s">
        <v>6661</v>
      </c>
      <c r="K1676" t="str">
        <f t="shared" si="80"/>
        <v>E:\imagenes\escudos_cl\Europa\Cymru North\Holywell Town FC.png</v>
      </c>
      <c r="L1676" t="s">
        <v>517</v>
      </c>
      <c r="M1676">
        <f>INDEX(NationalTeams!B:B,MATCH(L1676,NationalTeams!C:C,0))</f>
        <v>76</v>
      </c>
      <c r="O1676" t="str">
        <f t="shared" si="78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4325</v>
      </c>
      <c r="D1677" t="s">
        <v>1834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3">
        <f t="shared" si="79"/>
        <v>54</v>
      </c>
      <c r="J1677" t="s">
        <v>6662</v>
      </c>
      <c r="K1677" t="str">
        <f t="shared" si="80"/>
        <v>E:\imagenes\escudos_cl\Asia\Hong Kong Premier League\Hong Kong FC.png</v>
      </c>
      <c r="L1677" t="s">
        <v>469</v>
      </c>
      <c r="M1677">
        <f>INDEX(NationalTeams!B:B,MATCH(L1677,NationalTeams!C:C,0))</f>
        <v>91</v>
      </c>
      <c r="O1677" t="str">
        <f t="shared" si="78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4326</v>
      </c>
      <c r="D1678" t="s">
        <v>1834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3">
        <f t="shared" si="79"/>
        <v>54</v>
      </c>
      <c r="J1678" t="s">
        <v>6663</v>
      </c>
      <c r="K1678" t="str">
        <f t="shared" si="80"/>
        <v>E:\imagenes\escudos_cl\Asia\Hong Kong Premier League\Hong Kong Rangers FC.png</v>
      </c>
      <c r="L1678" t="s">
        <v>469</v>
      </c>
      <c r="M1678">
        <f>INDEX(NationalTeams!B:B,MATCH(L1678,NationalTeams!C:C,0))</f>
        <v>91</v>
      </c>
      <c r="O1678" t="str">
        <f t="shared" si="78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4189</v>
      </c>
      <c r="D1679" t="s">
        <v>1974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3">
        <f t="shared" si="79"/>
        <v>58</v>
      </c>
      <c r="J1679" t="s">
        <v>6664</v>
      </c>
      <c r="K1679" t="str">
        <f t="shared" si="80"/>
        <v>E:\imagenes\escudos_cl\Asia\V.League 1\Hong Linh Ha Tinh FC.png</v>
      </c>
      <c r="L1679" t="s">
        <v>438</v>
      </c>
      <c r="M1679">
        <f>INDEX(NationalTeams!B:B,MATCH(L1679,NationalTeams!C:C,0))</f>
        <v>218</v>
      </c>
      <c r="O1679" t="str">
        <f t="shared" si="78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4766</v>
      </c>
      <c r="D1680" t="s">
        <v>1884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3">
        <f t="shared" si="79"/>
        <v>61</v>
      </c>
      <c r="J1680" t="s">
        <v>6665</v>
      </c>
      <c r="K1680" t="str">
        <f t="shared" si="80"/>
        <v>E:\imagenes\escudos_cl\Africa\Ligue 1 Pro\Horoya AC.png</v>
      </c>
      <c r="L1680" t="s">
        <v>382</v>
      </c>
      <c r="M1680">
        <f>INDEX(NationalTeams!B:B,MATCH(L1680,NationalTeams!C:C,0))</f>
        <v>85</v>
      </c>
      <c r="O1680" t="str">
        <f t="shared" si="78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4509</v>
      </c>
      <c r="D1681" t="s">
        <v>1962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3">
        <f t="shared" si="79"/>
        <v>53</v>
      </c>
      <c r="J1681" t="s">
        <v>6666</v>
      </c>
      <c r="K1681" t="str">
        <f t="shared" si="80"/>
        <v>E:\imagenes\escudos_cl\Asia\Tajikistan Higher League\Hosilot Farkhor.png</v>
      </c>
      <c r="L1681" t="s">
        <v>442</v>
      </c>
      <c r="M1681">
        <f>INDEX(NationalTeams!B:B,MATCH(L1681,NationalTeams!C:C,0))</f>
        <v>203</v>
      </c>
      <c r="O1681" t="str">
        <f t="shared" si="78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4179</v>
      </c>
      <c r="D1682" t="s">
        <v>1944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3">
        <f t="shared" si="79"/>
        <v>58</v>
      </c>
      <c r="J1682" t="s">
        <v>6667</v>
      </c>
      <c r="K1682" t="str">
        <f t="shared" si="80"/>
        <v>E:\imagenes\escudos_cl\Asia\Singapore Premier League\Hougang United FC.png</v>
      </c>
      <c r="L1682" t="s">
        <v>450</v>
      </c>
      <c r="M1682">
        <f>INDEX(NationalTeams!B:B,MATCH(L1682,NationalTeams!C:C,0))</f>
        <v>188</v>
      </c>
      <c r="O1682" t="str">
        <f t="shared" si="78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3615</v>
      </c>
      <c r="D1683" t="s">
        <v>1889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3">
        <f t="shared" si="79"/>
        <v>70</v>
      </c>
      <c r="J1683" t="s">
        <v>6668</v>
      </c>
      <c r="K1683" t="str">
        <f t="shared" si="80"/>
        <v>E:\imagenes\escudos_cl\America\Major League Soccer\Houston Dynamo FC.png</v>
      </c>
      <c r="L1683" t="s">
        <v>349</v>
      </c>
      <c r="M1683">
        <f>INDEX(NationalTeams!B:B,MATCH(L1683,NationalTeams!C:C,0))</f>
        <v>67</v>
      </c>
      <c r="O1683" t="str">
        <f t="shared" si="78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2169</v>
      </c>
      <c r="D1684" t="s">
        <v>1916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3">
        <f t="shared" si="79"/>
        <v>63</v>
      </c>
      <c r="J1684" t="s">
        <v>6669</v>
      </c>
      <c r="K1684" t="str">
        <f t="shared" si="80"/>
        <v>E:\imagenes\escudos_cl\Europa\Premier League of Bosnia\HSK Posusje.png</v>
      </c>
      <c r="L1684" t="s">
        <v>516</v>
      </c>
      <c r="M1684">
        <f>INDEX(NationalTeams!B:B,MATCH(L1684,NationalTeams!C:C,0))</f>
        <v>30</v>
      </c>
      <c r="O1684" t="str">
        <f t="shared" si="78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2176</v>
      </c>
      <c r="D1685" t="s">
        <v>1916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3">
        <f t="shared" si="79"/>
        <v>63</v>
      </c>
      <c r="J1685" t="s">
        <v>6670</v>
      </c>
      <c r="K1685" t="str">
        <f t="shared" si="80"/>
        <v>E:\imagenes\escudos_cl\Europa\Premier League of Bosnia\HSK Zrinjski Mostar.png</v>
      </c>
      <c r="L1685" t="s">
        <v>516</v>
      </c>
      <c r="M1685">
        <f>INDEX(NationalTeams!B:B,MATCH(L1685,NationalTeams!C:C,0))</f>
        <v>30</v>
      </c>
      <c r="O1685" t="str">
        <f t="shared" si="78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4075</v>
      </c>
      <c r="D1686" t="s">
        <v>1975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3">
        <f t="shared" si="79"/>
        <v>60</v>
      </c>
      <c r="J1686" t="s">
        <v>6671</v>
      </c>
      <c r="K1686" t="str">
        <f t="shared" si="80"/>
        <v>E:\imagenes\escudos_cl\Asia\V.League 2\Hue FC.png</v>
      </c>
      <c r="L1686" t="s">
        <v>438</v>
      </c>
      <c r="M1686">
        <f>INDEX(NationalTeams!B:B,MATCH(L1686,NationalTeams!C:C,0))</f>
        <v>218</v>
      </c>
      <c r="O1686" t="str">
        <f t="shared" si="78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2665</v>
      </c>
      <c r="D1687" t="s">
        <v>1816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3">
        <f t="shared" si="79"/>
        <v>60</v>
      </c>
      <c r="J1687" t="s">
        <v>6672</v>
      </c>
      <c r="K1687" t="str">
        <f t="shared" si="80"/>
        <v>E:\imagenes\escudos_cl\Europa\EFL Championship\Hull City.png</v>
      </c>
      <c r="L1687" t="s">
        <v>493</v>
      </c>
      <c r="M1687">
        <f>INDEX(NationalTeams!B:B,MATCH(L1687,NationalTeams!C:C,0))</f>
        <v>95</v>
      </c>
      <c r="O1687" t="str">
        <f t="shared" si="78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3690</v>
      </c>
      <c r="D1688" t="s">
        <v>1845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3">
        <f t="shared" si="79"/>
        <v>64</v>
      </c>
      <c r="J1688" t="s">
        <v>6673</v>
      </c>
      <c r="K1688" t="str">
        <f t="shared" si="80"/>
        <v>E:\imagenes\escudos_cl\America\Jamaica Premier League\Humble Lions FC.png</v>
      </c>
      <c r="L1688" t="s">
        <v>352</v>
      </c>
      <c r="M1688">
        <f>INDEX(NationalTeams!B:B,MATCH(L1688,NationalTeams!C:C,0))</f>
        <v>111</v>
      </c>
      <c r="O1688" t="str">
        <f t="shared" si="78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4896</v>
      </c>
      <c r="D1689" t="s">
        <v>1902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3">
        <f t="shared" si="79"/>
        <v>56</v>
      </c>
      <c r="J1689" t="s">
        <v>6674</v>
      </c>
      <c r="K1689" t="str">
        <f t="shared" si="80"/>
        <v>E:\imagenes\escudos_cl\Africa\National First Division\Hungry Lions FC.png</v>
      </c>
      <c r="L1689" t="s">
        <v>363</v>
      </c>
      <c r="M1689">
        <f>INDEX(NationalTeams!B:B,MATCH(L1689,NationalTeams!C:C,0))</f>
        <v>193</v>
      </c>
      <c r="O1689" t="str">
        <f t="shared" si="78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4542</v>
      </c>
      <c r="D1690" t="s">
        <v>1897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3">
        <f t="shared" si="79"/>
        <v>50</v>
      </c>
      <c r="J1690" t="s">
        <v>6675</v>
      </c>
      <c r="K1690" t="str">
        <f t="shared" si="80"/>
        <v>E:\imagenes\escudos_cl\Asia\Mongolian Premier League\Hunters FC.png</v>
      </c>
      <c r="L1690" t="s">
        <v>460</v>
      </c>
      <c r="M1690">
        <f>INDEX(NationalTeams!B:B,MATCH(L1690,NationalTeams!C:C,0))</f>
        <v>144</v>
      </c>
      <c r="O1690" t="str">
        <f t="shared" si="78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4073</v>
      </c>
      <c r="D1691" t="s">
        <v>1959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3">
        <f t="shared" si="79"/>
        <v>60</v>
      </c>
      <c r="J1691" t="s">
        <v>6676</v>
      </c>
      <c r="K1691" t="str">
        <f t="shared" si="80"/>
        <v>E:\imagenes\escudos_cl\Asia\Syrian Premier League\Hutteen SC.png</v>
      </c>
      <c r="L1691" t="s">
        <v>448</v>
      </c>
      <c r="M1691">
        <f>INDEX(NationalTeams!B:B,MATCH(L1691,NationalTeams!C:C,0))</f>
        <v>189</v>
      </c>
      <c r="O1691" t="str">
        <f t="shared" si="78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2308</v>
      </c>
      <c r="D1692" t="s">
        <v>1909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3">
        <f t="shared" si="79"/>
        <v>50</v>
      </c>
      <c r="J1692" t="s">
        <v>6677</v>
      </c>
      <c r="K1692" t="str">
        <f t="shared" si="80"/>
        <v>E:\imagenes\escudos_cl\Europa\NordicBet Liga\Hvidovre IF.png</v>
      </c>
      <c r="L1692" t="s">
        <v>495</v>
      </c>
      <c r="M1692">
        <f>INDEX(NationalTeams!B:B,MATCH(L1692,NationalTeams!C:C,0))</f>
        <v>56</v>
      </c>
      <c r="O1692" t="str">
        <f t="shared" si="78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3922</v>
      </c>
      <c r="D1693" t="s">
        <v>1850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3">
        <f t="shared" si="79"/>
        <v>61</v>
      </c>
      <c r="J1693" t="s">
        <v>6678</v>
      </c>
      <c r="K1693" t="str">
        <f t="shared" si="80"/>
        <v>E:\imagenes\escudos_cl\Asia\K2 League\Hwaseong FC.png</v>
      </c>
      <c r="L1693" t="s">
        <v>425</v>
      </c>
      <c r="M1693">
        <f>INDEX(NationalTeams!B:B,MATCH(L1693,NationalTeams!C:C,0))</f>
        <v>50</v>
      </c>
      <c r="O1693" t="str">
        <f t="shared" si="78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4327</v>
      </c>
      <c r="D1694" t="s">
        <v>1837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3">
        <f t="shared" si="79"/>
        <v>54</v>
      </c>
      <c r="J1694" t="s">
        <v>6679</v>
      </c>
      <c r="K1694" t="str">
        <f t="shared" si="80"/>
        <v>E:\imagenes\escudos_cl\Asia\Indian Super League\Hyderabad FC.png</v>
      </c>
      <c r="L1694" t="s">
        <v>458</v>
      </c>
      <c r="M1694">
        <f>INDEX(NationalTeams!B:B,MATCH(L1694,NationalTeams!C:C,0))</f>
        <v>93</v>
      </c>
      <c r="O1694" t="str">
        <f t="shared" si="78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4610</v>
      </c>
      <c r="D1695" t="s">
        <v>1780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3">
        <f t="shared" si="79"/>
        <v>61</v>
      </c>
      <c r="J1695" t="s">
        <v>6680</v>
      </c>
      <c r="K1695" t="str">
        <f t="shared" si="80"/>
        <v>E:\imagenes\escudos_cl\Africa\Algerian Ligue 2\IB Khemis El Khechna.png</v>
      </c>
      <c r="L1695" t="s">
        <v>324</v>
      </c>
      <c r="M1695">
        <f>INDEX(NationalTeams!B:B,MATCH(L1695,NationalTeams!C:C,0))</f>
        <v>11</v>
      </c>
      <c r="O1695" t="str">
        <f t="shared" si="78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4459</v>
      </c>
      <c r="D1696" t="s">
        <v>1911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3">
        <f t="shared" si="79"/>
        <v>54</v>
      </c>
      <c r="J1696" t="s">
        <v>6681</v>
      </c>
      <c r="K1696" t="str">
        <f t="shared" si="80"/>
        <v>E:\imagenes\escudos_cl\Asia\Oman Professional League\Ibri Club.png</v>
      </c>
      <c r="L1696" t="s">
        <v>457</v>
      </c>
      <c r="M1696">
        <f>INDEX(NationalTeams!B:B,MATCH(L1696,NationalTeams!C:C,0))</f>
        <v>157</v>
      </c>
      <c r="O1696" t="str">
        <f t="shared" si="78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2745</v>
      </c>
      <c r="D1697" t="s">
        <v>1790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3">
        <f t="shared" si="79"/>
        <v>56</v>
      </c>
      <c r="J1697" t="s">
        <v>6682</v>
      </c>
      <c r="K1697" t="str">
        <f t="shared" si="80"/>
        <v>E:\imagenes\escudos_cl\Europa\Besta Deild Karla\Ibrottabandalag Akraness.png</v>
      </c>
      <c r="L1697" t="s">
        <v>519</v>
      </c>
      <c r="M1697">
        <f>INDEX(NationalTeams!B:B,MATCH(L1697,NationalTeams!C:C,0))</f>
        <v>100</v>
      </c>
      <c r="O1697" t="str">
        <f t="shared" si="78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2731</v>
      </c>
      <c r="D1698" t="s">
        <v>1771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3">
        <f t="shared" si="79"/>
        <v>59</v>
      </c>
      <c r="J1698" t="s">
        <v>6683</v>
      </c>
      <c r="K1698" t="str">
        <f t="shared" si="80"/>
        <v>E:\imagenes\escudos_cl\Europa\1. Deild Karla\Ibrottafelagid Fylkir.png</v>
      </c>
      <c r="L1698" t="s">
        <v>519</v>
      </c>
      <c r="M1698">
        <f>INDEX(NationalTeams!B:B,MATCH(L1698,NationalTeams!C:C,0))</f>
        <v>100</v>
      </c>
      <c r="O1698" t="str">
        <f t="shared" si="78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2730</v>
      </c>
      <c r="D1699" t="s">
        <v>1771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3">
        <f t="shared" si="79"/>
        <v>59</v>
      </c>
      <c r="J1699" t="s">
        <v>6684</v>
      </c>
      <c r="K1699" t="str">
        <f t="shared" si="80"/>
        <v>E:\imagenes\escudos_cl\Europa\1. Deild Karla\Ibrottafelagid Leiknir.png</v>
      </c>
      <c r="L1699" t="s">
        <v>519</v>
      </c>
      <c r="M1699">
        <f>INDEX(NationalTeams!B:B,MATCH(L1699,NationalTeams!C:C,0))</f>
        <v>100</v>
      </c>
      <c r="O1699" t="str">
        <f t="shared" si="78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2741</v>
      </c>
      <c r="D1700" t="s">
        <v>1790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3">
        <f t="shared" si="79"/>
        <v>57</v>
      </c>
      <c r="J1700" t="s">
        <v>6685</v>
      </c>
      <c r="K1700" t="str">
        <f t="shared" si="80"/>
        <v>E:\imagenes\escudos_cl\Europa\Besta Deild Karla\IBV.png</v>
      </c>
      <c r="L1700" t="s">
        <v>519</v>
      </c>
      <c r="M1700">
        <f>INDEX(NationalTeams!B:B,MATCH(L1700,NationalTeams!C:C,0))</f>
        <v>100</v>
      </c>
      <c r="O1700" t="str">
        <f t="shared" si="78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4296</v>
      </c>
      <c r="D1701" t="s">
        <v>1857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3">
        <f t="shared" si="79"/>
        <v>54</v>
      </c>
      <c r="J1701" t="s">
        <v>6686</v>
      </c>
      <c r="K1701" t="str">
        <f t="shared" si="80"/>
        <v>E:\imagenes\escudos_cl\Asia\Lao League 1\IDSEA Champasak United FC.png</v>
      </c>
      <c r="L1701" t="s">
        <v>455</v>
      </c>
      <c r="M1701">
        <f>INDEX(NationalTeams!B:B,MATCH(L1701,NationalTeams!C:C,0))</f>
        <v>120</v>
      </c>
      <c r="O1701" t="str">
        <f t="shared" si="78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3207</v>
      </c>
      <c r="D1702" t="s">
        <v>1782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3">
        <f t="shared" si="79"/>
        <v>62</v>
      </c>
      <c r="J1702" t="s">
        <v>6687</v>
      </c>
      <c r="K1702" t="str">
        <f t="shared" si="80"/>
        <v>E:\imagenes\escudos_cl\Europa\Allsvenskan\IF Brommapojkarna.png</v>
      </c>
      <c r="L1702" t="s">
        <v>496</v>
      </c>
      <c r="M1702">
        <f>INDEX(NationalTeams!B:B,MATCH(L1702,NationalTeams!C:C,0))</f>
        <v>196</v>
      </c>
      <c r="O1702" t="str">
        <f t="shared" si="78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3211</v>
      </c>
      <c r="D1703" t="s">
        <v>1782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3">
        <f t="shared" si="79"/>
        <v>60</v>
      </c>
      <c r="J1703" t="s">
        <v>6688</v>
      </c>
      <c r="K1703" t="str">
        <f t="shared" si="80"/>
        <v>E:\imagenes\escudos_cl\Europa\Allsvenskan\IF Elfsborg.png</v>
      </c>
      <c r="L1703" t="s">
        <v>496</v>
      </c>
      <c r="M1703">
        <f>INDEX(NationalTeams!B:B,MATCH(L1703,NationalTeams!C:C,0))</f>
        <v>196</v>
      </c>
      <c r="O1703" t="str">
        <f t="shared" si="78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2444</v>
      </c>
      <c r="D1704" t="s">
        <v>1976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3">
        <f t="shared" si="79"/>
        <v>58</v>
      </c>
      <c r="J1704" t="s">
        <v>6689</v>
      </c>
      <c r="K1704" t="str">
        <f t="shared" si="80"/>
        <v>E:\imagenes\escudos_cl\Europa\Veikkausliiga\IF Gnistan.png</v>
      </c>
      <c r="L1704" t="s">
        <v>511</v>
      </c>
      <c r="M1704">
        <f>INDEX(NationalTeams!B:B,MATCH(L1704,NationalTeams!C:C,0))</f>
        <v>73</v>
      </c>
      <c r="O1704" t="str">
        <f t="shared" si="78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3208</v>
      </c>
      <c r="D1705" t="s">
        <v>1782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3">
        <f t="shared" si="79"/>
        <v>62</v>
      </c>
      <c r="J1705" t="s">
        <v>6690</v>
      </c>
      <c r="K1705" t="str">
        <f t="shared" si="80"/>
        <v>E:\imagenes\escudos_cl\Europa\Allsvenskan\IFK Goteborg.png</v>
      </c>
      <c r="L1705" t="s">
        <v>496</v>
      </c>
      <c r="M1705">
        <f>INDEX(NationalTeams!B:B,MATCH(L1705,NationalTeams!C:C,0))</f>
        <v>196</v>
      </c>
      <c r="O1705" t="str">
        <f t="shared" si="78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2447</v>
      </c>
      <c r="D1706" t="s">
        <v>1976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3">
        <f t="shared" si="79"/>
        <v>56</v>
      </c>
      <c r="J1706" t="s">
        <v>6691</v>
      </c>
      <c r="K1706" t="str">
        <f t="shared" si="80"/>
        <v>E:\imagenes\escudos_cl\Europa\Veikkausliiga\IFK Mariehamn.png</v>
      </c>
      <c r="L1706" t="s">
        <v>511</v>
      </c>
      <c r="M1706">
        <f>INDEX(NationalTeams!B:B,MATCH(L1706,NationalTeams!C:C,0))</f>
        <v>73</v>
      </c>
      <c r="O1706" t="str">
        <f t="shared" si="78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3215</v>
      </c>
      <c r="D1707" t="s">
        <v>1782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3">
        <f t="shared" si="79"/>
        <v>60</v>
      </c>
      <c r="J1707" t="s">
        <v>6692</v>
      </c>
      <c r="K1707" t="str">
        <f t="shared" si="80"/>
        <v>E:\imagenes\escudos_cl\Europa\Allsvenskan\IFK Norrkoping.png</v>
      </c>
      <c r="L1707" t="s">
        <v>496</v>
      </c>
      <c r="M1707">
        <f>INDEX(NationalTeams!B:B,MATCH(L1707,NationalTeams!C:C,0))</f>
        <v>196</v>
      </c>
      <c r="O1707" t="str">
        <f t="shared" si="78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3213</v>
      </c>
      <c r="D1708" t="s">
        <v>1782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3">
        <f t="shared" si="79"/>
        <v>62</v>
      </c>
      <c r="J1708" t="s">
        <v>6693</v>
      </c>
      <c r="K1708" t="str">
        <f t="shared" si="80"/>
        <v>E:\imagenes\escudos_cl\Europa\Allsvenskan\IFK Varnamo.png</v>
      </c>
      <c r="L1708" t="s">
        <v>496</v>
      </c>
      <c r="M1708">
        <f>INDEX(NationalTeams!B:B,MATCH(L1708,NationalTeams!C:C,0))</f>
        <v>196</v>
      </c>
      <c r="O1708" t="str">
        <f t="shared" si="78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3283</v>
      </c>
      <c r="D1709" t="s">
        <v>1963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3">
        <f t="shared" si="79"/>
        <v>60</v>
      </c>
      <c r="J1709" t="s">
        <v>6694</v>
      </c>
      <c r="K1709" t="str">
        <f t="shared" si="80"/>
        <v>E:\imagenes\escudos_cl\Europa\TFF 1. Lig\Igdir FK.png</v>
      </c>
      <c r="L1709" t="s">
        <v>501</v>
      </c>
      <c r="M1709">
        <f>INDEX(NationalTeams!B:B,MATCH(L1709,NationalTeams!C:C,0))</f>
        <v>210</v>
      </c>
      <c r="O1709" t="str">
        <f t="shared" si="78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3229</v>
      </c>
      <c r="D1710" t="s">
        <v>1954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3">
        <f t="shared" si="79"/>
        <v>61</v>
      </c>
      <c r="J1710" t="s">
        <v>6695</v>
      </c>
      <c r="K1710" t="str">
        <f t="shared" si="80"/>
        <v>E:\imagenes\escudos_cl\Europa\Superettan\IK Brage.png</v>
      </c>
      <c r="L1710" t="s">
        <v>496</v>
      </c>
      <c r="M1710">
        <f>INDEX(NationalTeams!B:B,MATCH(L1710,NationalTeams!C:C,0))</f>
        <v>196</v>
      </c>
      <c r="O1710" t="str">
        <f t="shared" si="78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3223</v>
      </c>
      <c r="D1711" t="s">
        <v>1954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3">
        <f t="shared" si="79"/>
        <v>62</v>
      </c>
      <c r="J1711" t="s">
        <v>6696</v>
      </c>
      <c r="K1711" t="str">
        <f t="shared" si="80"/>
        <v>E:\imagenes\escudos_cl\Europa\Superettan\IK Oddevold.png</v>
      </c>
      <c r="L1711" t="s">
        <v>496</v>
      </c>
      <c r="M1711">
        <f>INDEX(NationalTeams!B:B,MATCH(L1711,NationalTeams!C:C,0))</f>
        <v>196</v>
      </c>
      <c r="O1711" t="str">
        <f t="shared" si="78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3209</v>
      </c>
      <c r="D1712" t="s">
        <v>1782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3">
        <f t="shared" si="79"/>
        <v>63</v>
      </c>
      <c r="J1712" t="s">
        <v>6697</v>
      </c>
      <c r="K1712" t="str">
        <f t="shared" si="80"/>
        <v>E:\imagenes\escudos_cl\Europa\Allsvenskan\IK Sirius.png</v>
      </c>
      <c r="L1712" t="s">
        <v>496</v>
      </c>
      <c r="M1712">
        <f>INDEX(NationalTeams!B:B,MATCH(L1712,NationalTeams!C:C,0))</f>
        <v>196</v>
      </c>
      <c r="O1712" t="str">
        <f t="shared" si="78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3003</v>
      </c>
      <c r="D1713" t="s">
        <v>1910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3">
        <f t="shared" si="79"/>
        <v>56</v>
      </c>
      <c r="J1713" t="s">
        <v>6698</v>
      </c>
      <c r="K1713" t="str">
        <f t="shared" si="80"/>
        <v>E:\imagenes\escudos_cl\Europa\Norwegian First Division\IK Start.png</v>
      </c>
      <c r="L1713" t="s">
        <v>492</v>
      </c>
      <c r="M1713">
        <f>INDEX(NationalTeams!B:B,MATCH(L1713,NationalTeams!C:C,0))</f>
        <v>154</v>
      </c>
      <c r="O1713" t="str">
        <f t="shared" si="78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4852</v>
      </c>
      <c r="D1714" t="s">
        <v>1908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3">
        <f t="shared" si="79"/>
        <v>70</v>
      </c>
      <c r="J1714" t="s">
        <v>6699</v>
      </c>
      <c r="K1714" t="str">
        <f t="shared" si="80"/>
        <v>E:\imagenes\escudos_cl\Africa\Nigeria Premier Football League\Ikorodu City FC.png</v>
      </c>
      <c r="L1714" t="s">
        <v>361</v>
      </c>
      <c r="M1714">
        <f>INDEX(NationalTeams!B:B,MATCH(L1714,NationalTeams!C:C,0))</f>
        <v>153</v>
      </c>
      <c r="O1714" t="str">
        <f t="shared" si="78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3009</v>
      </c>
      <c r="D1715" t="s">
        <v>1910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3">
        <f t="shared" si="79"/>
        <v>56</v>
      </c>
      <c r="J1715" t="s">
        <v>6700</v>
      </c>
      <c r="K1715" t="str">
        <f t="shared" si="80"/>
        <v>E:\imagenes\escudos_cl\Europa\Norwegian First Division\IL Hodd.png</v>
      </c>
      <c r="L1715" t="s">
        <v>492</v>
      </c>
      <c r="M1715">
        <f>INDEX(NationalTeams!B:B,MATCH(L1715,NationalTeams!C:C,0))</f>
        <v>154</v>
      </c>
      <c r="O1715" t="str">
        <f t="shared" si="78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3574</v>
      </c>
      <c r="D1716" t="s">
        <v>1881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3">
        <f t="shared" si="79"/>
        <v>61</v>
      </c>
      <c r="J1716" t="s">
        <v>6701</v>
      </c>
      <c r="K1716" t="str">
        <f t="shared" si="80"/>
        <v>E:\imagenes\escudos_cl\America\LigaPro Ecuabet Serie B\Imbabura SC.png</v>
      </c>
      <c r="L1716" t="s">
        <v>331</v>
      </c>
      <c r="M1716">
        <f>INDEX(NationalTeams!B:B,MATCH(L1716,NationalTeams!C:C,0))</f>
        <v>58</v>
      </c>
      <c r="O1716" t="str">
        <f t="shared" si="78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4040</v>
      </c>
      <c r="D1717" t="s">
        <v>1891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3">
        <f t="shared" si="79"/>
        <v>58</v>
      </c>
      <c r="J1717" t="s">
        <v>6702</v>
      </c>
      <c r="K1717" t="str">
        <f t="shared" si="80"/>
        <v>E:\imagenes\escudos_cl\Asia\Malaysia Super League\Immigration FC.png</v>
      </c>
      <c r="L1717" t="s">
        <v>463</v>
      </c>
      <c r="M1717">
        <f>INDEX(NationalTeams!B:B,MATCH(L1717,NationalTeams!C:C,0))</f>
        <v>132</v>
      </c>
      <c r="O1717" t="str">
        <f t="shared" si="78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4091</v>
      </c>
      <c r="D1718" t="s">
        <v>1850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3">
        <f t="shared" si="79"/>
        <v>61</v>
      </c>
      <c r="J1718" t="s">
        <v>6703</v>
      </c>
      <c r="K1718" t="str">
        <f t="shared" si="80"/>
        <v>E:\imagenes\escudos_cl\Asia\K2 League\Incheon United FC.png</v>
      </c>
      <c r="L1718" t="s">
        <v>425</v>
      </c>
      <c r="M1718">
        <f>INDEX(NationalTeams!B:B,MATCH(L1718,NationalTeams!C:C,0))</f>
        <v>50</v>
      </c>
      <c r="O1718" t="str">
        <f t="shared" si="78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4957</v>
      </c>
      <c r="D1719" t="s">
        <v>1979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3">
        <f t="shared" si="79"/>
        <v>53</v>
      </c>
      <c r="J1719" t="s">
        <v>6704</v>
      </c>
      <c r="K1719" t="str">
        <f t="shared" si="80"/>
        <v>E:\imagenes\escudos_cl\Africa\Zambia Super League\Indeni FC.png</v>
      </c>
      <c r="L1719" t="s">
        <v>367</v>
      </c>
      <c r="M1719">
        <f>INDEX(NationalTeams!B:B,MATCH(L1719,NationalTeams!C:C,0))</f>
        <v>222</v>
      </c>
      <c r="O1719" t="str">
        <f t="shared" si="78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3569</v>
      </c>
      <c r="D1720" t="s">
        <v>1880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3">
        <f t="shared" si="79"/>
        <v>67</v>
      </c>
      <c r="J1720" t="s">
        <v>6705</v>
      </c>
      <c r="K1720" t="str">
        <f t="shared" si="80"/>
        <v>E:\imagenes\escudos_cl\America\LigaPro Ecuabet\Independiente del Valle.png</v>
      </c>
      <c r="L1720" t="s">
        <v>331</v>
      </c>
      <c r="M1720">
        <f>INDEX(NationalTeams!B:B,MATCH(L1720,NationalTeams!C:C,0))</f>
        <v>58</v>
      </c>
      <c r="O1720" t="str">
        <f t="shared" si="78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3757</v>
      </c>
      <c r="D1721" t="s">
        <v>1812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3">
        <f t="shared" si="79"/>
        <v>60</v>
      </c>
      <c r="J1721" t="s">
        <v>6706</v>
      </c>
      <c r="K1721" t="str">
        <f t="shared" si="80"/>
        <v>E:\imagenes\escudos_cl\America\Division Intermedia\Independiente FC.png</v>
      </c>
      <c r="L1721" t="s">
        <v>348</v>
      </c>
      <c r="M1721">
        <f>INDEX(NationalTeams!B:B,MATCH(L1721,NationalTeams!C:C,0))</f>
        <v>164</v>
      </c>
      <c r="O1721" t="str">
        <f t="shared" si="78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3493</v>
      </c>
      <c r="D1722" t="s">
        <v>1865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3">
        <f t="shared" si="79"/>
        <v>66</v>
      </c>
      <c r="J1722" t="s">
        <v>6707</v>
      </c>
      <c r="K1722" t="str">
        <f t="shared" si="80"/>
        <v>E:\imagenes\escudos_cl\America\Liga BetPlay Dimayor\Independiente Medellin.png</v>
      </c>
      <c r="L1722" t="s">
        <v>328</v>
      </c>
      <c r="M1722">
        <f>INDEX(NationalTeams!B:B,MATCH(L1722,NationalTeams!C:C,0))</f>
        <v>46</v>
      </c>
      <c r="O1722" t="str">
        <f t="shared" si="78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3497</v>
      </c>
      <c r="D1723" t="s">
        <v>1865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3">
        <f t="shared" si="79"/>
        <v>67</v>
      </c>
      <c r="J1723" t="s">
        <v>6708</v>
      </c>
      <c r="K1723" t="str">
        <f t="shared" si="80"/>
        <v>E:\imagenes\escudos_cl\America\Liga BetPlay Dimayor\Independiente Santa Fe.png</v>
      </c>
      <c r="L1723" t="s">
        <v>328</v>
      </c>
      <c r="M1723">
        <f>INDEX(NationalTeams!B:B,MATCH(L1723,NationalTeams!C:C,0))</f>
        <v>46</v>
      </c>
      <c r="O1723" t="str">
        <f t="shared" si="78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4506</v>
      </c>
      <c r="D1724" t="s">
        <v>1795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3">
        <f t="shared" si="79"/>
        <v>46</v>
      </c>
      <c r="J1724" t="s">
        <v>6709</v>
      </c>
      <c r="K1724" t="str">
        <f t="shared" si="80"/>
        <v>E:\imagenes\escudos_cl\Asia\Brunei Super League\Indera SC.png</v>
      </c>
      <c r="L1724" t="s">
        <v>478</v>
      </c>
      <c r="M1724">
        <f>INDEX(NationalTeams!B:B,MATCH(L1724,NationalTeams!C:C,0))</f>
        <v>33</v>
      </c>
      <c r="O1724" t="str">
        <f t="shared" si="78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4691</v>
      </c>
      <c r="D1725" t="s">
        <v>1882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3">
        <f t="shared" si="79"/>
        <v>68</v>
      </c>
      <c r="J1725" t="s">
        <v>6710</v>
      </c>
      <c r="K1725" t="str">
        <f t="shared" si="80"/>
        <v>E:\imagenes\escudos_cl\Africa\Ligue 1\Inova SCA.png</v>
      </c>
      <c r="L1725" t="s">
        <v>323</v>
      </c>
      <c r="M1725">
        <f>INDEX(NationalTeams!B:B,MATCH(L1725,NationalTeams!C:C,0))</f>
        <v>51</v>
      </c>
      <c r="O1725" t="str">
        <f t="shared" si="78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2966</v>
      </c>
      <c r="D1726" t="s">
        <v>1906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3">
        <f t="shared" si="79"/>
        <v>53</v>
      </c>
      <c r="J1726" t="s">
        <v>6711</v>
      </c>
      <c r="K1726" t="str">
        <f t="shared" si="80"/>
        <v>E:\imagenes\escudos_cl\Europa\NIFL Championship\Institute FC.png</v>
      </c>
      <c r="L1726" t="s">
        <v>503</v>
      </c>
      <c r="M1726">
        <f>INDEX(NationalTeams!B:B,MATCH(L1726,NationalTeams!C:C,0))</f>
        <v>99</v>
      </c>
      <c r="O1726" t="str">
        <f t="shared" si="78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3352</v>
      </c>
      <c r="D1727" t="s">
        <v>1878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3">
        <f t="shared" si="79"/>
        <v>59</v>
      </c>
      <c r="J1727" t="s">
        <v>6712</v>
      </c>
      <c r="K1727" t="str">
        <f t="shared" si="80"/>
        <v>E:\imagenes\escudos_cl\America\Liga Profesional Argentina\Instituto Atletico Central Cordoba.png</v>
      </c>
      <c r="L1727" t="s">
        <v>376</v>
      </c>
      <c r="M1727">
        <f>INDEX(NationalTeams!B:B,MATCH(L1727,NationalTeams!C:C,0))</f>
        <v>12</v>
      </c>
      <c r="O1727" t="str">
        <f t="shared" si="78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4675</v>
      </c>
      <c r="D1728" t="s">
        <v>1882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3">
        <f t="shared" si="79"/>
        <v>59</v>
      </c>
      <c r="J1728" t="s">
        <v>6713</v>
      </c>
      <c r="K1728" t="str">
        <f t="shared" si="80"/>
        <v>E:\imagenes\escudos_cl\Africa\Ligue 1\Inter Club.png</v>
      </c>
      <c r="L1728" t="s">
        <v>369</v>
      </c>
      <c r="M1728">
        <f>INDEX(NationalTeams!B:B,MATCH(L1728,NationalTeams!C:C,0))</f>
        <v>48</v>
      </c>
      <c r="O1728" t="str">
        <f t="shared" si="78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2040</v>
      </c>
      <c r="D1729" t="s">
        <v>1919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3">
        <f t="shared" si="79"/>
        <v>42</v>
      </c>
      <c r="J1729" t="s">
        <v>6714</v>
      </c>
      <c r="K1729" t="str">
        <f t="shared" si="80"/>
        <v>E:\imagenes\escudos_cl\Europa\Primera Divisio\Inter Club dEscaldes.png</v>
      </c>
      <c r="L1729" t="s">
        <v>538</v>
      </c>
      <c r="M1729">
        <f>INDEX(NationalTeams!B:B,MATCH(L1729,NationalTeams!C:C,0))</f>
        <v>6</v>
      </c>
      <c r="O1729" t="str">
        <f t="shared" si="78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3543</v>
      </c>
      <c r="D1730" t="s">
        <v>1934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3">
        <f t="shared" si="79"/>
        <v>65</v>
      </c>
      <c r="J1730" t="s">
        <v>6715</v>
      </c>
      <c r="K1730" t="str">
        <f t="shared" si="80"/>
        <v>E:\imagenes\escudos_cl\America\Segunda Division CRI\Inter de San Carlos.png</v>
      </c>
      <c r="L1730" t="s">
        <v>354</v>
      </c>
      <c r="M1730">
        <f>INDEX(NationalTeams!B:B,MATCH(L1730,NationalTeams!C:C,0))</f>
        <v>52</v>
      </c>
      <c r="O1730" t="str">
        <f t="shared" si="78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4215</v>
      </c>
      <c r="D1731" t="s">
        <v>1835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3">
        <f t="shared" si="79"/>
        <v>55</v>
      </c>
      <c r="J1731" t="s">
        <v>6716</v>
      </c>
      <c r="K1731" t="str">
        <f t="shared" si="80"/>
        <v>E:\imagenes\escudos_cl\Asia\I League\Inter Kashi FC.png</v>
      </c>
      <c r="L1731" t="s">
        <v>458</v>
      </c>
      <c r="M1731">
        <f>INDEX(NationalTeams!B:B,MATCH(L1731,NationalTeams!C:C,0))</f>
        <v>93</v>
      </c>
      <c r="O1731" t="str">
        <f t="shared" ref="O1731:O1794" si="81"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3616</v>
      </c>
      <c r="D1732" t="s">
        <v>1889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3">
        <f t="shared" ref="I1732:I1795" si="82">ROUND(AVERAGE(F1732:H1732),0)</f>
        <v>70</v>
      </c>
      <c r="J1732" t="s">
        <v>6717</v>
      </c>
      <c r="K1732" t="str">
        <f t="shared" ref="K1732:K1795" si="83">_xlfn.CONCAT($A$1,J1732)</f>
        <v>E:\imagenes\escudos_cl\America\Major League Soccer\Inter Miami CF.png</v>
      </c>
      <c r="L1732" t="s">
        <v>349</v>
      </c>
      <c r="M1732">
        <f>INDEX(NationalTeams!B:B,MATCH(L1732,NationalTeams!C:C,0))</f>
        <v>67</v>
      </c>
      <c r="O1732" t="str">
        <f t="shared" si="81"/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3821</v>
      </c>
      <c r="D1733" t="s">
        <v>1956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3">
        <f t="shared" si="82"/>
        <v>52</v>
      </c>
      <c r="J1733" t="s">
        <v>6718</v>
      </c>
      <c r="K1733" t="str">
        <f t="shared" si="83"/>
        <v>E:\imagenes\escudos_cl\America\SVB Hoofdklasse\Inter Moengotapoe.png</v>
      </c>
      <c r="L1733" t="s">
        <v>399</v>
      </c>
      <c r="M1733">
        <f>INDEX(NationalTeams!B:B,MATCH(L1733,NationalTeams!C:C,0))</f>
        <v>198</v>
      </c>
      <c r="O1733" t="str">
        <f t="shared" si="81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4813</v>
      </c>
      <c r="D1734" t="s">
        <v>1883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3">
        <f t="shared" si="82"/>
        <v>56</v>
      </c>
      <c r="J1734" t="s">
        <v>6719</v>
      </c>
      <c r="K1734" t="str">
        <f t="shared" si="83"/>
        <v>E:\imagenes\escudos_cl\Africa\Ligue 1 Mauritania\Inter Nouakchott.png</v>
      </c>
      <c r="L1734" t="s">
        <v>360</v>
      </c>
      <c r="M1734">
        <f>INDEX(NationalTeams!B:B,MATCH(L1734,NationalTeams!C:C,0))</f>
        <v>139</v>
      </c>
      <c r="O1734" t="str">
        <f t="shared" si="81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3822</v>
      </c>
      <c r="D1735" t="s">
        <v>1956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3">
        <f t="shared" si="82"/>
        <v>52</v>
      </c>
      <c r="J1735" t="s">
        <v>6720</v>
      </c>
      <c r="K1735" t="str">
        <f t="shared" si="83"/>
        <v>E:\imagenes\escudos_cl\America\SVB Hoofdklasse\Inter Wanica.png</v>
      </c>
      <c r="L1735" t="s">
        <v>399</v>
      </c>
      <c r="M1735">
        <f>INDEX(NationalTeams!B:B,MATCH(L1735,NationalTeams!C:C,0))</f>
        <v>198</v>
      </c>
      <c r="O1735" t="str">
        <f t="shared" si="81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3516</v>
      </c>
      <c r="D1736" t="s">
        <v>1966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3">
        <f t="shared" si="82"/>
        <v>56</v>
      </c>
      <c r="J1736" t="s">
        <v>6721</v>
      </c>
      <c r="K1736" t="str">
        <f t="shared" si="83"/>
        <v>E:\imagenes\escudos_cl\America\Torneo BetPlay Dimayor\Internacional FC de Palmira.png</v>
      </c>
      <c r="L1736" t="s">
        <v>328</v>
      </c>
      <c r="M1736">
        <f>INDEX(NationalTeams!B:B,MATCH(L1736,NationalTeams!C:C,0))</f>
        <v>46</v>
      </c>
      <c r="O1736" t="str">
        <f t="shared" si="81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2793</v>
      </c>
      <c r="D1737" t="s">
        <v>1942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3">
        <f t="shared" si="82"/>
        <v>82</v>
      </c>
      <c r="J1737" t="s">
        <v>6722</v>
      </c>
      <c r="K1737" t="str">
        <f t="shared" si="83"/>
        <v>E:\imagenes\escudos_cl\Europa\Serie A\Internazionale.png</v>
      </c>
      <c r="L1737" t="s">
        <v>488</v>
      </c>
      <c r="M1737">
        <f>INDEX(NationalTeams!B:B,MATCH(L1737,NationalTeams!C:C,0))</f>
        <v>110</v>
      </c>
      <c r="O1737" t="str">
        <f t="shared" si="81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2666</v>
      </c>
      <c r="D1738" t="s">
        <v>1816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3">
        <f t="shared" si="82"/>
        <v>64</v>
      </c>
      <c r="J1738" t="s">
        <v>6723</v>
      </c>
      <c r="K1738" t="str">
        <f t="shared" si="83"/>
        <v>E:\imagenes\escudos_cl\Europa\EFL Championship\Ipswich Town.png</v>
      </c>
      <c r="L1738" t="s">
        <v>493</v>
      </c>
      <c r="M1738">
        <f>INDEX(NationalTeams!B:B,MATCH(L1738,NationalTeams!C:C,0))</f>
        <v>95</v>
      </c>
      <c r="O1738" t="str">
        <f t="shared" si="81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2723</v>
      </c>
      <c r="D1739" t="s">
        <v>1771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3">
        <f t="shared" si="82"/>
        <v>55</v>
      </c>
      <c r="J1739" t="s">
        <v>6724</v>
      </c>
      <c r="K1739" t="str">
        <f t="shared" si="83"/>
        <v>E:\imagenes\escudos_cl\Europa\1. Deild Karla\IR.png</v>
      </c>
      <c r="L1739" t="s">
        <v>519</v>
      </c>
      <c r="M1739">
        <f>INDEX(NationalTeams!B:B,MATCH(L1739,NationalTeams!C:C,0))</f>
        <v>100</v>
      </c>
      <c r="O1739" t="str">
        <f t="shared" si="81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2596</v>
      </c>
      <c r="D1740" t="s">
        <v>1951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3">
        <f t="shared" si="82"/>
        <v>62</v>
      </c>
      <c r="J1740" t="s">
        <v>6725</v>
      </c>
      <c r="K1740" t="str">
        <f t="shared" si="83"/>
        <v>E:\imagenes\escudos_cl\Europa\Super League Greece 2\Iraklis FC.png</v>
      </c>
      <c r="L1740" t="s">
        <v>508</v>
      </c>
      <c r="M1740">
        <f>INDEX(NationalTeams!B:B,MATCH(L1740,NationalTeams!C:C,0))</f>
        <v>82</v>
      </c>
      <c r="O1740" t="str">
        <f t="shared" si="81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4611</v>
      </c>
      <c r="D1741" t="s">
        <v>1780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3">
        <f t="shared" si="82"/>
        <v>61</v>
      </c>
      <c r="J1741" t="s">
        <v>6726</v>
      </c>
      <c r="K1741" t="str">
        <f t="shared" si="83"/>
        <v>E:\imagenes\escudos_cl\Africa\Algerian Ligue 2\IRB Ouargla.png</v>
      </c>
      <c r="L1741" t="s">
        <v>324</v>
      </c>
      <c r="M1741">
        <f>INDEX(NationalTeams!B:B,MATCH(L1741,NationalTeams!C:C,0))</f>
        <v>11</v>
      </c>
      <c r="O1741" t="str">
        <f t="shared" si="81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2764</v>
      </c>
      <c r="D1742" t="s">
        <v>1842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3">
        <f t="shared" si="82"/>
        <v>69</v>
      </c>
      <c r="J1742" t="s">
        <v>6727</v>
      </c>
      <c r="K1742" t="str">
        <f t="shared" si="83"/>
        <v>E:\imagenes\escudos_cl\Europa\Israeli Premier League\Ironi Kiryat Shmona.png</v>
      </c>
      <c r="L1742" t="s">
        <v>530</v>
      </c>
      <c r="M1742">
        <f>INDEX(NationalTeams!B:B,MATCH(L1742,NationalTeams!C:C,0))</f>
        <v>109</v>
      </c>
      <c r="O1742" t="str">
        <f t="shared" si="81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2763</v>
      </c>
      <c r="D1743" t="s">
        <v>1842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3">
        <f t="shared" si="82"/>
        <v>66</v>
      </c>
      <c r="J1743" t="s">
        <v>6728</v>
      </c>
      <c r="K1743" t="str">
        <f t="shared" si="83"/>
        <v>E:\imagenes\escudos_cl\Europa\Israeli Premier League\Ironi Tiberias.png</v>
      </c>
      <c r="L1743" t="s">
        <v>530</v>
      </c>
      <c r="M1743">
        <f>INDEX(NationalTeams!B:B,MATCH(L1743,NationalTeams!C:C,0))</f>
        <v>109</v>
      </c>
      <c r="O1743" t="str">
        <f t="shared" si="81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4255</v>
      </c>
      <c r="D1744" t="s">
        <v>1798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3">
        <f t="shared" si="82"/>
        <v>55</v>
      </c>
      <c r="J1744" t="s">
        <v>6729</v>
      </c>
      <c r="K1744" t="str">
        <f t="shared" si="83"/>
        <v>E:\imagenes\escudos_cl\Asia\Cambodian Premier League\ISI Dangkor Senchey FC.png</v>
      </c>
      <c r="L1744" t="s">
        <v>462</v>
      </c>
      <c r="M1744">
        <f>INDEX(NationalTeams!B:B,MATCH(L1744,NationalTeams!C:C,0))</f>
        <v>39</v>
      </c>
      <c r="O1744" t="str">
        <f t="shared" si="81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3555</v>
      </c>
      <c r="D1745" t="s">
        <v>1920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3">
        <f t="shared" si="82"/>
        <v>49</v>
      </c>
      <c r="J1745" t="s">
        <v>6730</v>
      </c>
      <c r="K1745" t="str">
        <f t="shared" si="83"/>
        <v>E:\imagenes\escudos_cl\America\Primera Division Cubana\Isla de la Juventud.png</v>
      </c>
      <c r="L1745" t="s">
        <v>406</v>
      </c>
      <c r="M1745">
        <f>INDEX(NationalTeams!B:B,MATCH(L1745,NationalTeams!C:C,0))</f>
        <v>54</v>
      </c>
      <c r="O1745" t="str">
        <f t="shared" si="81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4708</v>
      </c>
      <c r="D1746" t="s">
        <v>1817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3">
        <f t="shared" si="82"/>
        <v>73</v>
      </c>
      <c r="J1746" t="s">
        <v>6731</v>
      </c>
      <c r="K1746" t="str">
        <f t="shared" si="83"/>
        <v>E:\imagenes\escudos_cl\Africa\Egyptian Premier League\Ismaily SC.png</v>
      </c>
      <c r="L1746" t="s">
        <v>365</v>
      </c>
      <c r="M1746">
        <f>INDEX(NationalTeams!B:B,MATCH(L1746,NationalTeams!C:C,0))</f>
        <v>59</v>
      </c>
      <c r="O1746" t="str">
        <f t="shared" si="81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4496</v>
      </c>
      <c r="D1747" t="s">
        <v>1900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3">
        <f t="shared" si="82"/>
        <v>51</v>
      </c>
      <c r="J1747" t="s">
        <v>6732</v>
      </c>
      <c r="K1747" t="str">
        <f t="shared" si="83"/>
        <v>E:\imagenes\escudos_cl\Asia\Myanmar National League\ISPE FC.png</v>
      </c>
      <c r="L1747" t="s">
        <v>453</v>
      </c>
      <c r="M1747">
        <f>INDEX(NationalTeams!B:B,MATCH(L1747,NationalTeams!C:C,0))</f>
        <v>28</v>
      </c>
      <c r="O1747" t="str">
        <f t="shared" si="81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3272</v>
      </c>
      <c r="D1748" t="s">
        <v>1952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3">
        <f t="shared" si="82"/>
        <v>63</v>
      </c>
      <c r="J1748" t="s">
        <v>6733</v>
      </c>
      <c r="K1748" t="str">
        <f t="shared" si="83"/>
        <v>E:\imagenes\escudos_cl\Europa\Super Lig\Istanbul Basaksehir.png</v>
      </c>
      <c r="L1748" t="s">
        <v>501</v>
      </c>
      <c r="M1748">
        <f>INDEX(NationalTeams!B:B,MATCH(L1748,NationalTeams!C:C,0))</f>
        <v>210</v>
      </c>
      <c r="O1748" t="str">
        <f t="shared" si="81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3269</v>
      </c>
      <c r="D1749" t="s">
        <v>1963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3">
        <f t="shared" si="82"/>
        <v>65</v>
      </c>
      <c r="J1749" t="s">
        <v>6734</v>
      </c>
      <c r="K1749" t="str">
        <f t="shared" si="83"/>
        <v>E:\imagenes\escudos_cl\Europa\TFF 1. Lig\Istanbulspor.png</v>
      </c>
      <c r="L1749" t="s">
        <v>501</v>
      </c>
      <c r="M1749">
        <f>INDEX(NationalTeams!B:B,MATCH(L1749,NationalTeams!C:C,0))</f>
        <v>210</v>
      </c>
      <c r="O1749" t="str">
        <f t="shared" si="81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3517</v>
      </c>
      <c r="D1750" t="s">
        <v>1966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3">
        <f t="shared" si="82"/>
        <v>57</v>
      </c>
      <c r="J1750" t="s">
        <v>6735</v>
      </c>
      <c r="K1750" t="str">
        <f t="shared" si="83"/>
        <v>E:\imagenes\escudos_cl\America\Torneo BetPlay Dimayor\Itagui Leones FC.png</v>
      </c>
      <c r="L1750" t="s">
        <v>328</v>
      </c>
      <c r="M1750">
        <f>INDEX(NationalTeams!B:B,MATCH(L1750,NationalTeams!C:C,0))</f>
        <v>46</v>
      </c>
      <c r="O1750" t="str">
        <f t="shared" si="81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4462</v>
      </c>
      <c r="D1751" t="s">
        <v>1846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3">
        <f t="shared" si="82"/>
        <v>53</v>
      </c>
      <c r="J1751" t="s">
        <v>6736</v>
      </c>
      <c r="K1751" t="str">
        <f t="shared" si="83"/>
        <v>E:\imagenes\escudos_cl\Asia\Jordanian First Division League\Ittihad Al Ramtha.png</v>
      </c>
      <c r="L1751" t="s">
        <v>451</v>
      </c>
      <c r="M1751">
        <f>INDEX(NationalTeams!B:B,MATCH(L1751,NationalTeams!C:C,0))</f>
        <v>113</v>
      </c>
      <c r="O1751" t="str">
        <f t="shared" si="81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4791</v>
      </c>
      <c r="D1752" t="s">
        <v>1792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3">
        <f t="shared" si="82"/>
        <v>73</v>
      </c>
      <c r="J1752" t="s">
        <v>6737</v>
      </c>
      <c r="K1752" t="str">
        <f t="shared" si="83"/>
        <v>E:\imagenes\escudos_cl\Africa\Botola\Ittihad Riadi Tanger.png</v>
      </c>
      <c r="L1752" t="s">
        <v>342</v>
      </c>
      <c r="M1752">
        <f>INDEX(NationalTeams!B:B,MATCH(L1752,NationalTeams!C:C,0))</f>
        <v>137</v>
      </c>
      <c r="O1752" t="str">
        <f t="shared" si="81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4124</v>
      </c>
      <c r="D1753" t="s">
        <v>1844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3">
        <f t="shared" si="82"/>
        <v>60</v>
      </c>
      <c r="J1753" t="s">
        <v>6738</v>
      </c>
      <c r="K1753" t="str">
        <f t="shared" si="83"/>
        <v>E:\imagenes\escudos_cl\Asia\J2 League\Iwaki FC.png</v>
      </c>
      <c r="L1753" t="s">
        <v>422</v>
      </c>
      <c r="M1753">
        <f>INDEX(NationalTeams!B:B,MATCH(L1753,NationalTeams!C:C,0))</f>
        <v>112</v>
      </c>
      <c r="O1753" t="str">
        <f t="shared" si="81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3990</v>
      </c>
      <c r="D1754" t="s">
        <v>1959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3">
        <f t="shared" si="82"/>
        <v>61</v>
      </c>
      <c r="J1754" t="s">
        <v>6739</v>
      </c>
      <c r="K1754" t="str">
        <f t="shared" si="83"/>
        <v>E:\imagenes\escudos_cl\Asia\Syrian Premier League\Jableh SC.png</v>
      </c>
      <c r="L1754" t="s">
        <v>448</v>
      </c>
      <c r="M1754">
        <f>INDEX(NationalTeams!B:B,MATCH(L1754,NationalTeams!C:C,0))</f>
        <v>189</v>
      </c>
      <c r="O1754" t="str">
        <f t="shared" si="81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2100</v>
      </c>
      <c r="D1755" t="s">
        <v>1785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3">
        <f t="shared" si="82"/>
        <v>50</v>
      </c>
      <c r="J1755" t="s">
        <v>6740</v>
      </c>
      <c r="K1755" t="str">
        <f t="shared" si="83"/>
        <v>E:\imagenes\escudos_cl\Europa\Azerbaijan First Division\Jabrayil FK.png</v>
      </c>
      <c r="L1755" t="s">
        <v>535</v>
      </c>
      <c r="M1755">
        <f>INDEX(NationalTeams!B:B,MATCH(L1755,NationalTeams!C:C,0))</f>
        <v>18</v>
      </c>
      <c r="O1755" t="str">
        <f t="shared" si="81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3028</v>
      </c>
      <c r="D1756" t="s">
        <v>1819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3">
        <f t="shared" si="82"/>
        <v>62</v>
      </c>
      <c r="J1756" t="s">
        <v>6741</v>
      </c>
      <c r="K1756" t="str">
        <f t="shared" si="83"/>
        <v>E:\imagenes\escudos_cl\Europa\Ekstraklasa\Jagiellonia Bialystok.png</v>
      </c>
      <c r="L1756" t="s">
        <v>494</v>
      </c>
      <c r="M1756">
        <f>INDEX(NationalTeams!B:B,MATCH(L1756,NationalTeams!C:C,0))</f>
        <v>166</v>
      </c>
      <c r="O1756" t="str">
        <f t="shared" si="81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3501</v>
      </c>
      <c r="D1757" t="s">
        <v>1966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3">
        <f t="shared" si="82"/>
        <v>62</v>
      </c>
      <c r="J1757" t="s">
        <v>6742</v>
      </c>
      <c r="K1757" t="str">
        <f t="shared" si="83"/>
        <v>E:\imagenes\escudos_cl\America\Torneo BetPlay Dimayor\Jaguares de Cordoba.png</v>
      </c>
      <c r="L1757" t="s">
        <v>328</v>
      </c>
      <c r="M1757">
        <f>INDEX(NationalTeams!B:B,MATCH(L1757,NationalTeams!C:C,0))</f>
        <v>46</v>
      </c>
      <c r="O1757" t="str">
        <f t="shared" si="81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4434</v>
      </c>
      <c r="D1758" t="s">
        <v>1837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3">
        <f t="shared" si="82"/>
        <v>53</v>
      </c>
      <c r="J1758" t="s">
        <v>6743</v>
      </c>
      <c r="K1758" t="str">
        <f t="shared" si="83"/>
        <v>E:\imagenes\escudos_cl\Asia\Indian Super League\Jamshedpur FC.png</v>
      </c>
      <c r="L1758" t="s">
        <v>458</v>
      </c>
      <c r="M1758">
        <f>INDEX(NationalTeams!B:B,MATCH(L1758,NationalTeams!C:C,0))</f>
        <v>93</v>
      </c>
      <c r="O1758" t="str">
        <f t="shared" si="81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3804</v>
      </c>
      <c r="D1759" t="s">
        <v>1869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3">
        <f t="shared" si="82"/>
        <v>54</v>
      </c>
      <c r="J1759" t="s">
        <v>6744</v>
      </c>
      <c r="K1759" t="str">
        <f t="shared" si="83"/>
        <v>E:\imagenes\escudos_cl\America\Liga Dominicana de Futbol\Jarabacoa FC.png</v>
      </c>
      <c r="L1759" t="s">
        <v>402</v>
      </c>
      <c r="M1759">
        <f>INDEX(NationalTeams!B:B,MATCH(L1759,NationalTeams!C:C,0))</f>
        <v>173</v>
      </c>
      <c r="O1759" t="str">
        <f t="shared" si="81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2451</v>
      </c>
      <c r="D1760" t="s">
        <v>1976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3">
        <f t="shared" si="82"/>
        <v>53</v>
      </c>
      <c r="J1760" t="s">
        <v>6745</v>
      </c>
      <c r="K1760" t="str">
        <f t="shared" si="83"/>
        <v>E:\imagenes\escudos_cl\Europa\Veikkausliiga\Jaro.png</v>
      </c>
      <c r="L1760" t="s">
        <v>511</v>
      </c>
      <c r="M1760">
        <f>INDEX(NationalTeams!B:B,MATCH(L1760,NationalTeams!C:C,0))</f>
        <v>73</v>
      </c>
      <c r="O1760" t="str">
        <f t="shared" si="81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2458</v>
      </c>
      <c r="D1761" t="s">
        <v>1977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3">
        <f t="shared" si="82"/>
        <v>55</v>
      </c>
      <c r="J1761" t="s">
        <v>6746</v>
      </c>
      <c r="K1761" t="str">
        <f t="shared" si="83"/>
        <v>E:\imagenes\escudos_cl\Europa\Ykkosliiga\Jarvenpaan Palloseura.png</v>
      </c>
      <c r="L1761" t="s">
        <v>511</v>
      </c>
      <c r="M1761">
        <f>INDEX(NationalTeams!B:B,MATCH(L1761,NationalTeams!C:C,0))</f>
        <v>73</v>
      </c>
      <c r="O1761" t="str">
        <f t="shared" si="81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4897</v>
      </c>
      <c r="D1762" t="s">
        <v>1902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3">
        <f t="shared" si="82"/>
        <v>59</v>
      </c>
      <c r="J1762" t="s">
        <v>6747</v>
      </c>
      <c r="K1762" t="str">
        <f t="shared" si="83"/>
        <v>E:\imagenes\escudos_cl\Africa\National First Division\JDR Stars.png</v>
      </c>
      <c r="L1762" t="s">
        <v>363</v>
      </c>
      <c r="M1762">
        <f>INDEX(NationalTeams!B:B,MATCH(L1762,NationalTeams!C:C,0))</f>
        <v>193</v>
      </c>
      <c r="O1762" t="str">
        <f t="shared" si="81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4080</v>
      </c>
      <c r="D1763" t="s">
        <v>1814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3">
        <f t="shared" si="82"/>
        <v>59</v>
      </c>
      <c r="J1763" t="s">
        <v>6748</v>
      </c>
      <c r="K1763" t="str">
        <f t="shared" si="83"/>
        <v>E:\imagenes\escudos_cl\Asia\DPR Korea Premier Football League\Jebi SC.png</v>
      </c>
      <c r="L1763" t="s">
        <v>447</v>
      </c>
      <c r="M1763">
        <f>INDEX(NationalTeams!B:B,MATCH(L1763,NationalTeams!C:C,0))</f>
        <v>49</v>
      </c>
      <c r="O1763" t="str">
        <f t="shared" si="81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4116</v>
      </c>
      <c r="D1764" t="s">
        <v>1826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3">
        <f t="shared" si="82"/>
        <v>61</v>
      </c>
      <c r="J1764" t="s">
        <v>6749</v>
      </c>
      <c r="K1764" t="str">
        <f t="shared" si="83"/>
        <v>E:\imagenes\escudos_cl\Asia\FD League\Jeddah SC.png</v>
      </c>
      <c r="L1764" t="s">
        <v>428</v>
      </c>
      <c r="M1764">
        <f>INDEX(NationalTeams!B:B,MATCH(L1764,NationalTeams!C:C,0))</f>
        <v>10</v>
      </c>
      <c r="O1764" t="str">
        <f t="shared" si="81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3959</v>
      </c>
      <c r="D1765" t="s">
        <v>1844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3">
        <f t="shared" si="82"/>
        <v>63</v>
      </c>
      <c r="J1765" t="s">
        <v>6750</v>
      </c>
      <c r="K1765" t="str">
        <f t="shared" si="83"/>
        <v>E:\imagenes\escudos_cl\Asia\J2 League\JEF United Chiba.png</v>
      </c>
      <c r="L1765" t="s">
        <v>422</v>
      </c>
      <c r="M1765">
        <f>INDEX(NationalTeams!B:B,MATCH(L1765,NationalTeams!C:C,0))</f>
        <v>112</v>
      </c>
      <c r="O1765" t="str">
        <f t="shared" si="81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3976</v>
      </c>
      <c r="D1766" t="s">
        <v>1849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3">
        <f t="shared" si="82"/>
        <v>58</v>
      </c>
      <c r="J1766" t="s">
        <v>6751</v>
      </c>
      <c r="K1766" t="str">
        <f t="shared" si="83"/>
        <v>E:\imagenes\escudos_cl\Asia\K1 League\Jeju United FC.png</v>
      </c>
      <c r="L1766" t="s">
        <v>425</v>
      </c>
      <c r="M1766">
        <f>INDEX(NationalTeams!B:B,MATCH(L1766,NationalTeams!C:C,0))</f>
        <v>50</v>
      </c>
      <c r="O1766" t="str">
        <f t="shared" si="81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3935</v>
      </c>
      <c r="D1767" t="s">
        <v>1849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3">
        <f t="shared" si="82"/>
        <v>66</v>
      </c>
      <c r="J1767" t="s">
        <v>6752</v>
      </c>
      <c r="K1767" t="str">
        <f t="shared" si="83"/>
        <v>E:\imagenes\escudos_cl\Asia\K1 League\Jeonbuk Hyundai Motors FC.png</v>
      </c>
      <c r="L1767" t="s">
        <v>425</v>
      </c>
      <c r="M1767">
        <f>INDEX(NationalTeams!B:B,MATCH(L1767,NationalTeams!C:C,0))</f>
        <v>50</v>
      </c>
      <c r="O1767" t="str">
        <f t="shared" si="81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3955</v>
      </c>
      <c r="D1768" t="s">
        <v>1850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3">
        <f t="shared" si="82"/>
        <v>61</v>
      </c>
      <c r="J1768" t="s">
        <v>6753</v>
      </c>
      <c r="K1768" t="str">
        <f t="shared" si="83"/>
        <v>E:\imagenes\escudos_cl\Asia\K2 League\Jeonnam Dragons.png</v>
      </c>
      <c r="L1768" t="s">
        <v>425</v>
      </c>
      <c r="M1768">
        <f>INDEX(NationalTeams!B:B,MATCH(L1768,NationalTeams!C:C,0))</f>
        <v>50</v>
      </c>
      <c r="O1768" t="str">
        <f t="shared" si="81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4500</v>
      </c>
      <c r="D1769" t="s">
        <v>1846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3">
        <f t="shared" si="82"/>
        <v>50</v>
      </c>
      <c r="J1769" t="s">
        <v>6754</v>
      </c>
      <c r="K1769" t="str">
        <f t="shared" si="83"/>
        <v>E:\imagenes\escudos_cl\Asia\Jordanian First Division League\Jerash SC.png</v>
      </c>
      <c r="L1769" t="s">
        <v>451</v>
      </c>
      <c r="M1769">
        <f>INDEX(NationalTeams!B:B,MATCH(L1769,NationalTeams!C:C,0))</f>
        <v>113</v>
      </c>
      <c r="O1769" t="str">
        <f t="shared" si="81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4557</v>
      </c>
      <c r="D1770" t="s">
        <v>1795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3">
        <f t="shared" si="82"/>
        <v>46</v>
      </c>
      <c r="J1770" t="s">
        <v>6755</v>
      </c>
      <c r="K1770" t="str">
        <f t="shared" si="83"/>
        <v>E:\imagenes\escudos_cl\Asia\Brunei Super League\Jerudong FC.png</v>
      </c>
      <c r="L1770" t="s">
        <v>478</v>
      </c>
      <c r="M1770">
        <f>INDEX(NationalTeams!B:B,MATCH(L1770,NationalTeams!C:C,0))</f>
        <v>33</v>
      </c>
      <c r="O1770" t="str">
        <f t="shared" si="81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2883</v>
      </c>
      <c r="D1771" t="s">
        <v>1886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3">
        <f t="shared" si="82"/>
        <v>54</v>
      </c>
      <c r="J1771" t="s">
        <v>6756</v>
      </c>
      <c r="K1771" t="str">
        <f t="shared" si="83"/>
        <v>E:\imagenes\escudos_cl\Europa\Luxembourg National Division\Jeunesse Esch.png</v>
      </c>
      <c r="L1771" t="s">
        <v>523</v>
      </c>
      <c r="M1771">
        <f>INDEX(NationalTeams!B:B,MATCH(L1771,NationalTeams!C:C,0))</f>
        <v>128</v>
      </c>
      <c r="O1771" t="str">
        <f t="shared" si="81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4676</v>
      </c>
      <c r="D1772" t="s">
        <v>1882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3">
        <f t="shared" si="82"/>
        <v>59</v>
      </c>
      <c r="J1772" t="s">
        <v>6757</v>
      </c>
      <c r="K1772" t="str">
        <f t="shared" si="83"/>
        <v>E:\imagenes\escudos_cl\Africa\Ligue 1\Jeunesse Unie de Kintele.png</v>
      </c>
      <c r="L1772" t="s">
        <v>369</v>
      </c>
      <c r="M1772">
        <f>INDEX(NationalTeams!B:B,MATCH(L1772,NationalTeams!C:C,0))</f>
        <v>48</v>
      </c>
      <c r="O1772" t="str">
        <f t="shared" si="81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4363</v>
      </c>
      <c r="D1773" t="s">
        <v>1904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3">
        <f t="shared" si="82"/>
        <v>52</v>
      </c>
      <c r="J1773" t="s">
        <v>6758</v>
      </c>
      <c r="K1773" t="str">
        <f t="shared" si="83"/>
        <v>E:\imagenes\escudos_cl\Asia\Nepal Super League\Jhapa FC.png</v>
      </c>
      <c r="L1773" t="s">
        <v>446</v>
      </c>
      <c r="M1773">
        <f>INDEX(NationalTeams!B:B,MATCH(L1773,NationalTeams!C:C,0))</f>
        <v>150</v>
      </c>
      <c r="O1773" t="str">
        <f t="shared" si="81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4373</v>
      </c>
      <c r="D1774" t="s">
        <v>1804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3">
        <f t="shared" si="82"/>
        <v>55</v>
      </c>
      <c r="J1774" t="s">
        <v>6759</v>
      </c>
      <c r="K1774" t="str">
        <f t="shared" si="83"/>
        <v>E:\imagenes\escudos_cl\Asia\China League One\Jiangxi Dingnan United FC.png</v>
      </c>
      <c r="L1774" t="s">
        <v>429</v>
      </c>
      <c r="M1774">
        <f>INDEX(NationalTeams!B:B,MATCH(L1774,NationalTeams!C:C,0))</f>
        <v>44</v>
      </c>
      <c r="O1774" t="str">
        <f t="shared" si="81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3544</v>
      </c>
      <c r="D1775" t="s">
        <v>1934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3">
        <f t="shared" si="82"/>
        <v>64</v>
      </c>
      <c r="J1775" t="s">
        <v>6760</v>
      </c>
      <c r="K1775" t="str">
        <f t="shared" si="83"/>
        <v>E:\imagenes\escudos_cl\America\Segunda Division CRI\Jicaral Sercoba.png</v>
      </c>
      <c r="L1775" t="s">
        <v>354</v>
      </c>
      <c r="M1775">
        <f>INDEX(NationalTeams!B:B,MATCH(L1775,NationalTeams!C:C,0))</f>
        <v>52</v>
      </c>
      <c r="O1775" t="str">
        <f t="shared" si="81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2457</v>
      </c>
      <c r="D1776" t="s">
        <v>1977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3">
        <f t="shared" si="82"/>
        <v>54</v>
      </c>
      <c r="J1776" t="s">
        <v>6761</v>
      </c>
      <c r="K1776" t="str">
        <f t="shared" si="83"/>
        <v>E:\imagenes\escudos_cl\Europa\Ykkosliiga\Jippo.png</v>
      </c>
      <c r="L1776" t="s">
        <v>511</v>
      </c>
      <c r="M1776">
        <f>INDEX(NationalTeams!B:B,MATCH(L1776,NationalTeams!C:C,0))</f>
        <v>73</v>
      </c>
      <c r="O1776" t="str">
        <f t="shared" si="81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2433</v>
      </c>
      <c r="D1777" t="s">
        <v>1894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3">
        <f t="shared" si="82"/>
        <v>49</v>
      </c>
      <c r="J1777" t="s">
        <v>6762</v>
      </c>
      <c r="K1777" t="str">
        <f t="shared" si="83"/>
        <v>E:\imagenes\escudos_cl\Europa\Meistriliiga\JK Narva Trans.png</v>
      </c>
      <c r="L1777" t="s">
        <v>531</v>
      </c>
      <c r="M1777">
        <f>INDEX(NationalTeams!B:B,MATCH(L1777,NationalTeams!C:C,0))</f>
        <v>68</v>
      </c>
      <c r="O1777" t="str">
        <f t="shared" si="81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4018</v>
      </c>
      <c r="D1778" t="s">
        <v>1891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3">
        <f t="shared" si="82"/>
        <v>62</v>
      </c>
      <c r="J1778" t="s">
        <v>6763</v>
      </c>
      <c r="K1778" t="str">
        <f t="shared" si="83"/>
        <v>E:\imagenes\escudos_cl\Asia\Malaysia Super League\Johor Darul Tazim FC.png</v>
      </c>
      <c r="L1778" t="s">
        <v>463</v>
      </c>
      <c r="M1778">
        <f>INDEX(NationalTeams!B:B,MATCH(L1778,NationalTeams!C:C,0))</f>
        <v>132</v>
      </c>
      <c r="O1778" t="str">
        <f t="shared" si="81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4187</v>
      </c>
      <c r="D1779" t="s">
        <v>1890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3">
        <f t="shared" si="82"/>
        <v>56</v>
      </c>
      <c r="J1779" t="s">
        <v>6764</v>
      </c>
      <c r="K1779" t="str">
        <f t="shared" si="83"/>
        <v>E:\imagenes\escudos_cl\Asia\Malaysia A1 SemiPro League\Johor Darul Tazim II FC .png</v>
      </c>
      <c r="L1779" t="s">
        <v>463</v>
      </c>
      <c r="M1779">
        <f>INDEX(NationalTeams!B:B,MATCH(L1779,NationalTeams!C:C,0))</f>
        <v>132</v>
      </c>
      <c r="O1779" t="str">
        <f t="shared" si="81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2633</v>
      </c>
      <c r="D1780" t="s">
        <v>1815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3">
        <f t="shared" si="82"/>
        <v>59</v>
      </c>
      <c r="J1780" t="s">
        <v>6765</v>
      </c>
      <c r="K1780" t="str">
        <f t="shared" si="83"/>
        <v>E:\imagenes\escudos_cl\Europa\Eerste Divisie\Jong Ajax.png</v>
      </c>
      <c r="L1780" t="s">
        <v>491</v>
      </c>
      <c r="M1780">
        <f>INDEX(NationalTeams!B:B,MATCH(L1780,NationalTeams!C:C,0))</f>
        <v>158</v>
      </c>
      <c r="O1780" t="str">
        <f t="shared" si="81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2634</v>
      </c>
      <c r="D1781" t="s">
        <v>1815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3">
        <f t="shared" si="82"/>
        <v>58</v>
      </c>
      <c r="J1781" t="s">
        <v>6766</v>
      </c>
      <c r="K1781" t="str">
        <f t="shared" si="83"/>
        <v>E:\imagenes\escudos_cl\Europa\Eerste Divisie\Jong AZ Alkmaar.png</v>
      </c>
      <c r="L1781" t="s">
        <v>491</v>
      </c>
      <c r="M1781">
        <f>INDEX(NationalTeams!B:B,MATCH(L1781,NationalTeams!C:C,0))</f>
        <v>158</v>
      </c>
      <c r="O1781" t="str">
        <f t="shared" si="81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2121</v>
      </c>
      <c r="D1782" t="s">
        <v>1802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3">
        <f t="shared" si="82"/>
        <v>62</v>
      </c>
      <c r="J1782" t="s">
        <v>6767</v>
      </c>
      <c r="K1782" t="str">
        <f t="shared" si="83"/>
        <v>E:\imagenes\escudos_cl\Europa\Challenger Pro League\Jong KAA Gent.png</v>
      </c>
      <c r="L1782" t="s">
        <v>505</v>
      </c>
      <c r="M1782">
        <f>INDEX(NationalTeams!B:B,MATCH(L1782,NationalTeams!C:C,0))</f>
        <v>23</v>
      </c>
      <c r="O1782" t="str">
        <f t="shared" si="81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2635</v>
      </c>
      <c r="D1783" t="s">
        <v>1815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3">
        <f t="shared" si="82"/>
        <v>60</v>
      </c>
      <c r="J1783" t="s">
        <v>6768</v>
      </c>
      <c r="K1783" t="str">
        <f t="shared" si="83"/>
        <v>E:\imagenes\escudos_cl\Europa\Eerste Divisie\Jong PSV Eindhoven.png</v>
      </c>
      <c r="L1783" t="s">
        <v>491</v>
      </c>
      <c r="M1783">
        <f>INDEX(NationalTeams!B:B,MATCH(L1783,NationalTeams!C:C,0))</f>
        <v>158</v>
      </c>
      <c r="O1783" t="str">
        <f t="shared" si="81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2636</v>
      </c>
      <c r="D1784" t="s">
        <v>1815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3">
        <f t="shared" si="82"/>
        <v>59</v>
      </c>
      <c r="J1784" t="s">
        <v>6769</v>
      </c>
      <c r="K1784" t="str">
        <f t="shared" si="83"/>
        <v>E:\imagenes\escudos_cl\Europa\Eerste Divisie\Jong Utrecht.png</v>
      </c>
      <c r="L1784" t="s">
        <v>491</v>
      </c>
      <c r="M1784">
        <f>INDEX(NationalTeams!B:B,MATCH(L1784,NationalTeams!C:C,0))</f>
        <v>158</v>
      </c>
      <c r="O1784" t="str">
        <f t="shared" si="81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4612</v>
      </c>
      <c r="D1785" t="s">
        <v>1780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3">
        <f t="shared" si="82"/>
        <v>59</v>
      </c>
      <c r="J1785" t="s">
        <v>6770</v>
      </c>
      <c r="K1785" t="str">
        <f t="shared" si="83"/>
        <v>E:\imagenes\escudos_cl\Africa\Algerian Ligue 2\JS Djijel.png</v>
      </c>
      <c r="L1785" t="s">
        <v>324</v>
      </c>
      <c r="M1785">
        <f>INDEX(NationalTeams!B:B,MATCH(L1785,NationalTeams!C:C,0))</f>
        <v>11</v>
      </c>
      <c r="O1785" t="str">
        <f t="shared" si="81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4931</v>
      </c>
      <c r="D1786" t="s">
        <v>1968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3">
        <f t="shared" si="82"/>
        <v>68</v>
      </c>
      <c r="J1786" t="s">
        <v>6771</v>
      </c>
      <c r="K1786" t="str">
        <f t="shared" si="83"/>
        <v>E:\imagenes\escudos_cl\Africa\Tunisian Ligue Professionnelle 1\JS El Omrane.png</v>
      </c>
      <c r="L1786" t="s">
        <v>364</v>
      </c>
      <c r="M1786">
        <f>INDEX(NationalTeams!B:B,MATCH(L1786,NationalTeams!C:C,0))</f>
        <v>208</v>
      </c>
      <c r="O1786" t="str">
        <f t="shared" si="81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4628</v>
      </c>
      <c r="D1787" t="s">
        <v>1781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3">
        <f t="shared" si="82"/>
        <v>68</v>
      </c>
      <c r="J1787" t="s">
        <v>6772</v>
      </c>
      <c r="K1787" t="str">
        <f t="shared" si="83"/>
        <v>E:\imagenes\escudos_cl\Africa\Algerian Ligue Professionnelle 1\JS Kabylie.png</v>
      </c>
      <c r="L1787" t="s">
        <v>324</v>
      </c>
      <c r="M1787">
        <f>INDEX(NationalTeams!B:B,MATCH(L1787,NationalTeams!C:C,0))</f>
        <v>11</v>
      </c>
      <c r="O1787" t="str">
        <f t="shared" si="81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4932</v>
      </c>
      <c r="D1788" t="s">
        <v>1968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3">
        <f t="shared" si="82"/>
        <v>70</v>
      </c>
      <c r="J1788" t="s">
        <v>6773</v>
      </c>
      <c r="K1788" t="str">
        <f t="shared" si="83"/>
        <v>E:\imagenes\escudos_cl\Africa\Tunisian Ligue Professionnelle 1\JS Kairouan.png</v>
      </c>
      <c r="L1788" t="s">
        <v>364</v>
      </c>
      <c r="M1788">
        <f>INDEX(NationalTeams!B:B,MATCH(L1788,NationalTeams!C:C,0))</f>
        <v>208</v>
      </c>
      <c r="O1788" t="str">
        <f t="shared" si="81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4613</v>
      </c>
      <c r="D1789" t="s">
        <v>1780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3">
        <f t="shared" si="82"/>
        <v>63</v>
      </c>
      <c r="J1789" t="s">
        <v>6774</v>
      </c>
      <c r="K1789" t="str">
        <f t="shared" si="83"/>
        <v>E:\imagenes\escudos_cl\Africa\Algerian Ligue 2\JS Mordj Menaiel.png</v>
      </c>
      <c r="L1789" t="s">
        <v>324</v>
      </c>
      <c r="M1789">
        <f>INDEX(NationalTeams!B:B,MATCH(L1789,NationalTeams!C:C,0))</f>
        <v>11</v>
      </c>
      <c r="O1789" t="str">
        <f t="shared" si="81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4629</v>
      </c>
      <c r="D1790" t="s">
        <v>1781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3">
        <f t="shared" si="82"/>
        <v>70</v>
      </c>
      <c r="J1790" t="s">
        <v>6775</v>
      </c>
      <c r="K1790" t="str">
        <f t="shared" si="83"/>
        <v>E:\imagenes\escudos_cl\Africa\Algerian Ligue Professionnelle 1\JS Saoura.png</v>
      </c>
      <c r="L1790" t="s">
        <v>324</v>
      </c>
      <c r="M1790">
        <f>INDEX(NationalTeams!B:B,MATCH(L1790,NationalTeams!C:C,0))</f>
        <v>11</v>
      </c>
      <c r="O1790" t="str">
        <f t="shared" si="81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4792</v>
      </c>
      <c r="D1791" t="s">
        <v>1792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3">
        <f t="shared" si="82"/>
        <v>73</v>
      </c>
      <c r="J1791" t="s">
        <v>6776</v>
      </c>
      <c r="K1791" t="str">
        <f t="shared" si="83"/>
        <v>E:\imagenes\escudos_cl\Africa\Botola\JS Soualem.png</v>
      </c>
      <c r="L1791" t="s">
        <v>342</v>
      </c>
      <c r="M1791">
        <f>INDEX(NationalTeams!B:B,MATCH(L1791,NationalTeams!C:C,0))</f>
        <v>137</v>
      </c>
      <c r="O1791" t="str">
        <f t="shared" si="81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4677</v>
      </c>
      <c r="D1792" t="s">
        <v>1882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3">
        <f t="shared" si="82"/>
        <v>59</v>
      </c>
      <c r="J1792" t="s">
        <v>6777</v>
      </c>
      <c r="K1792" t="str">
        <f t="shared" si="83"/>
        <v>E:\imagenes\escudos_cl\Africa\Ligue 1\JS Talangai.png</v>
      </c>
      <c r="L1792" t="s">
        <v>369</v>
      </c>
      <c r="M1792">
        <f>INDEX(NationalTeams!B:B,MATCH(L1792,NationalTeams!C:C,0))</f>
        <v>48</v>
      </c>
      <c r="O1792" t="str">
        <f t="shared" si="81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4131</v>
      </c>
      <c r="D1793" t="s">
        <v>1844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3">
        <f t="shared" si="82"/>
        <v>60</v>
      </c>
      <c r="J1793" t="s">
        <v>6778</v>
      </c>
      <c r="K1793" t="str">
        <f t="shared" si="83"/>
        <v>E:\imagenes\escudos_cl\Asia\J2 League\Jubilo Iwata.png</v>
      </c>
      <c r="L1793" t="s">
        <v>422</v>
      </c>
      <c r="M1793">
        <f>INDEX(NationalTeams!B:B,MATCH(L1793,NationalTeams!C:C,0))</f>
        <v>112</v>
      </c>
      <c r="O1793" t="str">
        <f t="shared" si="81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4834</v>
      </c>
      <c r="D1794" t="s">
        <v>1901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3">
        <f t="shared" si="82"/>
        <v>52</v>
      </c>
      <c r="J1794" t="s">
        <v>6779</v>
      </c>
      <c r="K1794" t="str">
        <f t="shared" si="83"/>
        <v>E:\imagenes\escudos_cl\Africa\Namibia Premiership\Julinho Sporting FC.png</v>
      </c>
      <c r="L1794" t="s">
        <v>372</v>
      </c>
      <c r="M1794">
        <f>INDEX(NationalTeams!B:B,MATCH(L1794,NationalTeams!C:C,0))</f>
        <v>148</v>
      </c>
      <c r="O1794" t="str">
        <f t="shared" si="81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3488</v>
      </c>
      <c r="D1795" t="s">
        <v>1865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3">
        <f t="shared" si="82"/>
        <v>69</v>
      </c>
      <c r="J1795" t="s">
        <v>6780</v>
      </c>
      <c r="K1795" t="str">
        <f t="shared" si="83"/>
        <v>E:\imagenes\escudos_cl\America\Liga BetPlay Dimayor\Junior de Barranquilla.png</v>
      </c>
      <c r="L1795" t="s">
        <v>328</v>
      </c>
      <c r="M1795">
        <f>INDEX(NationalTeams!B:B,MATCH(L1795,NationalTeams!C:C,0))</f>
        <v>46</v>
      </c>
      <c r="O1795" t="str">
        <f t="shared" ref="O1795:O1858" si="84"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3683</v>
      </c>
      <c r="D1796" t="s">
        <v>1871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3">
        <f t="shared" ref="I1796:I1859" si="85">ROUND(AVERAGE(F1796:H1796),0)</f>
        <v>63</v>
      </c>
      <c r="J1796" t="s">
        <v>6781</v>
      </c>
      <c r="K1796" t="str">
        <f t="shared" ref="K1796:K1859" si="86">_xlfn.CONCAT($A$1,J1796)</f>
        <v>E:\imagenes\escudos_cl\America\Liga Hondubet\Juticalpa FC.png</v>
      </c>
      <c r="L1796" t="s">
        <v>397</v>
      </c>
      <c r="M1796">
        <f>INDEX(NationalTeams!B:B,MATCH(L1796,NationalTeams!C:C,0))</f>
        <v>90</v>
      </c>
      <c r="O1796" t="str">
        <f t="shared" si="84"/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2811</v>
      </c>
      <c r="D1797" t="s">
        <v>1943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3">
        <f t="shared" si="85"/>
        <v>64</v>
      </c>
      <c r="J1797" t="s">
        <v>6782</v>
      </c>
      <c r="K1797" t="str">
        <f t="shared" si="86"/>
        <v>E:\imagenes\escudos_cl\Europa\Serie B\Juve Stabia.png</v>
      </c>
      <c r="L1797" t="s">
        <v>488</v>
      </c>
      <c r="M1797">
        <f>INDEX(NationalTeams!B:B,MATCH(L1797,NationalTeams!C:C,0))</f>
        <v>110</v>
      </c>
      <c r="O1797" t="str">
        <f t="shared" si="84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3649</v>
      </c>
      <c r="D1798" t="s">
        <v>1922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3">
        <f t="shared" si="85"/>
        <v>53</v>
      </c>
      <c r="J1798" t="s">
        <v>6783</v>
      </c>
      <c r="K1798" t="str">
        <f t="shared" si="86"/>
        <v>E:\imagenes\escudos_cl\America\Primera Division de Guatemala\Juventud Copalera.png</v>
      </c>
      <c r="L1798" t="s">
        <v>396</v>
      </c>
      <c r="M1798">
        <f>INDEX(NationalTeams!B:B,MATCH(L1798,NationalTeams!C:C,0))</f>
        <v>84</v>
      </c>
      <c r="O1798" t="str">
        <f t="shared" si="84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2794</v>
      </c>
      <c r="D1799" t="s">
        <v>1942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3">
        <f t="shared" si="85"/>
        <v>82</v>
      </c>
      <c r="J1799" t="s">
        <v>6784</v>
      </c>
      <c r="K1799" t="str">
        <f t="shared" si="86"/>
        <v>E:\imagenes\escudos_cl\Europa\Serie A\Juventus FC.png</v>
      </c>
      <c r="L1799" t="s">
        <v>488</v>
      </c>
      <c r="M1799">
        <f>INDEX(NationalTeams!B:B,MATCH(L1799,NationalTeams!C:C,0))</f>
        <v>110</v>
      </c>
      <c r="O1799" t="str">
        <f t="shared" si="84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2108</v>
      </c>
      <c r="D1800" t="s">
        <v>1848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3">
        <f t="shared" si="85"/>
        <v>71</v>
      </c>
      <c r="J1800" t="s">
        <v>6785</v>
      </c>
      <c r="K1800" t="str">
        <f t="shared" si="86"/>
        <v>E:\imagenes\escudos_cl\Europa\Jupiler Pro League\KAA Gent.png</v>
      </c>
      <c r="L1800" t="s">
        <v>505</v>
      </c>
      <c r="M1800">
        <f>INDEX(NationalTeams!B:B,MATCH(L1800,NationalTeams!C:C,0))</f>
        <v>23</v>
      </c>
      <c r="O1800" t="str">
        <f t="shared" si="84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4958</v>
      </c>
      <c r="D1801" t="s">
        <v>1979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3">
        <f t="shared" si="85"/>
        <v>55</v>
      </c>
      <c r="J1801" t="s">
        <v>6786</v>
      </c>
      <c r="K1801" t="str">
        <f t="shared" si="86"/>
        <v>E:\imagenes\escudos_cl\Africa\Zambia Super League\Kabwe Warriors FC.png</v>
      </c>
      <c r="L1801" t="s">
        <v>367</v>
      </c>
      <c r="M1801">
        <f>INDEX(NationalTeams!B:B,MATCH(L1801,NationalTeams!C:C,0))</f>
        <v>222</v>
      </c>
      <c r="O1801" t="str">
        <f t="shared" si="84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4730</v>
      </c>
      <c r="D1802" t="s">
        <v>1818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3">
        <f t="shared" si="85"/>
        <v>59</v>
      </c>
      <c r="J1802" t="s">
        <v>6787</v>
      </c>
      <c r="K1802" t="str">
        <f t="shared" si="86"/>
        <v>E:\imagenes\escudos_cl\Africa\Egyptian Second Division A\Kahraba Ismailia SC.png</v>
      </c>
      <c r="L1802" t="s">
        <v>365</v>
      </c>
      <c r="M1802">
        <f>INDEX(NationalTeams!B:B,MATCH(L1802,NationalTeams!C:C,0))</f>
        <v>59</v>
      </c>
      <c r="O1802" t="str">
        <f t="shared" si="84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4910</v>
      </c>
      <c r="D1803" t="s">
        <v>1949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3">
        <f t="shared" si="85"/>
        <v>67</v>
      </c>
      <c r="J1803" t="s">
        <v>6788</v>
      </c>
      <c r="K1803" t="str">
        <f t="shared" si="86"/>
        <v>E:\imagenes\escudos_cl\Africa\South African Premiership\Kaizer Chiefs FC.png</v>
      </c>
      <c r="L1803" t="s">
        <v>363</v>
      </c>
      <c r="M1803">
        <f>INDEX(NationalTeams!B:B,MATCH(L1803,NationalTeams!C:C,0))</f>
        <v>193</v>
      </c>
      <c r="O1803" t="str">
        <f t="shared" si="84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2597</v>
      </c>
      <c r="D1804" t="s">
        <v>1951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3">
        <f t="shared" si="85"/>
        <v>62</v>
      </c>
      <c r="J1804" t="s">
        <v>6789</v>
      </c>
      <c r="K1804" t="str">
        <f t="shared" si="86"/>
        <v>E:\imagenes\escudos_cl\Europa\Super League Greece 2\Kalamata FC.png</v>
      </c>
      <c r="L1804" t="s">
        <v>508</v>
      </c>
      <c r="M1804">
        <f>INDEX(NationalTeams!B:B,MATCH(L1804,NationalTeams!C:C,0))</f>
        <v>82</v>
      </c>
      <c r="O1804" t="str">
        <f t="shared" si="84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4059</v>
      </c>
      <c r="D1805" t="s">
        <v>1969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3">
        <f t="shared" si="85"/>
        <v>61</v>
      </c>
      <c r="J1805" t="s">
        <v>6790</v>
      </c>
      <c r="K1805" t="str">
        <f t="shared" si="86"/>
        <v>E:\imagenes\escudos_cl\Asia\UAE Pro League\Kalba FC.png</v>
      </c>
      <c r="L1805" t="s">
        <v>435</v>
      </c>
      <c r="M1805">
        <f>INDEX(NationalTeams!B:B,MATCH(L1805,NationalTeams!C:C,0))</f>
        <v>61</v>
      </c>
      <c r="O1805" t="str">
        <f t="shared" si="84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3214</v>
      </c>
      <c r="D1806" t="s">
        <v>1954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3">
        <f t="shared" si="85"/>
        <v>61</v>
      </c>
      <c r="J1806" t="s">
        <v>6791</v>
      </c>
      <c r="K1806" t="str">
        <f t="shared" si="86"/>
        <v>E:\imagenes\escudos_cl\Europa\Superettan\Kalmar FF.png</v>
      </c>
      <c r="L1806" t="s">
        <v>496</v>
      </c>
      <c r="M1806">
        <f>INDEX(NationalTeams!B:B,MATCH(L1806,NationalTeams!C:C,0))</f>
        <v>196</v>
      </c>
      <c r="O1806" t="str">
        <f t="shared" si="84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3147</v>
      </c>
      <c r="D1807" t="s">
        <v>1928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3">
        <f t="shared" si="85"/>
        <v>62</v>
      </c>
      <c r="J1807" t="s">
        <v>6792</v>
      </c>
      <c r="K1807" t="str">
        <f t="shared" si="86"/>
        <v>E:\imagenes\escudos_cl\Europa\Russian First League\KAMAZ Naberezhnye Chelny.png</v>
      </c>
      <c r="L1807" t="s">
        <v>500</v>
      </c>
      <c r="M1807">
        <f>INDEX(NationalTeams!B:B,MATCH(L1807,NationalTeams!C:C,0))</f>
        <v>176</v>
      </c>
      <c r="O1807" t="str">
        <f t="shared" si="84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4940</v>
      </c>
      <c r="D1808" t="s">
        <v>1970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3">
        <f t="shared" si="85"/>
        <v>58</v>
      </c>
      <c r="J1808" t="s">
        <v>6793</v>
      </c>
      <c r="K1808" t="str">
        <f t="shared" si="86"/>
        <v>E:\imagenes\escudos_cl\Africa\Uganda Premier League\Kampala Capital City FC.png</v>
      </c>
      <c r="L1808" t="s">
        <v>359</v>
      </c>
      <c r="M1808">
        <f>INDEX(NationalTeams!B:B,MATCH(L1808,NationalTeams!C:C,0))</f>
        <v>213</v>
      </c>
      <c r="O1808" t="str">
        <f t="shared" si="84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2598</v>
      </c>
      <c r="D1809" t="s">
        <v>1951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3">
        <f t="shared" si="85"/>
        <v>62</v>
      </c>
      <c r="J1809" t="s">
        <v>6794</v>
      </c>
      <c r="K1809" t="str">
        <f t="shared" si="86"/>
        <v>E:\imagenes\escudos_cl\Europa\Super League Greece 2\Kampaniakos FC.png</v>
      </c>
      <c r="L1809" t="s">
        <v>508</v>
      </c>
      <c r="M1809">
        <f>INDEX(NationalTeams!B:B,MATCH(L1809,NationalTeams!C:C,0))</f>
        <v>82</v>
      </c>
      <c r="O1809" t="str">
        <f t="shared" si="84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4437</v>
      </c>
      <c r="D1810" t="s">
        <v>1964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3">
        <f t="shared" si="85"/>
        <v>54</v>
      </c>
      <c r="J1810" t="s">
        <v>6795</v>
      </c>
      <c r="K1810" t="str">
        <f t="shared" si="86"/>
        <v>E:\imagenes\escudos_cl\Asia\Thai League 1\Kanchanaburi Power FC.png</v>
      </c>
      <c r="L1810" t="s">
        <v>437</v>
      </c>
      <c r="M1810">
        <f>INDEX(NationalTeams!B:B,MATCH(L1810,NationalTeams!C:C,0))</f>
        <v>200</v>
      </c>
      <c r="O1810" t="str">
        <f t="shared" si="84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4853</v>
      </c>
      <c r="D1811" t="s">
        <v>1908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3">
        <f t="shared" si="85"/>
        <v>71</v>
      </c>
      <c r="J1811" t="s">
        <v>6796</v>
      </c>
      <c r="K1811" t="str">
        <f t="shared" si="86"/>
        <v>E:\imagenes\escudos_cl\Africa\Nigeria Premier Football League\Kano Pillars FC.png</v>
      </c>
      <c r="L1811" t="s">
        <v>361</v>
      </c>
      <c r="M1811">
        <f>INDEX(NationalTeams!B:B,MATCH(L1811,NationalTeams!C:C,0))</f>
        <v>153</v>
      </c>
      <c r="O1811" t="str">
        <f t="shared" si="84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2091</v>
      </c>
      <c r="D1812" t="s">
        <v>1786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3">
        <f t="shared" si="85"/>
        <v>59</v>
      </c>
      <c r="J1812" t="s">
        <v>6797</v>
      </c>
      <c r="K1812" t="str">
        <f t="shared" si="86"/>
        <v>E:\imagenes\escudos_cl\Europa\Azerbaijan Premier League\Kapaz PFK.png</v>
      </c>
      <c r="L1812" t="s">
        <v>535</v>
      </c>
      <c r="M1812">
        <f>INDEX(NationalTeams!B:B,MATCH(L1812,NationalTeams!C:C,0))</f>
        <v>18</v>
      </c>
      <c r="O1812" t="str">
        <f t="shared" si="84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2074</v>
      </c>
      <c r="D1813" t="s">
        <v>1774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3">
        <f t="shared" si="85"/>
        <v>59</v>
      </c>
      <c r="J1813" t="s">
        <v>6798</v>
      </c>
      <c r="K1813" t="str">
        <f t="shared" si="86"/>
        <v>E:\imagenes\escudos_cl\Europa\2. Liga\Kapfenberger SV.png</v>
      </c>
      <c r="L1813" t="s">
        <v>514</v>
      </c>
      <c r="M1813">
        <f>INDEX(NationalTeams!B:B,MATCH(L1813,NationalTeams!C:C,0))</f>
        <v>17</v>
      </c>
      <c r="O1813" t="str">
        <f t="shared" si="84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2459</v>
      </c>
      <c r="D1814" t="s">
        <v>1977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3">
        <f t="shared" si="85"/>
        <v>55</v>
      </c>
      <c r="J1814" t="s">
        <v>6799</v>
      </c>
      <c r="K1814" t="str">
        <f t="shared" si="86"/>
        <v>E:\imagenes\escudos_cl\Europa\Ykkosliiga\Kapylan Pallo.png</v>
      </c>
      <c r="L1814" t="s">
        <v>511</v>
      </c>
      <c r="M1814">
        <f>INDEX(NationalTeams!B:B,MATCH(L1814,NationalTeams!C:C,0))</f>
        <v>73</v>
      </c>
      <c r="O1814" t="str">
        <f t="shared" si="84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4378</v>
      </c>
      <c r="D1815" t="s">
        <v>1838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3">
        <f t="shared" si="85"/>
        <v>56</v>
      </c>
      <c r="J1815" t="s">
        <v>6800</v>
      </c>
      <c r="K1815" t="str">
        <f t="shared" si="86"/>
        <v>E:\imagenes\escudos_cl\Asia\Iraq Stars League\Karbala SC.png</v>
      </c>
      <c r="L1815" t="s">
        <v>431</v>
      </c>
      <c r="M1815">
        <f>INDEX(NationalTeams!B:B,MATCH(L1815,NationalTeams!C:C,0))</f>
        <v>96</v>
      </c>
      <c r="O1815" t="str">
        <f t="shared" si="84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4750</v>
      </c>
      <c r="D1816" t="s">
        <v>1831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3">
        <f t="shared" si="85"/>
        <v>66</v>
      </c>
      <c r="J1816" t="s">
        <v>6801</v>
      </c>
      <c r="K1816" t="str">
        <f t="shared" si="86"/>
        <v>E:\imagenes\escudos_cl\Africa\Ghana Premier League\Karela United FC.png</v>
      </c>
      <c r="L1816" t="s">
        <v>325</v>
      </c>
      <c r="M1816">
        <f>INDEX(NationalTeams!B:B,MATCH(L1816,NationalTeams!C:C,0))</f>
        <v>79</v>
      </c>
      <c r="O1816" t="str">
        <f t="shared" si="84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4561</v>
      </c>
      <c r="D1817" t="s">
        <v>1870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3">
        <f t="shared" si="85"/>
        <v>45</v>
      </c>
      <c r="J1817" t="s">
        <v>6802</v>
      </c>
      <c r="K1817" t="str">
        <f t="shared" si="86"/>
        <v>E:\imagenes\escudos_cl\Asia\Liga Futebol Timor Leste\Karketu Dili FC.png</v>
      </c>
      <c r="L1817" t="s">
        <v>472</v>
      </c>
      <c r="M1817">
        <f>INDEX(NationalTeams!B:B,MATCH(L1817,NationalTeams!C:C,0))</f>
        <v>204</v>
      </c>
      <c r="O1817" t="str">
        <f t="shared" si="84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2025</v>
      </c>
      <c r="D1818" t="s">
        <v>1772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3">
        <f t="shared" si="85"/>
        <v>69</v>
      </c>
      <c r="J1818" t="s">
        <v>6803</v>
      </c>
      <c r="K1818" t="str">
        <f t="shared" si="86"/>
        <v>E:\imagenes\escudos_cl\Europa\2. Bundesliga\Karlsruher SC.png</v>
      </c>
      <c r="L1818" t="s">
        <v>489</v>
      </c>
      <c r="M1818">
        <f>INDEX(NationalTeams!B:B,MATCH(L1818,NationalTeams!C:C,0))</f>
        <v>4</v>
      </c>
      <c r="O1818" t="str">
        <f t="shared" si="84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2251</v>
      </c>
      <c r="D1819" t="s">
        <v>1808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3">
        <f t="shared" si="85"/>
        <v>63</v>
      </c>
      <c r="J1819" t="s">
        <v>6804</v>
      </c>
      <c r="K1819" t="str">
        <f t="shared" si="86"/>
        <v>E:\imagenes\escudos_cl\Europa\Cypriot First Division\Karmiotissa FC.png</v>
      </c>
      <c r="L1819" t="s">
        <v>534</v>
      </c>
      <c r="M1819">
        <f>INDEX(NationalTeams!B:B,MATCH(L1819,NationalTeams!C:C,0))</f>
        <v>45</v>
      </c>
      <c r="O1819" t="str">
        <f t="shared" si="84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2096</v>
      </c>
      <c r="D1820" t="s">
        <v>1785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3">
        <f t="shared" si="85"/>
        <v>50</v>
      </c>
      <c r="J1820" t="s">
        <v>6805</v>
      </c>
      <c r="K1820" t="str">
        <f t="shared" si="86"/>
        <v>E:\imagenes\escudos_cl\Europa\Azerbaijan First Division\Karvan FK.png</v>
      </c>
      <c r="L1820" t="s">
        <v>535</v>
      </c>
      <c r="M1820">
        <f>INDEX(NationalTeams!B:B,MATCH(L1820,NationalTeams!C:C,0))</f>
        <v>18</v>
      </c>
      <c r="O1820" t="str">
        <f t="shared" si="84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2111</v>
      </c>
      <c r="D1821" t="s">
        <v>1802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3">
        <f t="shared" si="85"/>
        <v>66</v>
      </c>
      <c r="J1821" t="s">
        <v>6806</v>
      </c>
      <c r="K1821" t="str">
        <f t="shared" si="86"/>
        <v>E:\imagenes\escudos_cl\Europa\Challenger Pro League\KAS Eupen.png</v>
      </c>
      <c r="L1821" t="s">
        <v>505</v>
      </c>
      <c r="M1821">
        <f>INDEX(NationalTeams!B:B,MATCH(L1821,NationalTeams!C:C,0))</f>
        <v>23</v>
      </c>
      <c r="O1821" t="str">
        <f t="shared" si="84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4110</v>
      </c>
      <c r="D1822" t="s">
        <v>1965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3">
        <f t="shared" si="85"/>
        <v>55</v>
      </c>
      <c r="J1822" t="s">
        <v>6807</v>
      </c>
      <c r="K1822" t="str">
        <f t="shared" si="86"/>
        <v>E:\imagenes\escudos_cl\Asia\Thai League 2\Kasetsart FC.png</v>
      </c>
      <c r="L1822" t="s">
        <v>437</v>
      </c>
      <c r="M1822">
        <f>INDEX(NationalTeams!B:B,MATCH(L1822,NationalTeams!C:C,0))</f>
        <v>200</v>
      </c>
      <c r="O1822" t="str">
        <f t="shared" si="84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3928</v>
      </c>
      <c r="D1823" t="s">
        <v>1843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3">
        <f t="shared" si="85"/>
        <v>68</v>
      </c>
      <c r="J1823" t="s">
        <v>6808</v>
      </c>
      <c r="K1823" t="str">
        <f t="shared" si="86"/>
        <v>E:\imagenes\escudos_cl\Asia\J1 League\Kashima Antlers.png</v>
      </c>
      <c r="L1823" t="s">
        <v>422</v>
      </c>
      <c r="M1823">
        <f>INDEX(NationalTeams!B:B,MATCH(L1823,NationalTeams!C:C,0))</f>
        <v>112</v>
      </c>
      <c r="O1823" t="str">
        <f t="shared" si="84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3912</v>
      </c>
      <c r="D1824" t="s">
        <v>1843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3">
        <f t="shared" si="85"/>
        <v>67</v>
      </c>
      <c r="J1824" t="s">
        <v>6809</v>
      </c>
      <c r="K1824" t="str">
        <f t="shared" si="86"/>
        <v>E:\imagenes\escudos_cl\Asia\J1 League\Kashiwa Reysol.png</v>
      </c>
      <c r="L1824" t="s">
        <v>422</v>
      </c>
      <c r="M1824">
        <f>INDEX(NationalTeams!B:B,MATCH(L1824,NationalTeams!C:C,0))</f>
        <v>112</v>
      </c>
      <c r="O1824" t="str">
        <f t="shared" si="84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3264</v>
      </c>
      <c r="D1825" t="s">
        <v>1952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3">
        <f t="shared" si="85"/>
        <v>67</v>
      </c>
      <c r="J1825" t="s">
        <v>6810</v>
      </c>
      <c r="K1825" t="str">
        <f t="shared" si="86"/>
        <v>E:\imagenes\escudos_cl\Europa\Super Lig\Kasimpasa.png</v>
      </c>
      <c r="L1825" t="s">
        <v>501</v>
      </c>
      <c r="M1825">
        <f>INDEX(NationalTeams!B:B,MATCH(L1825,NationalTeams!C:C,0))</f>
        <v>210</v>
      </c>
      <c r="O1825" t="str">
        <f t="shared" si="84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4550</v>
      </c>
      <c r="D1826" t="s">
        <v>1795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3">
        <f t="shared" si="85"/>
        <v>45</v>
      </c>
      <c r="J1826" t="s">
        <v>6811</v>
      </c>
      <c r="K1826" t="str">
        <f t="shared" si="86"/>
        <v>E:\imagenes\escudos_cl\Asia\Brunei Super League\Kasuka FC.png</v>
      </c>
      <c r="L1826" t="s">
        <v>478</v>
      </c>
      <c r="M1826">
        <f>INDEX(NationalTeams!B:B,MATCH(L1826,NationalTeams!C:C,0))</f>
        <v>33</v>
      </c>
      <c r="O1826" t="str">
        <f t="shared" si="84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3938</v>
      </c>
      <c r="D1827" t="s">
        <v>1844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3">
        <f t="shared" si="85"/>
        <v>63</v>
      </c>
      <c r="J1827" t="s">
        <v>6812</v>
      </c>
      <c r="K1827" t="str">
        <f t="shared" si="86"/>
        <v>E:\imagenes\escudos_cl\Asia\J2 League\Kataller Toyama.png</v>
      </c>
      <c r="L1827" t="s">
        <v>422</v>
      </c>
      <c r="M1827">
        <f>INDEX(NationalTeams!B:B,MATCH(L1827,NationalTeams!C:C,0))</f>
        <v>112</v>
      </c>
      <c r="O1827" t="str">
        <f t="shared" si="84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4491</v>
      </c>
      <c r="D1828" t="s">
        <v>1904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3">
        <f t="shared" si="85"/>
        <v>50</v>
      </c>
      <c r="J1828" t="s">
        <v>6813</v>
      </c>
      <c r="K1828" t="str">
        <f t="shared" si="86"/>
        <v>E:\imagenes\escudos_cl\Asia\Nepal Super League\Kathmandu Rayzrs FC.png</v>
      </c>
      <c r="L1828" t="s">
        <v>446</v>
      </c>
      <c r="M1828">
        <f>INDEX(NationalTeams!B:B,MATCH(L1828,NationalTeams!C:C,0))</f>
        <v>150</v>
      </c>
      <c r="O1828" t="str">
        <f t="shared" si="84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4854</v>
      </c>
      <c r="D1829" t="s">
        <v>1908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3">
        <f t="shared" si="85"/>
        <v>70</v>
      </c>
      <c r="J1829" t="s">
        <v>6814</v>
      </c>
      <c r="K1829" t="str">
        <f t="shared" si="86"/>
        <v>E:\imagenes\escudos_cl\Africa\Nigeria Premier Football League\Katsina United FC.png</v>
      </c>
      <c r="L1829" t="s">
        <v>361</v>
      </c>
      <c r="M1829">
        <f>INDEX(NationalTeams!B:B,MATCH(L1829,NationalTeams!C:C,0))</f>
        <v>153</v>
      </c>
      <c r="O1829" t="str">
        <f t="shared" si="84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2599</v>
      </c>
      <c r="D1830" t="s">
        <v>1951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3">
        <f t="shared" si="85"/>
        <v>62</v>
      </c>
      <c r="J1830" t="s">
        <v>6815</v>
      </c>
      <c r="K1830" t="str">
        <f t="shared" si="86"/>
        <v>E:\imagenes\escudos_cl\Europa\Super League Greece 2\Kavala FC.png</v>
      </c>
      <c r="L1830" t="s">
        <v>508</v>
      </c>
      <c r="M1830">
        <f>INDEX(NationalTeams!B:B,MATCH(L1830,NationalTeams!C:C,0))</f>
        <v>82</v>
      </c>
      <c r="O1830" t="str">
        <f t="shared" si="84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3911</v>
      </c>
      <c r="D1831" t="s">
        <v>1843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3">
        <f t="shared" si="85"/>
        <v>67</v>
      </c>
      <c r="J1831" t="s">
        <v>6816</v>
      </c>
      <c r="K1831" t="str">
        <f t="shared" si="86"/>
        <v>E:\imagenes\escudos_cl\Asia\J1 League\Kawasaki Frontale.png</v>
      </c>
      <c r="L1831" t="s">
        <v>422</v>
      </c>
      <c r="M1831">
        <f>INDEX(NationalTeams!B:B,MATCH(L1831,NationalTeams!C:C,0))</f>
        <v>112</v>
      </c>
      <c r="O1831" t="str">
        <f t="shared" si="84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4556</v>
      </c>
      <c r="D1832" t="s">
        <v>1914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3">
        <f t="shared" si="85"/>
        <v>46</v>
      </c>
      <c r="J1832" t="s">
        <v>6817</v>
      </c>
      <c r="K1832" t="str">
        <f t="shared" si="86"/>
        <v>E:\imagenes\escudos_cl\Asia\Philippines Football League\Kaya FC Iloilo.png</v>
      </c>
      <c r="L1832" t="s">
        <v>445</v>
      </c>
      <c r="M1832">
        <f>INDEX(NationalTeams!B:B,MATCH(L1832,NationalTeams!C:C,0))</f>
        <v>72</v>
      </c>
      <c r="O1832" t="str">
        <f t="shared" si="84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3262</v>
      </c>
      <c r="D1833" t="s">
        <v>1952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3">
        <f t="shared" si="85"/>
        <v>66</v>
      </c>
      <c r="J1833" t="s">
        <v>6818</v>
      </c>
      <c r="K1833" t="str">
        <f t="shared" si="86"/>
        <v>E:\imagenes\escudos_cl\Europa\Super Lig\Kayserispor.png</v>
      </c>
      <c r="L1833" t="s">
        <v>501</v>
      </c>
      <c r="M1833">
        <f>INDEX(NationalTeams!B:B,MATCH(L1833,NationalTeams!C:C,0))</f>
        <v>210</v>
      </c>
      <c r="O1833" t="str">
        <f t="shared" si="84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2651</v>
      </c>
      <c r="D1834" t="s">
        <v>1903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3">
        <f t="shared" si="85"/>
        <v>56</v>
      </c>
      <c r="J1834" t="s">
        <v>6819</v>
      </c>
      <c r="K1834" t="str">
        <f t="shared" si="86"/>
        <v>E:\imagenes\escudos_cl\Europa\Nemzeti Bajnoksag I\Kazincbarcikai SC.png</v>
      </c>
      <c r="L1834" t="s">
        <v>512</v>
      </c>
      <c r="M1834">
        <f>INDEX(NationalTeams!B:B,MATCH(L1834,NationalTeams!C:C,0))</f>
        <v>92</v>
      </c>
      <c r="O1834" t="str">
        <f t="shared" si="84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4472</v>
      </c>
      <c r="D1835" t="s">
        <v>1853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3">
        <f t="shared" si="85"/>
        <v>52</v>
      </c>
      <c r="J1835" t="s">
        <v>6820</v>
      </c>
      <c r="K1835" t="str">
        <f t="shared" si="86"/>
        <v>E:\imagenes\escudos_cl\Asia\Kuwait Premier League\Kazma SC.png</v>
      </c>
      <c r="L1835" t="s">
        <v>436</v>
      </c>
      <c r="M1835">
        <f>INDEX(NationalTeams!B:B,MATCH(L1835,NationalTeams!C:C,0))</f>
        <v>119</v>
      </c>
      <c r="O1835" t="str">
        <f t="shared" si="84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4185</v>
      </c>
      <c r="D1836" t="s">
        <v>1890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3">
        <f t="shared" si="85"/>
        <v>57</v>
      </c>
      <c r="J1836" t="s">
        <v>6821</v>
      </c>
      <c r="K1836" t="str">
        <f t="shared" si="86"/>
        <v>E:\imagenes\escudos_cl\Asia\Malaysia A1 SemiPro League\Kedah Darul Aman FC.png</v>
      </c>
      <c r="L1836" t="s">
        <v>463</v>
      </c>
      <c r="M1836">
        <f>INDEX(NationalTeams!B:B,MATCH(L1836,NationalTeams!C:C,0))</f>
        <v>132</v>
      </c>
      <c r="O1836" t="str">
        <f t="shared" si="84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4109</v>
      </c>
      <c r="D1837" t="s">
        <v>1890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3">
        <f t="shared" si="85"/>
        <v>56</v>
      </c>
      <c r="J1837" t="s">
        <v>6822</v>
      </c>
      <c r="K1837" t="str">
        <f t="shared" si="86"/>
        <v>E:\imagenes\escudos_cl\Asia\Malaysia A1 SemiPro League\Kedah FA.png</v>
      </c>
      <c r="L1837" t="s">
        <v>463</v>
      </c>
      <c r="M1837">
        <f>INDEX(NationalTeams!B:B,MATCH(L1837,NationalTeams!C:C,0))</f>
        <v>132</v>
      </c>
      <c r="O1837" t="str">
        <f t="shared" si="84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4141</v>
      </c>
      <c r="D1838" t="s">
        <v>1891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3">
        <f t="shared" si="85"/>
        <v>58</v>
      </c>
      <c r="J1838" t="s">
        <v>6823</v>
      </c>
      <c r="K1838" t="str">
        <f t="shared" si="86"/>
        <v>E:\imagenes\escudos_cl\Asia\Malaysia Super League\Kelantan Darul Naim FC.png</v>
      </c>
      <c r="L1838" t="s">
        <v>463</v>
      </c>
      <c r="M1838">
        <f>INDEX(NationalTeams!B:B,MATCH(L1838,NationalTeams!C:C,0))</f>
        <v>132</v>
      </c>
      <c r="O1838" t="str">
        <f t="shared" si="84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4242</v>
      </c>
      <c r="D1839" t="s">
        <v>1890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3">
        <f t="shared" si="85"/>
        <v>56</v>
      </c>
      <c r="J1839" t="s">
        <v>6824</v>
      </c>
      <c r="K1839" t="str">
        <f t="shared" si="86"/>
        <v>E:\imagenes\escudos_cl\Asia\Malaysia A1 SemiPro League\Kelantan Red Warrior FC.png</v>
      </c>
      <c r="L1839" t="s">
        <v>463</v>
      </c>
      <c r="M1839">
        <f>INDEX(NationalTeams!B:B,MATCH(L1839,NationalTeams!C:C,0))</f>
        <v>132</v>
      </c>
      <c r="O1839" t="str">
        <f t="shared" si="84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4053</v>
      </c>
      <c r="D1840" t="s">
        <v>1863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3">
        <f t="shared" si="85"/>
        <v>56</v>
      </c>
      <c r="J1840" t="s">
        <v>6825</v>
      </c>
      <c r="K1840" t="str">
        <f t="shared" si="86"/>
        <v>E:\imagenes\escudos_cl\Asia\Liga 2\Kendal Tornado FC.png</v>
      </c>
      <c r="L1840" t="s">
        <v>444</v>
      </c>
      <c r="M1840">
        <f>INDEX(NationalTeams!B:B,MATCH(L1840,NationalTeams!C:C,0))</f>
        <v>94</v>
      </c>
      <c r="O1840" t="str">
        <f t="shared" si="84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4362</v>
      </c>
      <c r="D1841" t="s">
        <v>1837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3">
        <f t="shared" si="85"/>
        <v>52</v>
      </c>
      <c r="J1841" t="s">
        <v>6826</v>
      </c>
      <c r="K1841" t="str">
        <f t="shared" si="86"/>
        <v>E:\imagenes\escudos_cl\Asia\Indian Super League\Kerala Blasters FC.png</v>
      </c>
      <c r="L1841" t="s">
        <v>458</v>
      </c>
      <c r="M1841">
        <f>INDEX(NationalTeams!B:B,MATCH(L1841,NationalTeams!C:C,0))</f>
        <v>93</v>
      </c>
      <c r="O1841" t="str">
        <f t="shared" si="84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2709</v>
      </c>
      <c r="D1842" t="s">
        <v>1840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3">
        <f t="shared" si="85"/>
        <v>62</v>
      </c>
      <c r="J1842" t="s">
        <v>6827</v>
      </c>
      <c r="K1842" t="str">
        <f t="shared" si="86"/>
        <v>E:\imagenes\escudos_cl\Europa\Ireland First Division\Kerry FC.png</v>
      </c>
      <c r="L1842" t="s">
        <v>513</v>
      </c>
      <c r="M1842">
        <f>INDEX(NationalTeams!B:B,MATCH(L1842,NationalTeams!C:C,0))</f>
        <v>98</v>
      </c>
      <c r="O1842" t="str">
        <f t="shared" si="84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2906</v>
      </c>
      <c r="D1843" t="s">
        <v>1888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3">
        <f t="shared" si="85"/>
        <v>53</v>
      </c>
      <c r="J1843" t="s">
        <v>6828</v>
      </c>
      <c r="K1843" t="str">
        <f t="shared" si="86"/>
        <v>E:\imagenes\escudos_cl\Europa\Macedonian Second League\KF Arsimi 1973.png</v>
      </c>
      <c r="L1843" t="s">
        <v>522</v>
      </c>
      <c r="M1843">
        <f>INDEX(NationalTeams!B:B,MATCH(L1843,NationalTeams!C:C,0))</f>
        <v>130</v>
      </c>
      <c r="O1843" t="str">
        <f t="shared" si="84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2907</v>
      </c>
      <c r="D1844" t="s">
        <v>1888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3">
        <f t="shared" si="85"/>
        <v>52</v>
      </c>
      <c r="J1844" t="s">
        <v>6829</v>
      </c>
      <c r="K1844" t="str">
        <f t="shared" si="86"/>
        <v>E:\imagenes\escudos_cl\Europa\Macedonian Second League\KF Bashkimi.png</v>
      </c>
      <c r="L1844" t="s">
        <v>522</v>
      </c>
      <c r="M1844">
        <f>INDEX(NationalTeams!B:B,MATCH(L1844,NationalTeams!C:C,0))</f>
        <v>130</v>
      </c>
      <c r="O1844" t="str">
        <f t="shared" si="84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8977</v>
      </c>
      <c r="D1845" t="s">
        <v>1851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3">
        <f t="shared" si="85"/>
        <v>58</v>
      </c>
      <c r="J1845" t="s">
        <v>6830</v>
      </c>
      <c r="K1845" t="str">
        <f t="shared" si="86"/>
        <v>E:\imagenes\escudos_cl\Europa\Kategoria e Pare\KF Besa.png</v>
      </c>
      <c r="L1845" t="s">
        <v>520</v>
      </c>
      <c r="M1845">
        <f>INDEX(NationalTeams!B:B,MATCH(L1845,NationalTeams!C:C,0))</f>
        <v>3</v>
      </c>
      <c r="O1845" t="str">
        <f t="shared" si="84"/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8978</v>
      </c>
      <c r="D1846" t="s">
        <v>1887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3">
        <f t="shared" si="85"/>
        <v>61</v>
      </c>
      <c r="J1846" t="s">
        <v>6831</v>
      </c>
      <c r="K1846" t="str">
        <f t="shared" si="86"/>
        <v>E:\imagenes\escudos_cl\Europa\Macedonian First League\KF Besa.png</v>
      </c>
      <c r="L1846" t="s">
        <v>522</v>
      </c>
      <c r="M1846">
        <f>INDEX(NationalTeams!B:B,MATCH(L1846,NationalTeams!C:C,0))</f>
        <v>130</v>
      </c>
      <c r="O1846" t="str">
        <f t="shared" si="84"/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1985</v>
      </c>
      <c r="D1847" t="s">
        <v>1778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3">
        <f t="shared" si="85"/>
        <v>60</v>
      </c>
      <c r="J1847" t="s">
        <v>6832</v>
      </c>
      <c r="K1847" t="str">
        <f t="shared" si="86"/>
        <v>E:\imagenes\escudos_cl\Europa\Abissnet Superiore\KF Bylis.png</v>
      </c>
      <c r="L1847" t="s">
        <v>520</v>
      </c>
      <c r="M1847">
        <f>INDEX(NationalTeams!B:B,MATCH(L1847,NationalTeams!C:C,0))</f>
        <v>3</v>
      </c>
      <c r="O1847" t="str">
        <f t="shared" si="84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2836</v>
      </c>
      <c r="D1848" t="s">
        <v>1955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3">
        <f t="shared" si="85"/>
        <v>58</v>
      </c>
      <c r="J1848" t="s">
        <v>6833</v>
      </c>
      <c r="K1848" t="str">
        <f t="shared" si="86"/>
        <v>E:\imagenes\escudos_cl\Europa\Superleague of Kosovo\KF Drenica.png</v>
      </c>
      <c r="L1848" t="s">
        <v>528</v>
      </c>
      <c r="M1848">
        <f>INDEX(NationalTeams!B:B,MATCH(L1848,NationalTeams!C:C,0))</f>
        <v>118</v>
      </c>
      <c r="O1848" t="str">
        <f t="shared" si="84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2838</v>
      </c>
      <c r="D1849" t="s">
        <v>1955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3">
        <f t="shared" si="85"/>
        <v>57</v>
      </c>
      <c r="J1849" t="s">
        <v>6834</v>
      </c>
      <c r="K1849" t="str">
        <f t="shared" si="86"/>
        <v>E:\imagenes\escudos_cl\Europa\Superleague of Kosovo\KF Dukagjini.png</v>
      </c>
      <c r="L1849" t="s">
        <v>528</v>
      </c>
      <c r="M1849">
        <f>INDEX(NationalTeams!B:B,MATCH(L1849,NationalTeams!C:C,0))</f>
        <v>118</v>
      </c>
      <c r="O1849" t="str">
        <f t="shared" si="84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1987</v>
      </c>
      <c r="D1850" t="s">
        <v>1778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3">
        <f t="shared" si="85"/>
        <v>62</v>
      </c>
      <c r="J1850" t="s">
        <v>6835</v>
      </c>
      <c r="K1850" t="str">
        <f t="shared" si="86"/>
        <v>E:\imagenes\escudos_cl\Europa\Abissnet Superiore\KF Egnatia Rrogozhine.png</v>
      </c>
      <c r="L1850" t="s">
        <v>520</v>
      </c>
      <c r="M1850">
        <f>INDEX(NationalTeams!B:B,MATCH(L1850,NationalTeams!C:C,0))</f>
        <v>3</v>
      </c>
      <c r="O1850" t="str">
        <f t="shared" si="84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2003</v>
      </c>
      <c r="D1851" t="s">
        <v>1851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3">
        <f t="shared" si="85"/>
        <v>60</v>
      </c>
      <c r="J1851" t="s">
        <v>6836</v>
      </c>
      <c r="K1851" t="str">
        <f t="shared" si="86"/>
        <v>E:\imagenes\escudos_cl\Europa\Kategoria e Pare\KF Erzeni Shijak.png</v>
      </c>
      <c r="L1851" t="s">
        <v>520</v>
      </c>
      <c r="M1851">
        <f>INDEX(NationalTeams!B:B,MATCH(L1851,NationalTeams!C:C,0))</f>
        <v>3</v>
      </c>
      <c r="O1851" t="str">
        <f t="shared" si="84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2903</v>
      </c>
      <c r="D1852" t="s">
        <v>1887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3">
        <f t="shared" si="85"/>
        <v>60</v>
      </c>
      <c r="J1852" t="s">
        <v>6837</v>
      </c>
      <c r="K1852" t="str">
        <f t="shared" si="86"/>
        <v>E:\imagenes\escudos_cl\Europa\Macedonian First League\KF Gostivari.png</v>
      </c>
      <c r="L1852" t="s">
        <v>522</v>
      </c>
      <c r="M1852">
        <f>INDEX(NationalTeams!B:B,MATCH(L1852,NationalTeams!C:C,0))</f>
        <v>130</v>
      </c>
      <c r="O1852" t="str">
        <f t="shared" si="84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1999</v>
      </c>
      <c r="D1853" t="s">
        <v>1851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3">
        <f t="shared" si="85"/>
        <v>59</v>
      </c>
      <c r="J1853" t="s">
        <v>6838</v>
      </c>
      <c r="K1853" t="str">
        <f t="shared" si="86"/>
        <v>E:\imagenes\escudos_cl\Europa\Kategoria e Pare\KF Korabi.png</v>
      </c>
      <c r="L1853" t="s">
        <v>520</v>
      </c>
      <c r="M1853">
        <f>INDEX(NationalTeams!B:B,MATCH(L1853,NationalTeams!C:C,0))</f>
        <v>3</v>
      </c>
      <c r="O1853" t="str">
        <f t="shared" si="84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2841</v>
      </c>
      <c r="D1854" t="s">
        <v>1955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3">
        <f t="shared" si="85"/>
        <v>60</v>
      </c>
      <c r="J1854" t="s">
        <v>6839</v>
      </c>
      <c r="K1854" t="str">
        <f t="shared" si="86"/>
        <v>E:\imagenes\escudos_cl\Europa\Superleague of Kosovo\KF Llapi.png</v>
      </c>
      <c r="L1854" t="s">
        <v>528</v>
      </c>
      <c r="M1854">
        <f>INDEX(NationalTeams!B:B,MATCH(L1854,NationalTeams!C:C,0))</f>
        <v>118</v>
      </c>
      <c r="O1854" t="str">
        <f t="shared" si="84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2842</v>
      </c>
      <c r="D1855" t="s">
        <v>1955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3">
        <f t="shared" si="85"/>
        <v>57</v>
      </c>
      <c r="J1855" t="s">
        <v>6840</v>
      </c>
      <c r="K1855" t="str">
        <f t="shared" si="86"/>
        <v>E:\imagenes\escudos_cl\Europa\Superleague of Kosovo\KF Malisheva.png</v>
      </c>
      <c r="L1855" t="s">
        <v>528</v>
      </c>
      <c r="M1855">
        <f>INDEX(NationalTeams!B:B,MATCH(L1855,NationalTeams!C:C,0))</f>
        <v>118</v>
      </c>
      <c r="O1855" t="str">
        <f t="shared" si="84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2844</v>
      </c>
      <c r="D1856" t="s">
        <v>1955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3">
        <f t="shared" si="85"/>
        <v>59</v>
      </c>
      <c r="J1856" t="s">
        <v>6841</v>
      </c>
      <c r="K1856" t="str">
        <f t="shared" si="86"/>
        <v>E:\imagenes\escudos_cl\Europa\Superleague of Kosovo\KF Prishtina e Re.png</v>
      </c>
      <c r="L1856" t="s">
        <v>528</v>
      </c>
      <c r="M1856">
        <f>INDEX(NationalTeams!B:B,MATCH(L1856,NationalTeams!C:C,0))</f>
        <v>118</v>
      </c>
      <c r="O1856" t="str">
        <f t="shared" si="84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2894</v>
      </c>
      <c r="D1857" t="s">
        <v>1887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3">
        <f t="shared" si="85"/>
        <v>61</v>
      </c>
      <c r="J1857" t="s">
        <v>6842</v>
      </c>
      <c r="K1857" t="str">
        <f t="shared" si="86"/>
        <v>E:\imagenes\escudos_cl\Europa\Macedonian First League\KF Shkendija.png</v>
      </c>
      <c r="L1857" t="s">
        <v>522</v>
      </c>
      <c r="M1857">
        <f>INDEX(NationalTeams!B:B,MATCH(L1857,NationalTeams!C:C,0))</f>
        <v>130</v>
      </c>
      <c r="O1857" t="str">
        <f t="shared" si="84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2900</v>
      </c>
      <c r="D1858" t="s">
        <v>1887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3">
        <f t="shared" si="85"/>
        <v>62</v>
      </c>
      <c r="J1858" t="s">
        <v>6843</v>
      </c>
      <c r="K1858" t="str">
        <f t="shared" si="86"/>
        <v>E:\imagenes\escudos_cl\Europa\Macedonian First League\KF Shkupi.png</v>
      </c>
      <c r="L1858" t="s">
        <v>522</v>
      </c>
      <c r="M1858">
        <f>INDEX(NationalTeams!B:B,MATCH(L1858,NationalTeams!C:C,0))</f>
        <v>130</v>
      </c>
      <c r="O1858" t="str">
        <f t="shared" si="84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1991</v>
      </c>
      <c r="D1859" t="s">
        <v>1778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3">
        <f t="shared" si="85"/>
        <v>58</v>
      </c>
      <c r="J1859" t="s">
        <v>6844</v>
      </c>
      <c r="K1859" t="str">
        <f t="shared" si="86"/>
        <v>E:\imagenes\escudos_cl\Europa\Abissnet Superiore\KF Teuta.png</v>
      </c>
      <c r="L1859" t="s">
        <v>520</v>
      </c>
      <c r="M1859">
        <f>INDEX(NationalTeams!B:B,MATCH(L1859,NationalTeams!C:C,0))</f>
        <v>3</v>
      </c>
      <c r="O1859" t="str">
        <f t="shared" ref="O1859:O1922" si="87"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1992</v>
      </c>
      <c r="D1860" t="s">
        <v>1778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3">
        <f t="shared" ref="I1860:I1923" si="88">ROUND(AVERAGE(F1860:H1860),0)</f>
        <v>56</v>
      </c>
      <c r="J1860" t="s">
        <v>6845</v>
      </c>
      <c r="K1860" t="str">
        <f t="shared" ref="K1860:K1923" si="89">_xlfn.CONCAT($A$1,J1860)</f>
        <v>E:\imagenes\escudos_cl\Europa\Abissnet Superiore\KF Tirana.png</v>
      </c>
      <c r="L1860" t="s">
        <v>520</v>
      </c>
      <c r="M1860">
        <f>INDEX(NationalTeams!B:B,MATCH(L1860,NationalTeams!C:C,0))</f>
        <v>3</v>
      </c>
      <c r="O1860" t="str">
        <f t="shared" si="87"/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2002</v>
      </c>
      <c r="D1861" t="s">
        <v>1851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3">
        <f t="shared" si="88"/>
        <v>64</v>
      </c>
      <c r="J1861" t="s">
        <v>6846</v>
      </c>
      <c r="K1861" t="str">
        <f t="shared" si="89"/>
        <v>E:\imagenes\escudos_cl\Europa\Kategoria e Pare\KF Valbona.png</v>
      </c>
      <c r="L1861" t="s">
        <v>520</v>
      </c>
      <c r="M1861">
        <f>INDEX(NationalTeams!B:B,MATCH(L1861,NationalTeams!C:C,0))</f>
        <v>3</v>
      </c>
      <c r="O1861" t="str">
        <f t="shared" si="87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1994</v>
      </c>
      <c r="D1862" t="s">
        <v>1778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3">
        <f t="shared" si="88"/>
        <v>62</v>
      </c>
      <c r="J1862" t="s">
        <v>6847</v>
      </c>
      <c r="K1862" t="str">
        <f t="shared" si="89"/>
        <v>E:\imagenes\escudos_cl\Europa\Abissnet Superiore\KF Vllaznia.png</v>
      </c>
      <c r="L1862" t="s">
        <v>520</v>
      </c>
      <c r="M1862">
        <f>INDEX(NationalTeams!B:B,MATCH(L1862,NationalTeams!C:C,0))</f>
        <v>3</v>
      </c>
      <c r="O1862" t="str">
        <f t="shared" si="87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2356</v>
      </c>
      <c r="D1863" t="s">
        <v>1946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3">
        <f t="shared" si="88"/>
        <v>53</v>
      </c>
      <c r="J1863" t="s">
        <v>6848</v>
      </c>
      <c r="K1863" t="str">
        <f t="shared" si="89"/>
        <v>E:\imagenes\escudos_cl\Europa\Slovak First Football League\KFC Komarno.png</v>
      </c>
      <c r="L1863" t="s">
        <v>509</v>
      </c>
      <c r="M1863">
        <f>INDEX(NationalTeams!B:B,MATCH(L1863,NationalTeams!C:C,0))</f>
        <v>64</v>
      </c>
      <c r="O1863" t="str">
        <f t="shared" si="87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2989</v>
      </c>
      <c r="D1864" t="s">
        <v>1821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3">
        <f t="shared" si="88"/>
        <v>60</v>
      </c>
      <c r="J1864" t="s">
        <v>6849</v>
      </c>
      <c r="K1864" t="str">
        <f t="shared" si="89"/>
        <v>E:\imagenes\escudos_cl\Europa\Eliteserien\KFUM Kameratene Oslo.png</v>
      </c>
      <c r="L1864" t="s">
        <v>492</v>
      </c>
      <c r="M1864">
        <f>INDEX(NationalTeams!B:B,MATCH(L1864,NationalTeams!C:C,0))</f>
        <v>154</v>
      </c>
      <c r="O1864" t="str">
        <f t="shared" si="87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4361</v>
      </c>
      <c r="D1865" t="s">
        <v>1853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3">
        <f t="shared" si="88"/>
        <v>53</v>
      </c>
      <c r="J1865" t="s">
        <v>6850</v>
      </c>
      <c r="K1865" t="str">
        <f t="shared" si="89"/>
        <v>E:\imagenes\escudos_cl\Asia\Kuwait Premier League\Khaitan SC.png</v>
      </c>
      <c r="L1865" t="s">
        <v>436</v>
      </c>
      <c r="M1865">
        <f>INDEX(NationalTeams!B:B,MATCH(L1865,NationalTeams!C:C,0))</f>
        <v>119</v>
      </c>
      <c r="O1865" t="str">
        <f t="shared" si="87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4528</v>
      </c>
      <c r="D1866" t="s">
        <v>1897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3">
        <f t="shared" si="88"/>
        <v>48</v>
      </c>
      <c r="J1866" t="s">
        <v>6851</v>
      </c>
      <c r="K1866" t="str">
        <f t="shared" si="89"/>
        <v>E:\imagenes\escudos_cl\Asia\Mongolian Premier League\Khangarid FC.png</v>
      </c>
      <c r="L1866" t="s">
        <v>460</v>
      </c>
      <c r="M1866">
        <f>INDEX(NationalTeams!B:B,MATCH(L1866,NationalTeams!C:C,0))</f>
        <v>144</v>
      </c>
      <c r="O1866" t="str">
        <f t="shared" si="87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3994</v>
      </c>
      <c r="D1867" t="s">
        <v>1975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3">
        <f t="shared" si="88"/>
        <v>60</v>
      </c>
      <c r="J1867" t="s">
        <v>6852</v>
      </c>
      <c r="K1867" t="str">
        <f t="shared" si="89"/>
        <v>E:\imagenes\escudos_cl\Asia\V.League 2\Khatoco Khanh Hoa FC.png</v>
      </c>
      <c r="L1867" t="s">
        <v>438</v>
      </c>
      <c r="M1867">
        <f>INDEX(NationalTeams!B:B,MATCH(L1867,NationalTeams!C:C,0))</f>
        <v>218</v>
      </c>
      <c r="O1867" t="str">
        <f t="shared" si="87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4835</v>
      </c>
      <c r="D1868" t="s">
        <v>1901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3">
        <f t="shared" si="88"/>
        <v>56</v>
      </c>
      <c r="J1868" t="s">
        <v>6853</v>
      </c>
      <c r="K1868" t="str">
        <f t="shared" si="89"/>
        <v>E:\imagenes\escudos_cl\Africa\Namibia Premiership\Khomas NAMPOL FC.png</v>
      </c>
      <c r="L1868" t="s">
        <v>372</v>
      </c>
      <c r="M1868">
        <f>INDEX(NationalTeams!B:B,MATCH(L1868,NationalTeams!C:C,0))</f>
        <v>148</v>
      </c>
      <c r="O1868" t="str">
        <f t="shared" si="87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4022</v>
      </c>
      <c r="D1869" t="s">
        <v>1969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3">
        <f t="shared" si="88"/>
        <v>63</v>
      </c>
      <c r="J1869" t="s">
        <v>6854</v>
      </c>
      <c r="K1869" t="str">
        <f t="shared" si="89"/>
        <v>E:\imagenes\escudos_cl\Asia\UAE Pro League\Khor Fakkan.png</v>
      </c>
      <c r="L1869" t="s">
        <v>435</v>
      </c>
      <c r="M1869">
        <f>INDEX(NationalTeams!B:B,MATCH(L1869,NationalTeams!C:C,0))</f>
        <v>61</v>
      </c>
      <c r="O1869" t="str">
        <f t="shared" si="87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4579</v>
      </c>
      <c r="D1870" t="s">
        <v>1897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3">
        <f t="shared" si="88"/>
        <v>45</v>
      </c>
      <c r="J1870" t="s">
        <v>6855</v>
      </c>
      <c r="K1870" t="str">
        <f t="shared" si="89"/>
        <v>E:\imagenes\escudos_cl\Asia\Mongolian Premier League\Khoromkhon FC.png</v>
      </c>
      <c r="L1870" t="s">
        <v>460</v>
      </c>
      <c r="M1870">
        <f>INDEX(NationalTeams!B:B,MATCH(L1870,NationalTeams!C:C,0))</f>
        <v>144</v>
      </c>
      <c r="O1870" t="str">
        <f t="shared" si="87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4549</v>
      </c>
      <c r="D1871" t="s">
        <v>1897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3">
        <f t="shared" si="88"/>
        <v>46</v>
      </c>
      <c r="J1871" t="s">
        <v>6856</v>
      </c>
      <c r="K1871" t="str">
        <f t="shared" si="89"/>
        <v>E:\imagenes\escudos_cl\Asia\Mongolian Premier League\Khovd FC.png</v>
      </c>
      <c r="L1871" t="s">
        <v>460</v>
      </c>
      <c r="M1871">
        <f>INDEX(NationalTeams!B:B,MATCH(L1871,NationalTeams!C:C,0))</f>
        <v>144</v>
      </c>
      <c r="O1871" t="str">
        <f t="shared" si="87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2327</v>
      </c>
      <c r="D1872" t="s">
        <v>1932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3">
        <f t="shared" si="88"/>
        <v>63</v>
      </c>
      <c r="J1872" t="s">
        <v>6857</v>
      </c>
      <c r="K1872" t="str">
        <f t="shared" si="89"/>
        <v>E:\imagenes\escudos_cl\Europa\Scottish Premiership\Kilmarnock FC.png</v>
      </c>
      <c r="L1872" t="s">
        <v>515</v>
      </c>
      <c r="M1872">
        <f>INDEX(NationalTeams!B:B,MATCH(L1872,NationalTeams!C:C,0))</f>
        <v>63</v>
      </c>
      <c r="O1872" t="str">
        <f t="shared" si="87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4264</v>
      </c>
      <c r="D1873" t="s">
        <v>1798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3">
        <f t="shared" si="88"/>
        <v>54</v>
      </c>
      <c r="J1873" t="s">
        <v>6858</v>
      </c>
      <c r="K1873" t="str">
        <f t="shared" si="89"/>
        <v>E:\imagenes\escudos_cl\Asia\Cambodian Premier League\Kirivong Sok Sen Chey FC.png</v>
      </c>
      <c r="L1873" t="s">
        <v>462</v>
      </c>
      <c r="M1873">
        <f>INDEX(NationalTeams!B:B,MATCH(L1873,NationalTeams!C:C,0))</f>
        <v>39</v>
      </c>
      <c r="O1873" t="str">
        <f t="shared" si="87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2652</v>
      </c>
      <c r="D1874" t="s">
        <v>1903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3">
        <f t="shared" si="88"/>
        <v>56</v>
      </c>
      <c r="J1874" t="s">
        <v>6859</v>
      </c>
      <c r="K1874" t="str">
        <f t="shared" si="89"/>
        <v>E:\imagenes\escudos_cl\Europa\Nemzeti Bajnoksag I\Kisvarda FC.png</v>
      </c>
      <c r="L1874" t="s">
        <v>512</v>
      </c>
      <c r="M1874">
        <f>INDEX(NationalTeams!B:B,MATCH(L1874,NationalTeams!C:C,0))</f>
        <v>92</v>
      </c>
      <c r="O1874" t="str">
        <f t="shared" si="87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4941</v>
      </c>
      <c r="D1875" t="s">
        <v>1970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3">
        <f t="shared" si="88"/>
        <v>57</v>
      </c>
      <c r="J1875" t="s">
        <v>6860</v>
      </c>
      <c r="K1875" t="str">
        <f t="shared" si="89"/>
        <v>E:\imagenes\escudos_cl\Africa\Uganda Premier League\Kitara FC.png</v>
      </c>
      <c r="L1875" t="s">
        <v>359</v>
      </c>
      <c r="M1875">
        <f>INDEX(NationalTeams!B:B,MATCH(L1875,NationalTeams!C:C,0))</f>
        <v>213</v>
      </c>
      <c r="O1875" t="str">
        <f t="shared" si="87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4172</v>
      </c>
      <c r="D1876" t="s">
        <v>1834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3">
        <f t="shared" si="88"/>
        <v>61</v>
      </c>
      <c r="J1876" t="s">
        <v>6861</v>
      </c>
      <c r="K1876" t="str">
        <f t="shared" si="89"/>
        <v>E:\imagenes\escudos_cl\Asia\Hong Kong Premier League\Kitchee SC.png</v>
      </c>
      <c r="L1876" t="s">
        <v>469</v>
      </c>
      <c r="M1876">
        <f>INDEX(NationalTeams!B:B,MATCH(L1876,NationalTeams!C:C,0))</f>
        <v>91</v>
      </c>
      <c r="O1876" t="str">
        <f t="shared" si="87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4836</v>
      </c>
      <c r="D1877" t="s">
        <v>1901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3">
        <f t="shared" si="88"/>
        <v>53</v>
      </c>
      <c r="J1877" t="s">
        <v>6862</v>
      </c>
      <c r="K1877" t="str">
        <f t="shared" si="89"/>
        <v>E:\imagenes\escudos_cl\Africa\Namibia Premiership\KK Palace.png</v>
      </c>
      <c r="L1877" t="s">
        <v>372</v>
      </c>
      <c r="M1877">
        <f>INDEX(NationalTeams!B:B,MATCH(L1877,NationalTeams!C:C,0))</f>
        <v>148</v>
      </c>
      <c r="O1877" t="str">
        <f t="shared" si="87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2746</v>
      </c>
      <c r="D1878" t="s">
        <v>1825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3">
        <f t="shared" si="88"/>
        <v>49</v>
      </c>
      <c r="J1878" t="s">
        <v>6863</v>
      </c>
      <c r="K1878" t="str">
        <f t="shared" si="89"/>
        <v>E:\imagenes\escudos_cl\Europa\Faroe Islands Premier League\Klaksvikar IF.png</v>
      </c>
      <c r="L1878" t="s">
        <v>526</v>
      </c>
      <c r="M1878">
        <f>INDEX(NationalTeams!B:B,MATCH(L1878,NationalTeams!C:C,0))</f>
        <v>103</v>
      </c>
      <c r="O1878" t="str">
        <f t="shared" si="87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2454</v>
      </c>
      <c r="D1879" t="s">
        <v>1977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3">
        <f t="shared" si="88"/>
        <v>53</v>
      </c>
      <c r="J1879" t="s">
        <v>6864</v>
      </c>
      <c r="K1879" t="str">
        <f t="shared" si="89"/>
        <v>E:\imagenes\escudos_cl\Europa\Ykkosliiga\Klubi 04.png</v>
      </c>
      <c r="L1879" t="s">
        <v>511</v>
      </c>
      <c r="M1879">
        <f>INDEX(NationalTeams!B:B,MATCH(L1879,NationalTeams!C:C,0))</f>
        <v>73</v>
      </c>
      <c r="O1879" t="str">
        <f t="shared" si="87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2727</v>
      </c>
      <c r="D1880" t="s">
        <v>1771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3">
        <f t="shared" si="88"/>
        <v>57</v>
      </c>
      <c r="J1880" t="s">
        <v>6865</v>
      </c>
      <c r="K1880" t="str">
        <f t="shared" si="89"/>
        <v>E:\imagenes\escudos_cl\Europa\1. Deild Karla\Knattspyrndeild Keflavik.png</v>
      </c>
      <c r="L1880" t="s">
        <v>519</v>
      </c>
      <c r="M1880">
        <f>INDEX(NationalTeams!B:B,MATCH(L1880,NationalTeams!C:C,0))</f>
        <v>100</v>
      </c>
      <c r="O1880" t="str">
        <f t="shared" si="87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2743</v>
      </c>
      <c r="D1881" t="s">
        <v>1790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3">
        <f t="shared" si="88"/>
        <v>58</v>
      </c>
      <c r="J1881" t="s">
        <v>6866</v>
      </c>
      <c r="K1881" t="str">
        <f t="shared" si="89"/>
        <v>E:\imagenes\escudos_cl\Europa\Besta Deild Karla\Knattspyrnufelag Akureyrar.png</v>
      </c>
      <c r="L1881" t="s">
        <v>519</v>
      </c>
      <c r="M1881">
        <f>INDEX(NationalTeams!B:B,MATCH(L1881,NationalTeams!C:C,0))</f>
        <v>100</v>
      </c>
      <c r="O1881" t="str">
        <f t="shared" si="87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2742</v>
      </c>
      <c r="D1882" t="s">
        <v>1790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3">
        <f t="shared" si="88"/>
        <v>62</v>
      </c>
      <c r="J1882" t="s">
        <v>6867</v>
      </c>
      <c r="K1882" t="str">
        <f t="shared" si="89"/>
        <v>E:\imagenes\escudos_cl\Europa\Besta Deild Karla\Knattspyrnufelag Reykjavikur.png</v>
      </c>
      <c r="L1882" t="s">
        <v>519</v>
      </c>
      <c r="M1882">
        <f>INDEX(NationalTeams!B:B,MATCH(L1882,NationalTeams!C:C,0))</f>
        <v>100</v>
      </c>
      <c r="O1882" t="str">
        <f t="shared" si="87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3275</v>
      </c>
      <c r="D1883" t="s">
        <v>1952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3">
        <f t="shared" si="88"/>
        <v>63</v>
      </c>
      <c r="J1883" t="s">
        <v>6868</v>
      </c>
      <c r="K1883" t="str">
        <f t="shared" si="89"/>
        <v>E:\imagenes\escudos_cl\Europa\Super Lig\Kocaelispor.png</v>
      </c>
      <c r="L1883" t="s">
        <v>501</v>
      </c>
      <c r="M1883">
        <f>INDEX(NationalTeams!B:B,MATCH(L1883,NationalTeams!C:C,0))</f>
        <v>210</v>
      </c>
      <c r="O1883" t="str">
        <f t="shared" si="87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4333</v>
      </c>
      <c r="D1884" t="s">
        <v>1973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3">
        <f t="shared" si="88"/>
        <v>55</v>
      </c>
      <c r="J1884" t="s">
        <v>6869</v>
      </c>
      <c r="K1884" t="str">
        <f t="shared" si="89"/>
        <v>E:\imagenes\escudos_cl\Asia\Uzbekistan Super League\Kokand 1912.png</v>
      </c>
      <c r="L1884" t="s">
        <v>443</v>
      </c>
      <c r="M1884">
        <f>INDEX(NationalTeams!B:B,MATCH(L1884,NationalTeams!C:C,0))</f>
        <v>215</v>
      </c>
      <c r="O1884" t="str">
        <f t="shared" si="87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2309</v>
      </c>
      <c r="D1885" t="s">
        <v>1909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3">
        <f t="shared" si="88"/>
        <v>50</v>
      </c>
      <c r="J1885" t="s">
        <v>6870</v>
      </c>
      <c r="K1885" t="str">
        <f t="shared" si="89"/>
        <v>E:\imagenes\escudos_cl\Europa\NordicBet Liga\Kolding IF.png</v>
      </c>
      <c r="L1885" t="s">
        <v>495</v>
      </c>
      <c r="M1885">
        <f>INDEX(NationalTeams!B:B,MATCH(L1885,NationalTeams!C:C,0))</f>
        <v>56</v>
      </c>
      <c r="O1885" t="str">
        <f t="shared" si="87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4335</v>
      </c>
      <c r="D1886" t="s">
        <v>1912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3">
        <f t="shared" si="88"/>
        <v>54</v>
      </c>
      <c r="J1886" t="s">
        <v>6871</v>
      </c>
      <c r="K1886" t="str">
        <f t="shared" si="89"/>
        <v>E:\imagenes\escudos_cl\Asia\Papua NG Premier Soccer League\Komara Gulf FC.png</v>
      </c>
      <c r="L1886" t="s">
        <v>441</v>
      </c>
      <c r="M1886">
        <f>INDEX(NationalTeams!B:B,MATCH(L1886,NationalTeams!C:C,0))</f>
        <v>163</v>
      </c>
      <c r="O1886" t="str">
        <f t="shared" si="87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4678</v>
      </c>
      <c r="D1887" t="s">
        <v>1882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3">
        <f t="shared" si="88"/>
        <v>61</v>
      </c>
      <c r="J1887" t="s">
        <v>6872</v>
      </c>
      <c r="K1887" t="str">
        <f t="shared" si="89"/>
        <v>E:\imagenes\escudos_cl\Africa\Ligue 1\Kondzo.png</v>
      </c>
      <c r="L1887" t="s">
        <v>369</v>
      </c>
      <c r="M1887">
        <f>INDEX(NationalTeams!B:B,MATCH(L1887,NationalTeams!C:C,0))</f>
        <v>48</v>
      </c>
      <c r="O1887" t="str">
        <f t="shared" si="87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3004</v>
      </c>
      <c r="D1888" t="s">
        <v>1910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3">
        <f t="shared" si="88"/>
        <v>57</v>
      </c>
      <c r="J1888" t="s">
        <v>6873</v>
      </c>
      <c r="K1888" t="str">
        <f t="shared" si="89"/>
        <v>E:\imagenes\escudos_cl\Europa\Norwegian First Division\Kongsvinger IL.png</v>
      </c>
      <c r="L1888" t="s">
        <v>492</v>
      </c>
      <c r="M1888">
        <f>INDEX(NationalTeams!B:B,MATCH(L1888,NationalTeams!C:C,0))</f>
        <v>154</v>
      </c>
      <c r="O1888" t="str">
        <f t="shared" si="87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3271</v>
      </c>
      <c r="D1889" t="s">
        <v>1952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3">
        <f t="shared" si="88"/>
        <v>64</v>
      </c>
      <c r="J1889" t="s">
        <v>6874</v>
      </c>
      <c r="K1889" t="str">
        <f t="shared" si="89"/>
        <v>E:\imagenes\escudos_cl\Europa\Super Lig\Konyaspor.png</v>
      </c>
      <c r="L1889" t="s">
        <v>501</v>
      </c>
      <c r="M1889">
        <f>INDEX(NationalTeams!B:B,MATCH(L1889,NationalTeams!C:C,0))</f>
        <v>210</v>
      </c>
      <c r="O1889" t="str">
        <f t="shared" si="87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3029</v>
      </c>
      <c r="D1890" t="s">
        <v>1819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3">
        <f t="shared" si="88"/>
        <v>62</v>
      </c>
      <c r="J1890" t="s">
        <v>6875</v>
      </c>
      <c r="K1890" t="str">
        <f t="shared" si="89"/>
        <v>E:\imagenes\escudos_cl\Europa\Ekstraklasa\Korona Kielce.png</v>
      </c>
      <c r="L1890" t="s">
        <v>494</v>
      </c>
      <c r="M1890">
        <f>INDEX(NationalTeams!B:B,MATCH(L1890,NationalTeams!C:C,0))</f>
        <v>166</v>
      </c>
      <c r="O1890" t="str">
        <f t="shared" si="87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2122</v>
      </c>
      <c r="D1891" t="s">
        <v>1802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3">
        <f t="shared" si="88"/>
        <v>62</v>
      </c>
      <c r="J1891" t="s">
        <v>6876</v>
      </c>
      <c r="K1891" t="str">
        <f t="shared" si="89"/>
        <v>E:\imagenes\escudos_cl\Europa\Challenger Pro League\Kortrijk.png</v>
      </c>
      <c r="L1891" t="s">
        <v>505</v>
      </c>
      <c r="M1891">
        <f>INDEX(NationalTeams!B:B,MATCH(L1891,NationalTeams!C:C,0))</f>
        <v>23</v>
      </c>
      <c r="O1891" t="str">
        <f t="shared" si="87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4537</v>
      </c>
      <c r="D1892" t="s">
        <v>1795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3">
        <f t="shared" si="88"/>
        <v>47</v>
      </c>
      <c r="J1892" t="s">
        <v>6877</v>
      </c>
      <c r="K1892" t="str">
        <f t="shared" si="89"/>
        <v>E:\imagenes\escudos_cl\Asia\Brunei Super League\Kota Ranger FC.png</v>
      </c>
      <c r="L1892" t="s">
        <v>478</v>
      </c>
      <c r="M1892">
        <f>INDEX(NationalTeams!B:B,MATCH(L1892,NationalTeams!C:C,0))</f>
        <v>33</v>
      </c>
      <c r="O1892" t="str">
        <f t="shared" si="87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2452</v>
      </c>
      <c r="D1893" t="s">
        <v>1976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3">
        <f t="shared" si="88"/>
        <v>54</v>
      </c>
      <c r="J1893" t="s">
        <v>6878</v>
      </c>
      <c r="K1893" t="str">
        <f t="shared" si="89"/>
        <v>E:\imagenes\escudos_cl\Europa\Veikkausliiga\Kotkan Tyovaen Palloilijat.png</v>
      </c>
      <c r="L1893" t="s">
        <v>511</v>
      </c>
      <c r="M1893">
        <f>INDEX(NationalTeams!B:B,MATCH(L1893,NationalTeams!C:C,0))</f>
        <v>73</v>
      </c>
      <c r="O1893" t="str">
        <f t="shared" si="87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4329</v>
      </c>
      <c r="D1894" t="s">
        <v>1834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3">
        <f t="shared" si="88"/>
        <v>56</v>
      </c>
      <c r="J1894" t="s">
        <v>6879</v>
      </c>
      <c r="K1894" t="str">
        <f t="shared" si="89"/>
        <v>E:\imagenes\escudos_cl\Asia\Hong Kong Premier League\Kowloon City SC.png</v>
      </c>
      <c r="L1894" t="s">
        <v>469</v>
      </c>
      <c r="M1894">
        <f>INDEX(NationalTeams!B:B,MATCH(L1894,NationalTeams!C:C,0))</f>
        <v>91</v>
      </c>
      <c r="O1894" t="str">
        <f t="shared" si="87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2260</v>
      </c>
      <c r="D1895" t="s">
        <v>1809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3">
        <f t="shared" si="88"/>
        <v>61</v>
      </c>
      <c r="J1895" t="s">
        <v>6880</v>
      </c>
      <c r="K1895" t="str">
        <f t="shared" si="89"/>
        <v>E:\imagenes\escudos_cl\Europa\Cypriot Second Division\Krasava ENY Ypsonas FC.png</v>
      </c>
      <c r="L1895" t="s">
        <v>534</v>
      </c>
      <c r="M1895">
        <f>INDEX(NationalTeams!B:B,MATCH(L1895,NationalTeams!C:C,0))</f>
        <v>45</v>
      </c>
      <c r="O1895" t="str">
        <f t="shared" si="87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2106</v>
      </c>
      <c r="D1896" t="s">
        <v>1848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3">
        <f t="shared" si="88"/>
        <v>70</v>
      </c>
      <c r="J1896" t="s">
        <v>6881</v>
      </c>
      <c r="K1896" t="str">
        <f t="shared" si="89"/>
        <v>E:\imagenes\escudos_cl\Europa\Jupiler Pro League\KRC Genk.png</v>
      </c>
      <c r="L1896" t="s">
        <v>505</v>
      </c>
      <c r="M1896">
        <f>INDEX(NationalTeams!B:B,MATCH(L1896,NationalTeams!C:C,0))</f>
        <v>23</v>
      </c>
      <c r="O1896" t="str">
        <f t="shared" si="87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2999</v>
      </c>
      <c r="D1897" t="s">
        <v>1821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3">
        <f t="shared" si="88"/>
        <v>60</v>
      </c>
      <c r="J1897" t="s">
        <v>6882</v>
      </c>
      <c r="K1897" t="str">
        <f t="shared" si="89"/>
        <v>E:\imagenes\escudos_cl\Europa\Eliteserien\Kristiansund BK.png</v>
      </c>
      <c r="L1897" t="s">
        <v>492</v>
      </c>
      <c r="M1897">
        <f>INDEX(NationalTeams!B:B,MATCH(L1897,NationalTeams!C:C,0))</f>
        <v>154</v>
      </c>
      <c r="O1897" t="str">
        <f t="shared" si="87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4898</v>
      </c>
      <c r="D1898" t="s">
        <v>1902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3">
        <f t="shared" si="88"/>
        <v>57</v>
      </c>
      <c r="J1898" t="s">
        <v>6883</v>
      </c>
      <c r="K1898" t="str">
        <f t="shared" si="89"/>
        <v>E:\imagenes\escudos_cl\Africa\National First Division\Kruger United.png</v>
      </c>
      <c r="L1898" t="s">
        <v>363</v>
      </c>
      <c r="M1898">
        <f>INDEX(NationalTeams!B:B,MATCH(L1898,NationalTeams!C:C,0))</f>
        <v>193</v>
      </c>
      <c r="O1898" t="str">
        <f t="shared" si="87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1995</v>
      </c>
      <c r="D1899" t="s">
        <v>1851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3">
        <f t="shared" si="88"/>
        <v>62</v>
      </c>
      <c r="J1899" t="s">
        <v>6884</v>
      </c>
      <c r="K1899" t="str">
        <f t="shared" si="89"/>
        <v>E:\imagenes\escudos_cl\Europa\Kategoria e Pare\KS Burreli.png</v>
      </c>
      <c r="L1899" t="s">
        <v>520</v>
      </c>
      <c r="M1899">
        <f>INDEX(NationalTeams!B:B,MATCH(L1899,NationalTeams!C:C,0))</f>
        <v>3</v>
      </c>
      <c r="O1899" t="str">
        <f t="shared" si="87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3025</v>
      </c>
      <c r="D1900" t="s">
        <v>1819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3">
        <f t="shared" si="88"/>
        <v>62</v>
      </c>
      <c r="J1900" t="s">
        <v>6885</v>
      </c>
      <c r="K1900" t="str">
        <f t="shared" si="89"/>
        <v>E:\imagenes\escudos_cl\Europa\Ekstraklasa\KS Cracovia.png</v>
      </c>
      <c r="L1900" t="s">
        <v>494</v>
      </c>
      <c r="M1900">
        <f>INDEX(NationalTeams!B:B,MATCH(L1900,NationalTeams!C:C,0))</f>
        <v>166</v>
      </c>
      <c r="O1900" t="str">
        <f t="shared" si="87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2000</v>
      </c>
      <c r="D1901" t="s">
        <v>1851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3">
        <f t="shared" si="88"/>
        <v>62</v>
      </c>
      <c r="J1901" t="s">
        <v>6886</v>
      </c>
      <c r="K1901" t="str">
        <f t="shared" si="89"/>
        <v>E:\imagenes\escudos_cl\Europa\Kategoria e Pare\KS Kastrioti.png</v>
      </c>
      <c r="L1901" t="s">
        <v>520</v>
      </c>
      <c r="M1901">
        <f>INDEX(NationalTeams!B:B,MATCH(L1901,NationalTeams!C:C,0))</f>
        <v>3</v>
      </c>
      <c r="O1901" t="str">
        <f t="shared" si="87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1998</v>
      </c>
      <c r="D1902" t="s">
        <v>1851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3">
        <f t="shared" si="88"/>
        <v>60</v>
      </c>
      <c r="J1902" t="s">
        <v>6887</v>
      </c>
      <c r="K1902" t="str">
        <f t="shared" si="89"/>
        <v>E:\imagenes\escudos_cl\Europa\Kategoria e Pare\KS Lushnja.png</v>
      </c>
      <c r="L1902" t="s">
        <v>520</v>
      </c>
      <c r="M1902">
        <f>INDEX(NationalTeams!B:B,MATCH(L1902,NationalTeams!C:C,0))</f>
        <v>3</v>
      </c>
      <c r="O1902" t="str">
        <f t="shared" si="87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1996</v>
      </c>
      <c r="D1903" t="s">
        <v>1851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3">
        <f t="shared" si="88"/>
        <v>60</v>
      </c>
      <c r="J1903" t="s">
        <v>6888</v>
      </c>
      <c r="K1903" t="str">
        <f t="shared" si="89"/>
        <v>E:\imagenes\escudos_cl\Europa\Kategoria e Pare\KS Pogradeci.png</v>
      </c>
      <c r="L1903" t="s">
        <v>520</v>
      </c>
      <c r="M1903">
        <f>INDEX(NationalTeams!B:B,MATCH(L1903,NationalTeams!C:C,0))</f>
        <v>3</v>
      </c>
      <c r="O1903" t="str">
        <f t="shared" si="87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2124</v>
      </c>
      <c r="D1904" t="s">
        <v>1802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3">
        <f t="shared" si="88"/>
        <v>62</v>
      </c>
      <c r="J1904" t="s">
        <v>6889</v>
      </c>
      <c r="K1904" t="str">
        <f t="shared" si="89"/>
        <v>E:\imagenes\escudos_cl\Europa\Challenger Pro League\KSC Lokeren.png</v>
      </c>
      <c r="L1904" t="s">
        <v>505</v>
      </c>
      <c r="M1904">
        <f>INDEX(NationalTeams!B:B,MATCH(L1904,NationalTeams!C:C,0))</f>
        <v>23</v>
      </c>
      <c r="O1904" t="str">
        <f t="shared" si="87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4587</v>
      </c>
      <c r="D1905" t="s">
        <v>1795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3">
        <f t="shared" si="88"/>
        <v>48</v>
      </c>
      <c r="J1905" t="s">
        <v>6890</v>
      </c>
      <c r="K1905" t="str">
        <f t="shared" si="89"/>
        <v>E:\imagenes\escudos_cl\Asia\Brunei Super League\Kuala Belait FC.png</v>
      </c>
      <c r="L1905" t="s">
        <v>478</v>
      </c>
      <c r="M1905">
        <f>INDEX(NationalTeams!B:B,MATCH(L1905,NationalTeams!C:C,0))</f>
        <v>33</v>
      </c>
      <c r="O1905" t="str">
        <f t="shared" si="87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4368</v>
      </c>
      <c r="D1906" t="s">
        <v>1891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3">
        <f t="shared" si="88"/>
        <v>57</v>
      </c>
      <c r="J1906" t="s">
        <v>6891</v>
      </c>
      <c r="K1906" t="str">
        <f t="shared" si="89"/>
        <v>E:\imagenes\escudos_cl\Asia\Malaysia Super League\Kuala Lumpur City FC.png</v>
      </c>
      <c r="L1906" t="s">
        <v>463</v>
      </c>
      <c r="M1906">
        <f>INDEX(NationalTeams!B:B,MATCH(L1906,NationalTeams!C:C,0))</f>
        <v>132</v>
      </c>
      <c r="O1906" t="str">
        <f t="shared" si="87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4274</v>
      </c>
      <c r="D1907" t="s">
        <v>1891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3">
        <f t="shared" si="88"/>
        <v>58</v>
      </c>
      <c r="J1907" t="s">
        <v>6892</v>
      </c>
      <c r="K1907" t="str">
        <f t="shared" si="89"/>
        <v>E:\imagenes\escudos_cl\Asia\Malaysia Super League\Kuching City FC.png</v>
      </c>
      <c r="L1907" t="s">
        <v>463</v>
      </c>
      <c r="M1907">
        <f>INDEX(NationalTeams!B:B,MATCH(L1907,NationalTeams!C:C,0))</f>
        <v>132</v>
      </c>
      <c r="O1907" t="str">
        <f t="shared" si="87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4451</v>
      </c>
      <c r="D1908" t="s">
        <v>1846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3">
        <f t="shared" si="88"/>
        <v>51</v>
      </c>
      <c r="J1908" t="s">
        <v>6893</v>
      </c>
      <c r="K1908" t="str">
        <f t="shared" si="89"/>
        <v>E:\imagenes\escudos_cl\Asia\Jordanian First Division League\Kufrsoum SC.png</v>
      </c>
      <c r="L1908" t="s">
        <v>451</v>
      </c>
      <c r="M1908">
        <f>INDEX(NationalTeams!B:B,MATCH(L1908,NationalTeams!C:C,0))</f>
        <v>113</v>
      </c>
      <c r="O1908" t="str">
        <f t="shared" si="87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2440</v>
      </c>
      <c r="D1909" t="s">
        <v>1976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3">
        <f t="shared" si="88"/>
        <v>60</v>
      </c>
      <c r="J1909" t="s">
        <v>6894</v>
      </c>
      <c r="K1909" t="str">
        <f t="shared" si="89"/>
        <v>E:\imagenes\escudos_cl\Europa\Veikkausliiga\Kuopion Palloseura.png</v>
      </c>
      <c r="L1909" t="s">
        <v>511</v>
      </c>
      <c r="M1909">
        <f>INDEX(NationalTeams!B:B,MATCH(L1909,NationalTeams!C:C,0))</f>
        <v>73</v>
      </c>
      <c r="O1909" t="str">
        <f t="shared" si="87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2113</v>
      </c>
      <c r="D1910" t="s">
        <v>1848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3">
        <f t="shared" si="88"/>
        <v>66</v>
      </c>
      <c r="J1910" t="s">
        <v>6895</v>
      </c>
      <c r="K1910" t="str">
        <f t="shared" si="89"/>
        <v>E:\imagenes\escudos_cl\Europa\Jupiler Pro League\KV Mechelen.png</v>
      </c>
      <c r="L1910" t="s">
        <v>505</v>
      </c>
      <c r="M1910">
        <f>INDEX(NationalTeams!B:B,MATCH(L1910,NationalTeams!C:C,0))</f>
        <v>23</v>
      </c>
      <c r="O1910" t="str">
        <f t="shared" si="87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4855</v>
      </c>
      <c r="D1911" t="s">
        <v>1908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3">
        <f t="shared" si="88"/>
        <v>72</v>
      </c>
      <c r="J1911" t="s">
        <v>6896</v>
      </c>
      <c r="K1911" t="str">
        <f t="shared" si="89"/>
        <v>E:\imagenes\escudos_cl\Africa\Nigeria Premier Football League\Kwara United FC.png</v>
      </c>
      <c r="L1911" t="s">
        <v>361</v>
      </c>
      <c r="M1911">
        <f>INDEX(NationalTeams!B:B,MATCH(L1911,NationalTeams!C:C,0))</f>
        <v>153</v>
      </c>
      <c r="O1911" t="str">
        <f t="shared" si="87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4979</v>
      </c>
      <c r="D1912" t="s">
        <v>1980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3">
        <f t="shared" si="88"/>
        <v>55</v>
      </c>
      <c r="J1912" t="s">
        <v>6897</v>
      </c>
      <c r="K1912" t="str">
        <f t="shared" si="89"/>
        <v>E:\imagenes\escudos_cl\Africa\Zimbabwe Premier Soccer League\Kwekwe United FC.png</v>
      </c>
      <c r="L1912" t="s">
        <v>358</v>
      </c>
      <c r="M1912">
        <f>INDEX(NationalTeams!B:B,MATCH(L1912,NationalTeams!C:C,0))</f>
        <v>223</v>
      </c>
      <c r="O1912" t="str">
        <f t="shared" si="87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4061</v>
      </c>
      <c r="D1913" t="s">
        <v>1843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3">
        <f t="shared" si="88"/>
        <v>61</v>
      </c>
      <c r="J1913" t="s">
        <v>6898</v>
      </c>
      <c r="K1913" t="str">
        <f t="shared" si="89"/>
        <v>E:\imagenes\escudos_cl\Asia\J1 League\Kyoto Sanga.png</v>
      </c>
      <c r="L1913" t="s">
        <v>422</v>
      </c>
      <c r="M1913">
        <f>INDEX(NationalTeams!B:B,MATCH(L1913,NationalTeams!C:C,0))</f>
        <v>112</v>
      </c>
      <c r="O1913" t="str">
        <f t="shared" si="87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3833</v>
      </c>
      <c r="D1914" t="s">
        <v>1967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3">
        <f t="shared" si="88"/>
        <v>59</v>
      </c>
      <c r="J1914" t="s">
        <v>6899</v>
      </c>
      <c r="K1914" t="str">
        <f t="shared" si="89"/>
        <v>E:\imagenes\escudos_cl\America\TT Premier Football League\La Horquetta Rangers FC.png</v>
      </c>
      <c r="L1914" t="s">
        <v>407</v>
      </c>
      <c r="M1914">
        <f>INDEX(NationalTeams!B:B,MATCH(L1914,NationalTeams!C:C,0))</f>
        <v>207</v>
      </c>
      <c r="O1914" t="str">
        <f t="shared" si="87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3650</v>
      </c>
      <c r="D1915" t="s">
        <v>1922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3">
        <f t="shared" si="88"/>
        <v>58</v>
      </c>
      <c r="J1915" t="s">
        <v>6900</v>
      </c>
      <c r="K1915" t="str">
        <f t="shared" si="89"/>
        <v>E:\imagenes\escudos_cl\America\Primera Division de Guatemala\La Libertad.png</v>
      </c>
      <c r="L1915" t="s">
        <v>396</v>
      </c>
      <c r="M1915">
        <f>INDEX(NationalTeams!B:B,MATCH(L1915,NationalTeams!C:C,0))</f>
        <v>84</v>
      </c>
      <c r="O1915" t="str">
        <f t="shared" si="87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3866</v>
      </c>
      <c r="D1916" t="s">
        <v>1936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3">
        <f t="shared" si="88"/>
        <v>58</v>
      </c>
      <c r="J1916" t="s">
        <v>6901</v>
      </c>
      <c r="K1916" t="str">
        <f t="shared" si="89"/>
        <v>E:\imagenes\escudos_cl\America\Segunda Division Profesional\La Luz FC.png</v>
      </c>
      <c r="L1916" t="s">
        <v>377</v>
      </c>
      <c r="M1916">
        <f>INDEX(NationalTeams!B:B,MATCH(L1916,NationalTeams!C:C,0))</f>
        <v>214</v>
      </c>
      <c r="O1916" t="str">
        <f t="shared" si="87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4731</v>
      </c>
      <c r="D1917" t="s">
        <v>1818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3">
        <f t="shared" si="88"/>
        <v>59</v>
      </c>
      <c r="J1917" t="s">
        <v>6902</v>
      </c>
      <c r="K1917" t="str">
        <f t="shared" si="89"/>
        <v>E:\imagenes\escudos_cl\Africa\Egyptian Second Division A\La Viena FC.png</v>
      </c>
      <c r="L1917" t="s">
        <v>365</v>
      </c>
      <c r="M1917">
        <f>INDEX(NationalTeams!B:B,MATCH(L1917,NationalTeams!C:C,0))</f>
        <v>59</v>
      </c>
      <c r="O1917" t="str">
        <f t="shared" si="87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4523</v>
      </c>
      <c r="D1918" t="s">
        <v>1827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3">
        <f t="shared" si="88"/>
        <v>51</v>
      </c>
      <c r="J1918" t="s">
        <v>6903</v>
      </c>
      <c r="K1918" t="str">
        <f t="shared" si="89"/>
        <v>E:\imagenes\escudos_cl\Asia\Fiji Premier League\Labasa FC.png</v>
      </c>
      <c r="L1918" t="s">
        <v>459</v>
      </c>
      <c r="M1918">
        <f>INDEX(NationalTeams!B:B,MATCH(L1918,NationalTeams!C:C,0))</f>
        <v>71</v>
      </c>
      <c r="O1918" t="str">
        <f t="shared" si="87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4286</v>
      </c>
      <c r="D1919" t="s">
        <v>1912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3">
        <f t="shared" si="88"/>
        <v>54</v>
      </c>
      <c r="J1919" t="s">
        <v>6904</v>
      </c>
      <c r="K1919" t="str">
        <f t="shared" si="89"/>
        <v>E:\imagenes\escudos_cl\Asia\Papua NG Premier Soccer League\Lae City Dwellers.png</v>
      </c>
      <c r="L1919" t="s">
        <v>441</v>
      </c>
      <c r="M1919">
        <f>INDEX(NationalTeams!B:B,MATCH(L1919,NationalTeams!C:C,0))</f>
        <v>163</v>
      </c>
      <c r="O1919" t="str">
        <f t="shared" si="87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4396</v>
      </c>
      <c r="D1920" t="s">
        <v>1912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3">
        <f t="shared" si="88"/>
        <v>54</v>
      </c>
      <c r="J1920" t="s">
        <v>6905</v>
      </c>
      <c r="K1920" t="str">
        <f t="shared" si="89"/>
        <v>E:\imagenes\escudos_cl\Asia\Papua NG Premier Soccer League\Lae City FC.png</v>
      </c>
      <c r="L1920" t="s">
        <v>441</v>
      </c>
      <c r="M1920">
        <f>INDEX(NationalTeams!B:B,MATCH(L1920,NationalTeams!C:C,0))</f>
        <v>163</v>
      </c>
      <c r="O1920" t="str">
        <f t="shared" si="87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4532</v>
      </c>
      <c r="D1921" t="s">
        <v>1904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3">
        <f t="shared" si="88"/>
        <v>50</v>
      </c>
      <c r="J1921" t="s">
        <v>6906</v>
      </c>
      <c r="K1921" t="str">
        <f t="shared" si="89"/>
        <v>E:\imagenes\escudos_cl\Asia\Nepal Super League\Lalitpur City FC.png</v>
      </c>
      <c r="L1921" t="s">
        <v>446</v>
      </c>
      <c r="M1921">
        <f>INDEX(NationalTeams!B:B,MATCH(L1921,NationalTeams!C:C,0))</f>
        <v>150</v>
      </c>
      <c r="O1921" t="str">
        <f t="shared" si="87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4290</v>
      </c>
      <c r="D1922" t="s">
        <v>1965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3">
        <f t="shared" si="88"/>
        <v>56</v>
      </c>
      <c r="J1922" t="s">
        <v>6907</v>
      </c>
      <c r="K1922" t="str">
        <f t="shared" si="89"/>
        <v>E:\imagenes\escudos_cl\Asia\Thai League 2\Lampang FC.png</v>
      </c>
      <c r="L1922" t="s">
        <v>437</v>
      </c>
      <c r="M1922">
        <f>INDEX(NationalTeams!B:B,MATCH(L1922,NationalTeams!C:C,0))</f>
        <v>200</v>
      </c>
      <c r="O1922" t="str">
        <f t="shared" si="87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4339</v>
      </c>
      <c r="D1923" t="s">
        <v>1964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3">
        <f t="shared" si="88"/>
        <v>56</v>
      </c>
      <c r="J1923" t="s">
        <v>6908</v>
      </c>
      <c r="K1923" t="str">
        <f t="shared" si="89"/>
        <v>E:\imagenes\escudos_cl\Asia\Thai League 1\Lamphun Warriors FC.png</v>
      </c>
      <c r="L1923" t="s">
        <v>437</v>
      </c>
      <c r="M1923">
        <f>INDEX(NationalTeams!B:B,MATCH(L1923,NationalTeams!C:C,0))</f>
        <v>200</v>
      </c>
      <c r="O1923" t="str">
        <f t="shared" ref="O1923:O1986" si="90"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3224</v>
      </c>
      <c r="D1924" t="s">
        <v>1954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3">
        <f t="shared" ref="I1924:I1987" si="91">ROUND(AVERAGE(F1924:H1924),0)</f>
        <v>62</v>
      </c>
      <c r="J1924" t="s">
        <v>6909</v>
      </c>
      <c r="K1924" t="str">
        <f t="shared" ref="K1924:K1987" si="92">_xlfn.CONCAT($A$1,J1924)</f>
        <v>E:\imagenes\escudos_cl\Europa\Superettan\Landskrona BoIS.png</v>
      </c>
      <c r="L1924" t="s">
        <v>496</v>
      </c>
      <c r="M1924">
        <f>INDEX(NationalTeams!B:B,MATCH(L1924,NationalTeams!C:C,0))</f>
        <v>196</v>
      </c>
      <c r="O1924" t="str">
        <f t="shared" si="90"/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4468</v>
      </c>
      <c r="D1925" t="s">
        <v>1857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3">
        <f t="shared" si="91"/>
        <v>52</v>
      </c>
      <c r="J1925" t="s">
        <v>6910</v>
      </c>
      <c r="K1925" t="str">
        <f t="shared" si="92"/>
        <v>E:\imagenes\escudos_cl\Asia\Lao League 1\Lao Army FC.png</v>
      </c>
      <c r="L1925" t="s">
        <v>455</v>
      </c>
      <c r="M1925">
        <f>INDEX(NationalTeams!B:B,MATCH(L1925,NationalTeams!C:C,0))</f>
        <v>120</v>
      </c>
      <c r="O1925" t="str">
        <f t="shared" si="90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2982</v>
      </c>
      <c r="D1926" t="s">
        <v>1907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3">
        <f t="shared" si="91"/>
        <v>63</v>
      </c>
      <c r="J1926" t="s">
        <v>6911</v>
      </c>
      <c r="K1926" t="str">
        <f t="shared" si="92"/>
        <v>E:\imagenes\escudos_cl\Europa\NIFL Premiership\Larne FC.png</v>
      </c>
      <c r="L1926" t="s">
        <v>503</v>
      </c>
      <c r="M1926">
        <f>INDEX(NationalTeams!B:B,MATCH(L1926,NationalTeams!C:C,0))</f>
        <v>99</v>
      </c>
      <c r="O1926" t="str">
        <f t="shared" si="90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2059</v>
      </c>
      <c r="D1927" t="s">
        <v>1779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3">
        <f t="shared" si="91"/>
        <v>69</v>
      </c>
      <c r="J1927" t="s">
        <v>6912</v>
      </c>
      <c r="K1927" t="str">
        <f t="shared" si="92"/>
        <v>E:\imagenes\escudos_cl\Europa\Admiral Bundesliga\LASK Linz.png</v>
      </c>
      <c r="L1927" t="s">
        <v>514</v>
      </c>
      <c r="M1927">
        <f>INDEX(NationalTeams!B:B,MATCH(L1927,NationalTeams!C:C,0))</f>
        <v>17</v>
      </c>
      <c r="O1927" t="str">
        <f t="shared" si="90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4423</v>
      </c>
      <c r="D1928" t="s">
        <v>1827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3">
        <f t="shared" si="91"/>
        <v>53</v>
      </c>
      <c r="J1928" t="s">
        <v>6913</v>
      </c>
      <c r="K1928" t="str">
        <f t="shared" si="92"/>
        <v>E:\imagenes\escudos_cl\Asia\Fiji Premier League\Lautoka FC.png</v>
      </c>
      <c r="L1928" t="s">
        <v>459</v>
      </c>
      <c r="M1928">
        <f>INDEX(NationalTeams!B:B,MATCH(L1928,NationalTeams!C:C,0))</f>
        <v>71</v>
      </c>
      <c r="O1928" t="str">
        <f t="shared" si="90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3529</v>
      </c>
      <c r="D1929" t="s">
        <v>1879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3">
        <f t="shared" si="91"/>
        <v>65</v>
      </c>
      <c r="J1929" t="s">
        <v>6914</v>
      </c>
      <c r="K1929" t="str">
        <f t="shared" si="92"/>
        <v>E:\imagenes\escudos_cl\America\Liga Promerica\LD Alajuelense.png</v>
      </c>
      <c r="L1929" t="s">
        <v>354</v>
      </c>
      <c r="M1929">
        <f>INDEX(NationalTeams!B:B,MATCH(L1929,NationalTeams!C:C,0))</f>
        <v>52</v>
      </c>
      <c r="O1929" t="str">
        <f t="shared" si="90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2479</v>
      </c>
      <c r="D1930" t="s">
        <v>1882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3">
        <f t="shared" si="91"/>
        <v>64</v>
      </c>
      <c r="J1930" t="s">
        <v>6915</v>
      </c>
      <c r="K1930" t="str">
        <f t="shared" si="92"/>
        <v>E:\imagenes\escudos_cl\Europa\Ligue 1\Le Havre AC.png</v>
      </c>
      <c r="L1930" t="s">
        <v>487</v>
      </c>
      <c r="M1930">
        <f>INDEX(NationalTeams!B:B,MATCH(L1930,NationalTeams!C:C,0))</f>
        <v>74</v>
      </c>
      <c r="O1930" t="str">
        <f t="shared" si="90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2495</v>
      </c>
      <c r="D1931" t="s">
        <v>1885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3">
        <f t="shared" si="91"/>
        <v>60</v>
      </c>
      <c r="J1931" t="s">
        <v>6916</v>
      </c>
      <c r="K1931" t="str">
        <f t="shared" si="92"/>
        <v>E:\imagenes\escudos_cl\Europa\Ligue 2\Le Mans FC.png</v>
      </c>
      <c r="L1931" t="s">
        <v>487</v>
      </c>
      <c r="M1931">
        <f>INDEX(NationalTeams!B:B,MATCH(L1931,NationalTeams!C:C,0))</f>
        <v>74</v>
      </c>
      <c r="O1931" t="str">
        <f t="shared" si="90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3018</v>
      </c>
      <c r="D1932" t="s">
        <v>1819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3">
        <f t="shared" si="91"/>
        <v>66</v>
      </c>
      <c r="J1932" t="s">
        <v>6917</v>
      </c>
      <c r="K1932" t="str">
        <f t="shared" si="92"/>
        <v>E:\imagenes\escudos_cl\Europa\Ekstraklasa\Lech Poznan.png</v>
      </c>
      <c r="L1932" t="s">
        <v>494</v>
      </c>
      <c r="M1932">
        <f>INDEX(NationalTeams!B:B,MATCH(L1932,NationalTeams!C:C,0))</f>
        <v>166</v>
      </c>
      <c r="O1932" t="str">
        <f t="shared" si="90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3023</v>
      </c>
      <c r="D1933" t="s">
        <v>1819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3">
        <f t="shared" si="91"/>
        <v>63</v>
      </c>
      <c r="J1933" t="s">
        <v>6918</v>
      </c>
      <c r="K1933" t="str">
        <f t="shared" si="92"/>
        <v>E:\imagenes\escudos_cl\Europa\Ekstraklasa\Lechia Gdansk.png</v>
      </c>
      <c r="L1933" t="s">
        <v>494</v>
      </c>
      <c r="M1933">
        <f>INDEX(NationalTeams!B:B,MATCH(L1933,NationalTeams!C:C,0))</f>
        <v>166</v>
      </c>
      <c r="O1933" t="str">
        <f t="shared" si="90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4340</v>
      </c>
      <c r="D1934" t="s">
        <v>1834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3">
        <f t="shared" si="91"/>
        <v>56</v>
      </c>
      <c r="J1934" t="s">
        <v>6919</v>
      </c>
      <c r="K1934" t="str">
        <f t="shared" si="92"/>
        <v>E:\imagenes\escudos_cl\Asia\Hong Kong Premier League\Lee Man FC.png</v>
      </c>
      <c r="L1934" t="s">
        <v>469</v>
      </c>
      <c r="M1934">
        <f>INDEX(NationalTeams!B:B,MATCH(L1934,NationalTeams!C:C,0))</f>
        <v>91</v>
      </c>
      <c r="O1934" t="str">
        <f t="shared" si="90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2693</v>
      </c>
      <c r="D1935" t="s">
        <v>1915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3">
        <f t="shared" si="91"/>
        <v>72</v>
      </c>
      <c r="J1935" t="s">
        <v>6920</v>
      </c>
      <c r="K1935" t="str">
        <f t="shared" si="92"/>
        <v>E:\imagenes\escudos_cl\Europa\Premier League\Leeds United FC.png</v>
      </c>
      <c r="L1935" t="s">
        <v>493</v>
      </c>
      <c r="M1935">
        <f>INDEX(NationalTeams!B:B,MATCH(L1935,NationalTeams!C:C,0))</f>
        <v>95</v>
      </c>
      <c r="O1935" t="str">
        <f t="shared" si="90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3017</v>
      </c>
      <c r="D1936" t="s">
        <v>1819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3">
        <f t="shared" si="91"/>
        <v>68</v>
      </c>
      <c r="J1936" t="s">
        <v>6921</v>
      </c>
      <c r="K1936" t="str">
        <f t="shared" si="92"/>
        <v>E:\imagenes\escudos_cl\Europa\Ekstraklasa\Legia Warsaw.png</v>
      </c>
      <c r="L1936" t="s">
        <v>494</v>
      </c>
      <c r="M1936">
        <f>INDEX(NationalTeams!B:B,MATCH(L1936,NationalTeams!C:C,0))</f>
        <v>166</v>
      </c>
      <c r="O1936" t="str">
        <f t="shared" si="90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4751</v>
      </c>
      <c r="D1937" t="s">
        <v>1831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3">
        <f t="shared" si="91"/>
        <v>67</v>
      </c>
      <c r="J1937" t="s">
        <v>6922</v>
      </c>
      <c r="K1937" t="str">
        <f t="shared" si="92"/>
        <v>E:\imagenes\escudos_cl\Africa\Ghana Premier League\Legon Cities FC.png</v>
      </c>
      <c r="L1937" t="s">
        <v>325</v>
      </c>
      <c r="M1937">
        <f>INDEX(NationalTeams!B:B,MATCH(L1937,NationalTeams!C:C,0))</f>
        <v>79</v>
      </c>
      <c r="O1937" t="str">
        <f t="shared" si="90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2667</v>
      </c>
      <c r="D1938" t="s">
        <v>1816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3">
        <f t="shared" si="91"/>
        <v>79</v>
      </c>
      <c r="J1938" t="s">
        <v>6923</v>
      </c>
      <c r="K1938" t="str">
        <f t="shared" si="92"/>
        <v>E:\imagenes\escudos_cl\Europa\EFL Championship\Leicester City.png</v>
      </c>
      <c r="L1938" t="s">
        <v>493</v>
      </c>
      <c r="M1938">
        <f>INDEX(NationalTeams!B:B,MATCH(L1938,NationalTeams!C:C,0))</f>
        <v>95</v>
      </c>
      <c r="O1938" t="str">
        <f t="shared" si="90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2916</v>
      </c>
      <c r="D1939" t="s">
        <v>1937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3">
        <f t="shared" si="91"/>
        <v>57</v>
      </c>
      <c r="J1939" t="s">
        <v>6924</v>
      </c>
      <c r="K1939" t="str">
        <f t="shared" si="92"/>
        <v>E:\imagenes\escudos_cl\Europa\Segunda Liga\Leixoes SC.png</v>
      </c>
      <c r="L1939" t="s">
        <v>504</v>
      </c>
      <c r="M1939">
        <f>INDEX(NationalTeams!B:B,MATCH(L1939,NationalTeams!C:C,0))</f>
        <v>167</v>
      </c>
      <c r="O1939" t="str">
        <f t="shared" si="90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3593</v>
      </c>
      <c r="D1940" t="s">
        <v>1881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3">
        <f t="shared" si="91"/>
        <v>58</v>
      </c>
      <c r="J1940" t="s">
        <v>6925</v>
      </c>
      <c r="K1940" t="str">
        <f t="shared" si="92"/>
        <v>E:\imagenes\escudos_cl\America\LigaPro Ecuabet Serie B\Leones FC.png</v>
      </c>
      <c r="L1940" t="s">
        <v>331</v>
      </c>
      <c r="M1940">
        <f>INDEX(NationalTeams!B:B,MATCH(L1940,NationalTeams!C:C,0))</f>
        <v>58</v>
      </c>
      <c r="O1940" t="str">
        <f t="shared" si="90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4355</v>
      </c>
      <c r="D1941" t="s">
        <v>1961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3">
        <f t="shared" si="91"/>
        <v>54</v>
      </c>
      <c r="J1941" t="s">
        <v>6926</v>
      </c>
      <c r="K1941" t="str">
        <f t="shared" si="92"/>
        <v>E:\imagenes\escudos_cl\Asia\Taiwan Football Premier League\Leopard Cat FC.png</v>
      </c>
      <c r="L1941" t="s">
        <v>452</v>
      </c>
      <c r="M1941">
        <f>INDEX(NationalTeams!B:B,MATCH(L1941,NationalTeams!C:C,0))</f>
        <v>201</v>
      </c>
      <c r="O1941" t="str">
        <f t="shared" si="90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4679</v>
      </c>
      <c r="D1942" t="s">
        <v>1882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3">
        <f t="shared" si="91"/>
        <v>61</v>
      </c>
      <c r="J1942" t="s">
        <v>6927</v>
      </c>
      <c r="K1942" t="str">
        <f t="shared" si="92"/>
        <v>E:\imagenes\escudos_cl\Africa\Ligue 1\Leopards de Dolisie.png</v>
      </c>
      <c r="L1942" t="s">
        <v>369</v>
      </c>
      <c r="M1942">
        <f>INDEX(NationalTeams!B:B,MATCH(L1942,NationalTeams!C:C,0))</f>
        <v>48</v>
      </c>
      <c r="O1942" t="str">
        <f t="shared" si="90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4899</v>
      </c>
      <c r="D1943" t="s">
        <v>1902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3">
        <f t="shared" si="91"/>
        <v>57</v>
      </c>
      <c r="J1943" t="s">
        <v>6928</v>
      </c>
      <c r="K1943" t="str">
        <f t="shared" si="92"/>
        <v>E:\imagenes\escudos_cl\Africa\National First Division\Leruma United.png</v>
      </c>
      <c r="L1943" t="s">
        <v>363</v>
      </c>
      <c r="M1943">
        <f>INDEX(NationalTeams!B:B,MATCH(L1943,NationalTeams!C:C,0))</f>
        <v>193</v>
      </c>
      <c r="O1943" t="str">
        <f t="shared" si="90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4664</v>
      </c>
      <c r="D1944" t="s">
        <v>1820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3">
        <f t="shared" si="91"/>
        <v>64</v>
      </c>
      <c r="J1944" t="s">
        <v>6929</v>
      </c>
      <c r="K1944" t="str">
        <f t="shared" si="92"/>
        <v>E:\imagenes\escudos_cl\Africa\Elite One\Les Astres FC.png</v>
      </c>
      <c r="L1944" t="s">
        <v>322</v>
      </c>
      <c r="M1944">
        <f>INDEX(NationalTeams!B:B,MATCH(L1944,NationalTeams!C:C,0))</f>
        <v>40</v>
      </c>
      <c r="O1944" t="str">
        <f t="shared" si="90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2585</v>
      </c>
      <c r="D1945" t="s">
        <v>1950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3">
        <f t="shared" si="91"/>
        <v>67</v>
      </c>
      <c r="J1945" t="s">
        <v>6930</v>
      </c>
      <c r="K1945" t="str">
        <f t="shared" si="92"/>
        <v>E:\imagenes\escudos_cl\Europa\Super League Greece 1\Levadiakos FC.png</v>
      </c>
      <c r="L1945" t="s">
        <v>508</v>
      </c>
      <c r="M1945">
        <f>INDEX(NationalTeams!B:B,MATCH(L1945,NationalTeams!C:C,0))</f>
        <v>82</v>
      </c>
      <c r="O1945" t="str">
        <f t="shared" si="90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2398</v>
      </c>
      <c r="D1946" t="s">
        <v>1855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3">
        <f t="shared" si="91"/>
        <v>76</v>
      </c>
      <c r="J1946" t="s">
        <v>6931</v>
      </c>
      <c r="K1946" t="str">
        <f t="shared" si="92"/>
        <v>E:\imagenes\escudos_cl\Europa\LaLiga EA Sports\Levante UD.png</v>
      </c>
      <c r="L1946" t="s">
        <v>490</v>
      </c>
      <c r="M1946">
        <f>INDEX(NationalTeams!B:B,MATCH(L1946,NationalTeams!C:C,0))</f>
        <v>66</v>
      </c>
      <c r="O1946" t="str">
        <f t="shared" si="90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4240</v>
      </c>
      <c r="D1947" t="s">
        <v>1804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3">
        <f t="shared" si="91"/>
        <v>56</v>
      </c>
      <c r="J1947" t="s">
        <v>6932</v>
      </c>
      <c r="K1947" t="str">
        <f t="shared" si="92"/>
        <v>E:\imagenes\escudos_cl\Asia\China League One\Liaoning Tieren FC.png</v>
      </c>
      <c r="L1947" t="s">
        <v>429</v>
      </c>
      <c r="M1947">
        <f>INDEX(NationalTeams!B:B,MATCH(L1947,NationalTeams!C:C,0))</f>
        <v>44</v>
      </c>
      <c r="O1947" t="str">
        <f t="shared" si="90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3572</v>
      </c>
      <c r="D1948" t="s">
        <v>1880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3">
        <f t="shared" si="91"/>
        <v>60</v>
      </c>
      <c r="J1948" t="s">
        <v>6933</v>
      </c>
      <c r="K1948" t="str">
        <f t="shared" si="92"/>
        <v>E:\imagenes\escudos_cl\America\LigaPro Ecuabet\Libertad FC.png</v>
      </c>
      <c r="L1948" t="s">
        <v>331</v>
      </c>
      <c r="M1948">
        <f>INDEX(NationalTeams!B:B,MATCH(L1948,NationalTeams!C:C,0))</f>
        <v>58</v>
      </c>
      <c r="O1948" t="str">
        <f t="shared" si="90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2123</v>
      </c>
      <c r="D1949" t="s">
        <v>1802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3">
        <f t="shared" si="91"/>
        <v>61</v>
      </c>
      <c r="J1949" t="s">
        <v>6934</v>
      </c>
      <c r="K1949" t="str">
        <f t="shared" si="92"/>
        <v>E:\imagenes\escudos_cl\Europa\Challenger Pro League\Lierse SK.png</v>
      </c>
      <c r="L1949" t="s">
        <v>505</v>
      </c>
      <c r="M1949">
        <f>INDEX(NationalTeams!B:B,MATCH(L1949,NationalTeams!C:C,0))</f>
        <v>23</v>
      </c>
      <c r="O1949" t="str">
        <f t="shared" si="90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4308</v>
      </c>
      <c r="D1950" t="s">
        <v>1798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3">
        <f t="shared" si="91"/>
        <v>54</v>
      </c>
      <c r="J1950" t="s">
        <v>6935</v>
      </c>
      <c r="K1950" t="str">
        <f t="shared" si="92"/>
        <v>E:\imagenes\escudos_cl\Asia\Cambodian Premier League\Life FC.png</v>
      </c>
      <c r="L1950" t="s">
        <v>462</v>
      </c>
      <c r="M1950">
        <f>INDEX(NationalTeams!B:B,MATCH(L1950,NationalTeams!C:C,0))</f>
        <v>39</v>
      </c>
      <c r="O1950" t="str">
        <f t="shared" si="90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3568</v>
      </c>
      <c r="D1951" t="s">
        <v>1880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3">
        <f t="shared" si="91"/>
        <v>68</v>
      </c>
      <c r="J1951" t="s">
        <v>6936</v>
      </c>
      <c r="K1951" t="str">
        <f t="shared" si="92"/>
        <v>E:\imagenes\escudos_cl\America\LigaPro Ecuabet\Liga de Quito.png</v>
      </c>
      <c r="L1951" t="s">
        <v>331</v>
      </c>
      <c r="M1951">
        <f>INDEX(NationalTeams!B:B,MATCH(L1951,NationalTeams!C:C,0))</f>
        <v>58</v>
      </c>
      <c r="O1951" t="str">
        <f t="shared" si="90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2465</v>
      </c>
      <c r="D1952" t="s">
        <v>1882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3">
        <f t="shared" si="91"/>
        <v>75</v>
      </c>
      <c r="J1952" t="s">
        <v>6937</v>
      </c>
      <c r="K1952" t="str">
        <f t="shared" si="92"/>
        <v>E:\imagenes\escudos_cl\Europa\Ligue 1\Lille OSC.png</v>
      </c>
      <c r="L1952" t="s">
        <v>487</v>
      </c>
      <c r="M1952">
        <f>INDEX(NationalTeams!B:B,MATCH(L1952,NationalTeams!C:C,0))</f>
        <v>74</v>
      </c>
      <c r="O1952" t="str">
        <f t="shared" si="90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2996</v>
      </c>
      <c r="D1953" t="s">
        <v>1910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3">
        <f t="shared" si="91"/>
        <v>58</v>
      </c>
      <c r="J1953" t="s">
        <v>6938</v>
      </c>
      <c r="K1953" t="str">
        <f t="shared" si="92"/>
        <v>E:\imagenes\escudos_cl\Europa\Norwegian First Division\Lillestrom SK.png</v>
      </c>
      <c r="L1953" t="s">
        <v>492</v>
      </c>
      <c r="M1953">
        <f>INDEX(NationalTeams!B:B,MATCH(L1953,NationalTeams!C:C,0))</f>
        <v>154</v>
      </c>
      <c r="O1953" t="str">
        <f t="shared" si="90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2962</v>
      </c>
      <c r="D1954" t="s">
        <v>1906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3">
        <f t="shared" si="91"/>
        <v>52</v>
      </c>
      <c r="J1954" t="s">
        <v>6939</v>
      </c>
      <c r="K1954" t="str">
        <f t="shared" si="92"/>
        <v>E:\imagenes\escudos_cl\Europa\NIFL Championship\Limavady United FC.png</v>
      </c>
      <c r="L1954" t="s">
        <v>503</v>
      </c>
      <c r="M1954">
        <f>INDEX(NationalTeams!B:B,MATCH(L1954,NationalTeams!C:C,0))</f>
        <v>99</v>
      </c>
      <c r="O1954" t="str">
        <f t="shared" si="90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3545</v>
      </c>
      <c r="D1955" t="s">
        <v>1934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3">
        <f t="shared" si="91"/>
        <v>63</v>
      </c>
      <c r="J1955" t="s">
        <v>6940</v>
      </c>
      <c r="K1955" t="str">
        <f t="shared" si="92"/>
        <v>E:\imagenes\escudos_cl\America\Segunda Division CRI\Limon Black Star.png</v>
      </c>
      <c r="L1955" t="s">
        <v>354</v>
      </c>
      <c r="M1955">
        <f>INDEX(NationalTeams!B:B,MATCH(L1955,NationalTeams!C:C,0))</f>
        <v>52</v>
      </c>
      <c r="O1955" t="str">
        <f t="shared" si="90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2568</v>
      </c>
      <c r="D1956" t="s">
        <v>1832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3">
        <f t="shared" si="91"/>
        <v>46</v>
      </c>
      <c r="J1956" t="s">
        <v>6941</v>
      </c>
      <c r="K1956" t="str">
        <f t="shared" si="92"/>
        <v>E:\imagenes\escudos_cl\Europa\Gibraltar Football League\Lincoln Red Imps FC.png</v>
      </c>
      <c r="L1956" t="s">
        <v>536</v>
      </c>
      <c r="M1956">
        <f>INDEX(NationalTeams!B:B,MATCH(L1956,NationalTeams!C:C,0))</f>
        <v>80</v>
      </c>
      <c r="O1956" t="str">
        <f t="shared" si="90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2983</v>
      </c>
      <c r="D1957" t="s">
        <v>1907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3">
        <f t="shared" si="91"/>
        <v>63</v>
      </c>
      <c r="J1957" t="s">
        <v>6942</v>
      </c>
      <c r="K1957" t="str">
        <f t="shared" si="92"/>
        <v>E:\imagenes\escudos_cl\Europa\NIFL Premiership\Linfield FC.png</v>
      </c>
      <c r="L1957" t="s">
        <v>503</v>
      </c>
      <c r="M1957">
        <f>INDEX(NationalTeams!B:B,MATCH(L1957,NationalTeams!C:C,0))</f>
        <v>99</v>
      </c>
      <c r="O1957" t="str">
        <f t="shared" si="90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4098</v>
      </c>
      <c r="D1958" t="s">
        <v>1944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3">
        <f t="shared" si="91"/>
        <v>58</v>
      </c>
      <c r="J1958" t="s">
        <v>6943</v>
      </c>
      <c r="K1958" t="str">
        <f t="shared" si="92"/>
        <v>E:\imagenes\escudos_cl\Asia\Singapore Premier League\Lion City Sailors FC.png</v>
      </c>
      <c r="L1958" t="s">
        <v>450</v>
      </c>
      <c r="M1958">
        <f>INDEX(NationalTeams!B:B,MATCH(L1958,NationalTeams!C:C,0))</f>
        <v>188</v>
      </c>
      <c r="O1958" t="str">
        <f t="shared" si="90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2569</v>
      </c>
      <c r="D1959" t="s">
        <v>1832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3">
        <f t="shared" si="91"/>
        <v>49</v>
      </c>
      <c r="J1959" t="s">
        <v>6944</v>
      </c>
      <c r="K1959" t="str">
        <f t="shared" si="92"/>
        <v>E:\imagenes\escudos_cl\Europa\Gibraltar Football League\Lions Gibraltar.png</v>
      </c>
      <c r="L1959" t="s">
        <v>536</v>
      </c>
      <c r="M1959">
        <f>INDEX(NationalTeams!B:B,MATCH(L1959,NationalTeams!C:C,0))</f>
        <v>80</v>
      </c>
      <c r="O1959" t="str">
        <f t="shared" si="90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2694</v>
      </c>
      <c r="D1960" t="s">
        <v>1915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3">
        <f t="shared" si="91"/>
        <v>85</v>
      </c>
      <c r="J1960" t="s">
        <v>6945</v>
      </c>
      <c r="K1960" t="str">
        <f t="shared" si="92"/>
        <v>E:\imagenes\escudos_cl\Europa\Premier League\Liverpool FC.png</v>
      </c>
      <c r="L1960" t="s">
        <v>493</v>
      </c>
      <c r="M1960">
        <f>INDEX(NationalTeams!B:B,MATCH(L1960,NationalTeams!C:C,0))</f>
        <v>95</v>
      </c>
      <c r="O1960" t="str">
        <f t="shared" si="90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8979</v>
      </c>
      <c r="D1961" t="s">
        <v>1799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3">
        <f t="shared" si="91"/>
        <v>65</v>
      </c>
      <c r="J1961" t="s">
        <v>6946</v>
      </c>
      <c r="K1961" t="str">
        <f t="shared" si="92"/>
        <v>E:\imagenes\escudos_cl\America\Campeonato Uruguayo de Primera Division\Liverpool FC.png</v>
      </c>
      <c r="L1961" t="s">
        <v>377</v>
      </c>
      <c r="M1961">
        <f>INDEX(NationalTeams!B:B,MATCH(L1961,NationalTeams!C:C,0))</f>
        <v>214</v>
      </c>
      <c r="O1961" t="str">
        <f t="shared" si="90"/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2337</v>
      </c>
      <c r="D1962" t="s">
        <v>1932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3">
        <f t="shared" si="91"/>
        <v>59</v>
      </c>
      <c r="J1962" t="s">
        <v>6947</v>
      </c>
      <c r="K1962" t="str">
        <f t="shared" si="92"/>
        <v>E:\imagenes\escudos_cl\Europa\Scottish Premiership\Livingston FC.png</v>
      </c>
      <c r="L1962" t="s">
        <v>515</v>
      </c>
      <c r="M1962">
        <f>INDEX(NationalTeams!B:B,MATCH(L1962,NationalTeams!C:C,0))</f>
        <v>63</v>
      </c>
      <c r="O1962" t="str">
        <f t="shared" si="90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3040</v>
      </c>
      <c r="D1963" t="s">
        <v>1836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3">
        <f t="shared" si="91"/>
        <v>60</v>
      </c>
      <c r="J1963" t="s">
        <v>6948</v>
      </c>
      <c r="K1963" t="str">
        <f t="shared" si="92"/>
        <v>E:\imagenes\escudos_cl\Europa\I Liga\LKS Lodz.png</v>
      </c>
      <c r="L1963" t="s">
        <v>494</v>
      </c>
      <c r="M1963">
        <f>INDEX(NationalTeams!B:B,MATCH(L1963,NationalTeams!C:C,0))</f>
        <v>166</v>
      </c>
      <c r="O1963" t="str">
        <f t="shared" si="90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2507</v>
      </c>
      <c r="D1964" t="s">
        <v>8681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3">
        <f t="shared" si="91"/>
        <v>57</v>
      </c>
      <c r="J1964" t="s">
        <v>6949</v>
      </c>
      <c r="K1964" t="str">
        <f t="shared" si="92"/>
        <v>E:\imagenes\escudos_cl\Europa\Cymru North\Llandudno FC.png</v>
      </c>
      <c r="L1964" t="s">
        <v>517</v>
      </c>
      <c r="M1964">
        <f>INDEX(NationalTeams!B:B,MATCH(L1964,NationalTeams!C:C,0))</f>
        <v>76</v>
      </c>
      <c r="O1964" t="str">
        <f t="shared" si="90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2522</v>
      </c>
      <c r="D1965" t="s">
        <v>1807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3">
        <f t="shared" si="91"/>
        <v>62</v>
      </c>
      <c r="J1965" t="s">
        <v>6950</v>
      </c>
      <c r="K1965" t="str">
        <f t="shared" si="92"/>
        <v>E:\imagenes\escudos_cl\Europa\Cymru Premier\Llanelli Town AFC.png</v>
      </c>
      <c r="L1965" t="s">
        <v>517</v>
      </c>
      <c r="M1965">
        <f>INDEX(NationalTeams!B:B,MATCH(L1965,NationalTeams!C:C,0))</f>
        <v>76</v>
      </c>
      <c r="O1965" t="str">
        <f t="shared" si="90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2534</v>
      </c>
      <c r="D1966" t="s">
        <v>8681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3">
        <f t="shared" si="91"/>
        <v>58</v>
      </c>
      <c r="J1966" t="s">
        <v>6951</v>
      </c>
      <c r="K1966" t="str">
        <f t="shared" si="92"/>
        <v>E:\imagenes\escudos_cl\Europa\Cymru South\Llantwit Major.png</v>
      </c>
      <c r="L1966" t="s">
        <v>517</v>
      </c>
      <c r="M1966">
        <f>INDEX(NationalTeams!B:B,MATCH(L1966,NationalTeams!C:C,0))</f>
        <v>76</v>
      </c>
      <c r="O1966" t="str">
        <f t="shared" si="90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3300</v>
      </c>
      <c r="D1967" t="s">
        <v>1972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3">
        <f t="shared" si="91"/>
        <v>61</v>
      </c>
      <c r="J1967" t="s">
        <v>6952</v>
      </c>
      <c r="K1967" t="str">
        <f t="shared" si="92"/>
        <v>E:\imagenes\escudos_cl\Europa\Ukranian Premier League\LNZ Cherkasy.png</v>
      </c>
      <c r="L1967" t="s">
        <v>502</v>
      </c>
      <c r="M1967">
        <f>INDEX(NationalTeams!B:B,MATCH(L1967,NationalTeams!C:C,0))</f>
        <v>212</v>
      </c>
      <c r="O1967" t="str">
        <f t="shared" si="90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4856</v>
      </c>
      <c r="D1968" t="s">
        <v>1908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3">
        <f t="shared" si="91"/>
        <v>65</v>
      </c>
      <c r="J1968" t="s">
        <v>6953</v>
      </c>
      <c r="K1968" t="str">
        <f t="shared" si="92"/>
        <v>E:\imagenes\escudos_cl\Africa\Nigeria Premier Football League\Lobi Stars FC.png</v>
      </c>
      <c r="L1968" t="s">
        <v>361</v>
      </c>
      <c r="M1968">
        <f>INDEX(NationalTeams!B:B,MATCH(L1968,NationalTeams!C:C,0))</f>
        <v>153</v>
      </c>
      <c r="O1968" t="str">
        <f t="shared" si="90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2202</v>
      </c>
      <c r="D1969" t="s">
        <v>1933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3">
        <f t="shared" si="91"/>
        <v>55</v>
      </c>
      <c r="J1969" t="s">
        <v>6954</v>
      </c>
      <c r="K1969" t="str">
        <f t="shared" si="92"/>
        <v>E:\imagenes\escudos_cl\Europa\Second Professional Football League\Lokomotiv Gorna Oryahovitsa.png</v>
      </c>
      <c r="L1969" t="s">
        <v>510</v>
      </c>
      <c r="M1969">
        <f>INDEX(NationalTeams!B:B,MATCH(L1969,NationalTeams!C:C,0))</f>
        <v>34</v>
      </c>
      <c r="O1969" t="str">
        <f t="shared" si="90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2279</v>
      </c>
      <c r="D1970" t="s">
        <v>1925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3">
        <f t="shared" si="91"/>
        <v>59</v>
      </c>
      <c r="J1970" t="s">
        <v>6955</v>
      </c>
      <c r="K1970" t="str">
        <f t="shared" si="92"/>
        <v>E:\imagenes\escudos_cl\Europa\Prva hrvatska nogometna liga\Lokomotiva Zagreb.png</v>
      </c>
      <c r="L1970" t="s">
        <v>498</v>
      </c>
      <c r="M1970">
        <f>INDEX(NationalTeams!B:B,MATCH(L1970,NationalTeams!C:C,0))</f>
        <v>53</v>
      </c>
      <c r="O1970" t="str">
        <f t="shared" si="90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2125</v>
      </c>
      <c r="D1971" t="s">
        <v>1802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3">
        <f t="shared" si="91"/>
        <v>63</v>
      </c>
      <c r="J1971" t="s">
        <v>6956</v>
      </c>
      <c r="K1971" t="str">
        <f t="shared" si="92"/>
        <v>E:\imagenes\escudos_cl\Europa\Challenger Pro League\Lommel SK.png</v>
      </c>
      <c r="L1971" t="s">
        <v>505</v>
      </c>
      <c r="M1971">
        <f>INDEX(NationalTeams!B:B,MATCH(L1971,NationalTeams!C:C,0))</f>
        <v>23</v>
      </c>
      <c r="O1971" t="str">
        <f t="shared" si="90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4078</v>
      </c>
      <c r="D1972" t="s">
        <v>1975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3">
        <f t="shared" si="91"/>
        <v>60</v>
      </c>
      <c r="J1972" t="s">
        <v>6957</v>
      </c>
      <c r="K1972" t="str">
        <f t="shared" si="92"/>
        <v>E:\imagenes\escudos_cl\Asia\V.League 2\Long An FC.png</v>
      </c>
      <c r="L1972" t="s">
        <v>438</v>
      </c>
      <c r="M1972">
        <f>INDEX(NationalTeams!B:B,MATCH(L1972,NationalTeams!C:C,0))</f>
        <v>218</v>
      </c>
      <c r="O1972" t="str">
        <f t="shared" si="90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2711</v>
      </c>
      <c r="D1973" t="s">
        <v>1840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3">
        <f t="shared" si="91"/>
        <v>62</v>
      </c>
      <c r="J1973" t="s">
        <v>6958</v>
      </c>
      <c r="K1973" t="str">
        <f t="shared" si="92"/>
        <v>E:\imagenes\escudos_cl\Europa\Ireland First Division\Longford Town FC.png</v>
      </c>
      <c r="L1973" t="s">
        <v>513</v>
      </c>
      <c r="M1973">
        <f>INDEX(NationalTeams!B:B,MATCH(L1973,NationalTeams!C:C,0))</f>
        <v>98</v>
      </c>
      <c r="O1973" t="str">
        <f t="shared" si="90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3617</v>
      </c>
      <c r="D1974" t="s">
        <v>1889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3">
        <f t="shared" si="91"/>
        <v>68</v>
      </c>
      <c r="J1974" t="s">
        <v>6959</v>
      </c>
      <c r="K1974" t="str">
        <f t="shared" si="92"/>
        <v>E:\imagenes\escudos_cl\America\Major League Soccer\Los Angeles FC.png</v>
      </c>
      <c r="L1974" t="s">
        <v>349</v>
      </c>
      <c r="M1974">
        <f>INDEX(NationalTeams!B:B,MATCH(L1974,NationalTeams!C:C,0))</f>
        <v>67</v>
      </c>
      <c r="O1974" t="str">
        <f t="shared" si="90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3618</v>
      </c>
      <c r="D1975" t="s">
        <v>1889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3">
        <f t="shared" si="91"/>
        <v>67</v>
      </c>
      <c r="J1975" t="s">
        <v>6960</v>
      </c>
      <c r="K1975" t="str">
        <f t="shared" si="92"/>
        <v>E:\imagenes\escudos_cl\America\Major League Soccer\Los Angeles Galaxy.png</v>
      </c>
      <c r="L1975" t="s">
        <v>349</v>
      </c>
      <c r="M1975">
        <f>INDEX(NationalTeams!B:B,MATCH(L1975,NationalTeams!C:C,0))</f>
        <v>67</v>
      </c>
      <c r="O1975" t="str">
        <f t="shared" si="90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4767</v>
      </c>
      <c r="D1976" t="s">
        <v>1884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3">
        <f t="shared" si="91"/>
        <v>59</v>
      </c>
      <c r="J1976" t="s">
        <v>6961</v>
      </c>
      <c r="K1976" t="str">
        <f t="shared" si="92"/>
        <v>E:\imagenes\escudos_cl\Africa\Ligue 1 Pro\Loubha Telimele FC.png</v>
      </c>
      <c r="L1976" t="s">
        <v>382</v>
      </c>
      <c r="M1976">
        <f>INDEX(NationalTeams!B:B,MATCH(L1976,NationalTeams!C:C,0))</f>
        <v>85</v>
      </c>
      <c r="O1976" t="str">
        <f t="shared" si="90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2972</v>
      </c>
      <c r="D1977" t="s">
        <v>1906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3">
        <f t="shared" si="91"/>
        <v>53</v>
      </c>
      <c r="J1977" t="s">
        <v>6962</v>
      </c>
      <c r="K1977" t="str">
        <f t="shared" si="92"/>
        <v>E:\imagenes\escudos_cl\Europa\NIFL Championship\Loughgall FC.png</v>
      </c>
      <c r="L1977" t="s">
        <v>503</v>
      </c>
      <c r="M1977">
        <f>INDEX(NationalTeams!B:B,MATCH(L1977,NationalTeams!C:C,0))</f>
        <v>99</v>
      </c>
      <c r="O1977" t="str">
        <f t="shared" si="90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4545</v>
      </c>
      <c r="D1978" t="s">
        <v>1914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3">
        <f t="shared" si="91"/>
        <v>46</v>
      </c>
      <c r="J1978" t="s">
        <v>6963</v>
      </c>
      <c r="K1978" t="str">
        <f t="shared" si="92"/>
        <v>E:\imagenes\escudos_cl\Asia\Philippines Football League\Loyola FC.png</v>
      </c>
      <c r="L1978" t="s">
        <v>445</v>
      </c>
      <c r="M1978">
        <f>INDEX(NationalTeams!B:B,MATCH(L1978,NationalTeams!C:C,0))</f>
        <v>72</v>
      </c>
      <c r="O1978" t="str">
        <f t="shared" si="90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4359</v>
      </c>
      <c r="D1979" t="s">
        <v>1857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3">
        <f t="shared" si="91"/>
        <v>53</v>
      </c>
      <c r="J1979" t="s">
        <v>6964</v>
      </c>
      <c r="K1979" t="str">
        <f t="shared" si="92"/>
        <v>E:\imagenes\escudos_cl\Asia\Lao League 1\Luang Prabang FC.png</v>
      </c>
      <c r="L1979" t="s">
        <v>455</v>
      </c>
      <c r="M1979">
        <f>INDEX(NationalTeams!B:B,MATCH(L1979,NationalTeams!C:C,0))</f>
        <v>120</v>
      </c>
      <c r="O1979" t="str">
        <f t="shared" si="90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4942</v>
      </c>
      <c r="D1980" t="s">
        <v>1970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3">
        <f t="shared" si="91"/>
        <v>58</v>
      </c>
      <c r="J1980" t="s">
        <v>6965</v>
      </c>
      <c r="K1980" t="str">
        <f t="shared" si="92"/>
        <v>E:\imagenes\escudos_cl\Africa\Uganda Premier League\Lugazi FC.png</v>
      </c>
      <c r="L1980" t="s">
        <v>359</v>
      </c>
      <c r="M1980">
        <f>INDEX(NationalTeams!B:B,MATCH(L1980,NationalTeams!C:C,0))</f>
        <v>213</v>
      </c>
      <c r="O1980" t="str">
        <f t="shared" si="90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4959</v>
      </c>
      <c r="D1981" t="s">
        <v>1979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3">
        <f t="shared" si="91"/>
        <v>60</v>
      </c>
      <c r="J1981" t="s">
        <v>6966</v>
      </c>
      <c r="K1981" t="str">
        <f t="shared" si="92"/>
        <v>E:\imagenes\escudos_cl\Africa\Zambia Super League\Lumwana Radiants FC.png</v>
      </c>
      <c r="L1981" t="s">
        <v>367</v>
      </c>
      <c r="M1981">
        <f>INDEX(NationalTeams!B:B,MATCH(L1981,NationalTeams!C:C,0))</f>
        <v>222</v>
      </c>
      <c r="O1981" t="str">
        <f t="shared" si="90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4584</v>
      </c>
      <c r="D1982" t="s">
        <v>1795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3">
        <f t="shared" si="91"/>
        <v>44</v>
      </c>
      <c r="J1982" t="s">
        <v>6967</v>
      </c>
      <c r="K1982" t="str">
        <f t="shared" si="92"/>
        <v>E:\imagenes\escudos_cl\Asia\Brunei Super League\Lun Bawang FC.png</v>
      </c>
      <c r="L1982" t="s">
        <v>478</v>
      </c>
      <c r="M1982">
        <f>INDEX(NationalTeams!B:B,MATCH(L1982,NationalTeams!C:C,0))</f>
        <v>33</v>
      </c>
      <c r="O1982" t="str">
        <f t="shared" si="90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4539</v>
      </c>
      <c r="D1983" t="s">
        <v>1867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3">
        <f t="shared" si="91"/>
        <v>48</v>
      </c>
      <c r="J1983" t="s">
        <v>6968</v>
      </c>
      <c r="K1983" t="str">
        <f t="shared" si="92"/>
        <v>E:\imagenes\escudos_cl\Asia\Liga de Elite\Lun Lok.png</v>
      </c>
      <c r="L1983" t="s">
        <v>484</v>
      </c>
      <c r="M1983">
        <f>INDEX(NationalTeams!B:B,MATCH(L1983,NationalTeams!C:C,0))</f>
        <v>129</v>
      </c>
      <c r="O1983" t="str">
        <f t="shared" si="90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4186</v>
      </c>
      <c r="D1984" t="s">
        <v>1927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3">
        <f t="shared" si="91"/>
        <v>57</v>
      </c>
      <c r="J1984" t="s">
        <v>6969</v>
      </c>
      <c r="K1984" t="str">
        <f t="shared" si="92"/>
        <v>E:\imagenes\escudos_cl\Asia\Qatari Second Division\Lusail SC.png</v>
      </c>
      <c r="L1984" t="s">
        <v>432</v>
      </c>
      <c r="M1984">
        <f>INDEX(NationalTeams!B:B,MATCH(L1984,NationalTeams!C:C,0))</f>
        <v>169</v>
      </c>
      <c r="O1984" t="str">
        <f t="shared" si="90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3080</v>
      </c>
      <c r="D1985" t="s">
        <v>1937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3">
        <f t="shared" si="91"/>
        <v>59</v>
      </c>
      <c r="J1985" t="s">
        <v>6970</v>
      </c>
      <c r="K1985" t="str">
        <f t="shared" si="92"/>
        <v>E:\imagenes\escudos_cl\Europa\Segunda Liga\Lusitano FC.png</v>
      </c>
      <c r="L1985" t="s">
        <v>504</v>
      </c>
      <c r="M1985">
        <f>INDEX(NationalTeams!B:B,MATCH(L1985,NationalTeams!C:C,0))</f>
        <v>167</v>
      </c>
      <c r="O1985" t="str">
        <f t="shared" si="90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3014</v>
      </c>
      <c r="D1986" t="s">
        <v>1910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3">
        <f t="shared" si="91"/>
        <v>57</v>
      </c>
      <c r="J1986" t="s">
        <v>6971</v>
      </c>
      <c r="K1986" t="str">
        <f t="shared" si="92"/>
        <v>E:\imagenes\escudos_cl\Europa\Norwegian First Division\Lyn 1896 FK.png</v>
      </c>
      <c r="L1986" t="s">
        <v>492</v>
      </c>
      <c r="M1986">
        <f>INDEX(NationalTeams!B:B,MATCH(L1986,NationalTeams!C:C,0))</f>
        <v>154</v>
      </c>
      <c r="O1986" t="str">
        <f t="shared" si="90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2570</v>
      </c>
      <c r="D1987" t="s">
        <v>1832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3">
        <f t="shared" si="91"/>
        <v>54</v>
      </c>
      <c r="J1987" t="s">
        <v>6972</v>
      </c>
      <c r="K1987" t="str">
        <f t="shared" si="92"/>
        <v>E:\imagenes\escudos_cl\Europa\Gibraltar Football League\Lynx FC.png</v>
      </c>
      <c r="L1987" t="s">
        <v>536</v>
      </c>
      <c r="M1987">
        <f>INDEX(NationalTeams!B:B,MATCH(L1987,NationalTeams!C:C,0))</f>
        <v>80</v>
      </c>
      <c r="O1987" t="str">
        <f t="shared" ref="O1987:O2050" si="93"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4692</v>
      </c>
      <c r="D1988" t="s">
        <v>1882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3">
        <f t="shared" ref="I1988:I2051" si="94">ROUND(AVERAGE(F1988:H1988),0)</f>
        <v>69</v>
      </c>
      <c r="J1988" t="s">
        <v>6973</v>
      </c>
      <c r="K1988" t="str">
        <f t="shared" ref="K1988:K2051" si="95">_xlfn.CONCAT($A$1,J1988)</f>
        <v>E:\imagenes\escudos_cl\Africa\Ligue 1\LYS Sassandra.png</v>
      </c>
      <c r="L1988" t="s">
        <v>323</v>
      </c>
      <c r="M1988">
        <f>INDEX(NationalTeams!B:B,MATCH(L1988,NationalTeams!C:C,0))</f>
        <v>51</v>
      </c>
      <c r="O1988" t="str">
        <f t="shared" si="93"/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4793</v>
      </c>
      <c r="D1989" t="s">
        <v>1792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3">
        <f t="shared" si="94"/>
        <v>73</v>
      </c>
      <c r="J1989" t="s">
        <v>6974</v>
      </c>
      <c r="K1989" t="str">
        <f t="shared" si="95"/>
        <v>E:\imagenes\escudos_cl\Africa\Botola\MA Tetouan.png</v>
      </c>
      <c r="L1989" t="s">
        <v>342</v>
      </c>
      <c r="M1989">
        <f>INDEX(NationalTeams!B:B,MATCH(L1989,NationalTeams!C:C,0))</f>
        <v>137</v>
      </c>
      <c r="O1989" t="str">
        <f t="shared" si="93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4094</v>
      </c>
      <c r="D1990" t="s">
        <v>1776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3">
        <f t="shared" si="94"/>
        <v>59</v>
      </c>
      <c r="J1990" t="s">
        <v>6975</v>
      </c>
      <c r="K1990" t="str">
        <f t="shared" si="95"/>
        <v>E:\imagenes\escudos_cl\Asia\A League\Macarthur FC.png</v>
      </c>
      <c r="L1990" t="s">
        <v>426</v>
      </c>
      <c r="M1990">
        <f>INDEX(NationalTeams!B:B,MATCH(L1990,NationalTeams!C:C,0))</f>
        <v>16</v>
      </c>
      <c r="O1990" t="str">
        <f t="shared" si="93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2765</v>
      </c>
      <c r="D1991" t="s">
        <v>1842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3">
        <f t="shared" si="94"/>
        <v>69</v>
      </c>
      <c r="J1991" t="s">
        <v>6976</v>
      </c>
      <c r="K1991" t="str">
        <f t="shared" si="95"/>
        <v>E:\imagenes\escudos_cl\Europa\Israeli Premier League\Maccabi Bnei Reineh FC.png</v>
      </c>
      <c r="L1991" t="s">
        <v>530</v>
      </c>
      <c r="M1991">
        <f>INDEX(NationalTeams!B:B,MATCH(L1991,NationalTeams!C:C,0))</f>
        <v>109</v>
      </c>
      <c r="O1991" t="str">
        <f t="shared" si="93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2766</v>
      </c>
      <c r="D1992" t="s">
        <v>1842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3">
        <f t="shared" si="94"/>
        <v>67</v>
      </c>
      <c r="J1992" t="s">
        <v>6977</v>
      </c>
      <c r="K1992" t="str">
        <f t="shared" si="95"/>
        <v>E:\imagenes\escudos_cl\Europa\Israeli Premier League\Maccabi Haifa FC.png</v>
      </c>
      <c r="L1992" t="s">
        <v>530</v>
      </c>
      <c r="M1992">
        <f>INDEX(NationalTeams!B:B,MATCH(L1992,NationalTeams!C:C,0))</f>
        <v>109</v>
      </c>
      <c r="O1992" t="str">
        <f t="shared" si="93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2775</v>
      </c>
      <c r="D1993" t="s">
        <v>1874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3">
        <f t="shared" si="94"/>
        <v>61</v>
      </c>
      <c r="J1993" t="s">
        <v>6978</v>
      </c>
      <c r="K1993" t="str">
        <f t="shared" si="95"/>
        <v>E:\imagenes\escudos_cl\Europa\Liga Leumit\Maccabi Herzliya FC.png</v>
      </c>
      <c r="L1993" t="s">
        <v>530</v>
      </c>
      <c r="M1993">
        <f>INDEX(NationalTeams!B:B,MATCH(L1993,NationalTeams!C:C,0))</f>
        <v>109</v>
      </c>
      <c r="O1993" t="str">
        <f t="shared" si="93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2782</v>
      </c>
      <c r="D1994" t="s">
        <v>1874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3">
        <f t="shared" si="94"/>
        <v>61</v>
      </c>
      <c r="J1994" t="s">
        <v>6979</v>
      </c>
      <c r="K1994" t="str">
        <f t="shared" si="95"/>
        <v>E:\imagenes\escudos_cl\Europa\Liga Leumit\Maccabi Jaffa FC.png</v>
      </c>
      <c r="L1994" t="s">
        <v>530</v>
      </c>
      <c r="M1994">
        <f>INDEX(NationalTeams!B:B,MATCH(L1994,NationalTeams!C:C,0))</f>
        <v>109</v>
      </c>
      <c r="O1994" t="str">
        <f t="shared" si="93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2767</v>
      </c>
      <c r="D1995" t="s">
        <v>1842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3">
        <f t="shared" si="94"/>
        <v>70</v>
      </c>
      <c r="J1995" t="s">
        <v>6980</v>
      </c>
      <c r="K1995" t="str">
        <f t="shared" si="95"/>
        <v>E:\imagenes\escudos_cl\Europa\Israeli Premier League\Maccabi Netanya FC.png</v>
      </c>
      <c r="L1995" t="s">
        <v>530</v>
      </c>
      <c r="M1995">
        <f>INDEX(NationalTeams!B:B,MATCH(L1995,NationalTeams!C:C,0))</f>
        <v>109</v>
      </c>
      <c r="O1995" t="str">
        <f t="shared" si="93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2768</v>
      </c>
      <c r="D1996" t="s">
        <v>1842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3">
        <f t="shared" si="94"/>
        <v>69</v>
      </c>
      <c r="J1996" t="s">
        <v>6981</v>
      </c>
      <c r="K1996" t="str">
        <f t="shared" si="95"/>
        <v>E:\imagenes\escudos_cl\Europa\Israeli Premier League\Maccabi Petah Tikva FC.png</v>
      </c>
      <c r="L1996" t="s">
        <v>530</v>
      </c>
      <c r="M1996">
        <f>INDEX(NationalTeams!B:B,MATCH(L1996,NationalTeams!C:C,0))</f>
        <v>109</v>
      </c>
      <c r="O1996" t="str">
        <f t="shared" si="93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2769</v>
      </c>
      <c r="D1997" t="s">
        <v>1842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3">
        <f t="shared" si="94"/>
        <v>70</v>
      </c>
      <c r="J1997" t="s">
        <v>6982</v>
      </c>
      <c r="K1997" t="str">
        <f t="shared" si="95"/>
        <v>E:\imagenes\escudos_cl\Europa\Israeli Premier League\Maccabi Tel Aviv FC.png</v>
      </c>
      <c r="L1997" t="s">
        <v>530</v>
      </c>
      <c r="M1997">
        <f>INDEX(NationalTeams!B:B,MATCH(L1997,NationalTeams!C:C,0))</f>
        <v>109</v>
      </c>
      <c r="O1997" t="str">
        <f t="shared" si="93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4267</v>
      </c>
      <c r="D1998" t="s">
        <v>1890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3">
        <f t="shared" si="94"/>
        <v>58</v>
      </c>
      <c r="J1998" t="s">
        <v>6983</v>
      </c>
      <c r="K1998" t="str">
        <f t="shared" si="95"/>
        <v>E:\imagenes\escudos_cl\Asia\Malaysia A1 SemiPro League\Machan FC.png</v>
      </c>
      <c r="L1998" t="s">
        <v>463</v>
      </c>
      <c r="M1998">
        <f>INDEX(NationalTeams!B:B,MATCH(L1998,NationalTeams!C:C,0))</f>
        <v>132</v>
      </c>
      <c r="O1998" t="str">
        <f t="shared" si="93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4015</v>
      </c>
      <c r="D1999" t="s">
        <v>1843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3">
        <f t="shared" si="94"/>
        <v>61</v>
      </c>
      <c r="J1999" t="s">
        <v>6984</v>
      </c>
      <c r="K1999" t="str">
        <f t="shared" si="95"/>
        <v>E:\imagenes\escudos_cl\Asia\J1 League\Machida Zelvia.png</v>
      </c>
      <c r="L1999" t="s">
        <v>422</v>
      </c>
      <c r="M1999">
        <f>INDEX(NationalTeams!B:B,MATCH(L1999,NationalTeams!C:C,0))</f>
        <v>112</v>
      </c>
      <c r="O1999" t="str">
        <f t="shared" si="93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4042</v>
      </c>
      <c r="D2000" t="s">
        <v>1861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3">
        <f t="shared" si="94"/>
        <v>59</v>
      </c>
      <c r="J2000" t="s">
        <v>6985</v>
      </c>
      <c r="K2000" t="str">
        <f t="shared" si="95"/>
        <v>E:\imagenes\escudos_cl\Asia\Liga 1\Madura United FC.png</v>
      </c>
      <c r="L2000" t="s">
        <v>444</v>
      </c>
      <c r="M2000">
        <f>INDEX(NationalTeams!B:B,MATCH(L2000,NationalTeams!C:C,0))</f>
        <v>94</v>
      </c>
      <c r="O2000" t="str">
        <f t="shared" si="93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4960</v>
      </c>
      <c r="D2001" t="s">
        <v>1979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3">
        <f t="shared" si="94"/>
        <v>59</v>
      </c>
      <c r="J2001" t="s">
        <v>6986</v>
      </c>
      <c r="K2001" t="str">
        <f t="shared" si="95"/>
        <v>E:\imagenes\escudos_cl\Africa\Zambia Super League\Maestro United Zambia FC.png</v>
      </c>
      <c r="L2001" t="s">
        <v>367</v>
      </c>
      <c r="M2001">
        <f>INDEX(NationalTeams!B:B,MATCH(L2001,NationalTeams!C:C,0))</f>
        <v>222</v>
      </c>
      <c r="O2001" t="str">
        <f t="shared" si="93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4911</v>
      </c>
      <c r="D2002" t="s">
        <v>1949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3">
        <f t="shared" si="94"/>
        <v>67</v>
      </c>
      <c r="J2002" t="s">
        <v>6987</v>
      </c>
      <c r="K2002" t="str">
        <f t="shared" si="95"/>
        <v>E:\imagenes\escudos_cl\Africa\South African Premiership\Magesi FC.png</v>
      </c>
      <c r="L2002" t="s">
        <v>363</v>
      </c>
      <c r="M2002">
        <f>INDEX(NationalTeams!B:B,MATCH(L2002,NationalTeams!C:C,0))</f>
        <v>193</v>
      </c>
      <c r="O2002" t="str">
        <f t="shared" si="93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4794</v>
      </c>
      <c r="D2003" t="s">
        <v>1792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3">
        <f t="shared" si="94"/>
        <v>71</v>
      </c>
      <c r="J2003" t="s">
        <v>6988</v>
      </c>
      <c r="K2003" t="str">
        <f t="shared" si="95"/>
        <v>E:\imagenes\escudos_cl\Africa\Botola\Maghreb Fez.png</v>
      </c>
      <c r="L2003" t="s">
        <v>342</v>
      </c>
      <c r="M2003">
        <f>INDEX(NationalTeams!B:B,MATCH(L2003,NationalTeams!C:C,0))</f>
        <v>137</v>
      </c>
      <c r="O2003" t="str">
        <f t="shared" si="93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4540</v>
      </c>
      <c r="D2004" t="s">
        <v>1914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3">
        <f t="shared" si="94"/>
        <v>47</v>
      </c>
      <c r="J2004" t="s">
        <v>6989</v>
      </c>
      <c r="K2004" t="str">
        <f t="shared" si="95"/>
        <v>E:\imagenes\escudos_cl\Asia\Philippines Football League\Maharlika FC.png</v>
      </c>
      <c r="L2004" t="s">
        <v>445</v>
      </c>
      <c r="M2004">
        <f>INDEX(NationalTeams!B:B,MATCH(L2004,NationalTeams!C:C,0))</f>
        <v>72</v>
      </c>
      <c r="O2004" t="str">
        <f t="shared" si="93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4374</v>
      </c>
      <c r="D2005" t="s">
        <v>1965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3">
        <f t="shared" si="94"/>
        <v>55</v>
      </c>
      <c r="J2005" t="s">
        <v>6990</v>
      </c>
      <c r="K2005" t="str">
        <f t="shared" si="95"/>
        <v>E:\imagenes\escudos_cl\Asia\Thai League 2\Mahasarakham SBT FC.png</v>
      </c>
      <c r="L2005" t="s">
        <v>437</v>
      </c>
      <c r="M2005">
        <f>INDEX(NationalTeams!B:B,MATCH(L2005,NationalTeams!C:C,0))</f>
        <v>200</v>
      </c>
      <c r="O2005" t="str">
        <f t="shared" si="93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4647</v>
      </c>
      <c r="D2006" t="s">
        <v>1797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3">
        <f t="shared" si="94"/>
        <v>70</v>
      </c>
      <c r="J2006" t="s">
        <v>6991</v>
      </c>
      <c r="K2006" t="str">
        <f t="shared" si="95"/>
        <v>E:\imagenes\escudos_cl\Africa\Burkinabe Premier League\Majestic FC.png</v>
      </c>
      <c r="L2006" t="s">
        <v>366</v>
      </c>
      <c r="M2006">
        <f>INDEX(NationalTeams!B:B,MATCH(L2006,NationalTeams!C:C,0))</f>
        <v>35</v>
      </c>
      <c r="O2006" t="str">
        <f t="shared" si="93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2600</v>
      </c>
      <c r="D2007" t="s">
        <v>1951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3">
        <f t="shared" si="94"/>
        <v>63</v>
      </c>
      <c r="J2007" t="s">
        <v>6992</v>
      </c>
      <c r="K2007" t="str">
        <f t="shared" si="95"/>
        <v>E:\imagenes\escudos_cl\Europa\Super League Greece 2\Makedonikos FC.png</v>
      </c>
      <c r="L2007" t="s">
        <v>508</v>
      </c>
      <c r="M2007">
        <f>INDEX(NationalTeams!B:B,MATCH(L2007,NationalTeams!C:C,0))</f>
        <v>82</v>
      </c>
      <c r="O2007" t="str">
        <f t="shared" si="93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2416</v>
      </c>
      <c r="D2008" t="s">
        <v>1856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3">
        <f t="shared" si="94"/>
        <v>68</v>
      </c>
      <c r="J2008" t="s">
        <v>6993</v>
      </c>
      <c r="K2008" t="str">
        <f t="shared" si="95"/>
        <v>E:\imagenes\escudos_cl\Europa\LaLiga Hypermotion\Malaga CF.png</v>
      </c>
      <c r="L2008" t="s">
        <v>490</v>
      </c>
      <c r="M2008">
        <f>INDEX(NationalTeams!B:B,MATCH(L2008,NationalTeams!C:C,0))</f>
        <v>66</v>
      </c>
      <c r="O2008" t="str">
        <f t="shared" si="93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4316</v>
      </c>
      <c r="D2009" t="s">
        <v>1913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3">
        <f t="shared" si="94"/>
        <v>57</v>
      </c>
      <c r="J2009" t="s">
        <v>6994</v>
      </c>
      <c r="K2009" t="str">
        <f t="shared" si="95"/>
        <v>E:\imagenes\escudos_cl\Asia\Persian Gulf Pro League\Malavan Bandar FC.png</v>
      </c>
      <c r="L2009" t="s">
        <v>427</v>
      </c>
      <c r="M2009">
        <f>INDEX(NationalTeams!B:B,MATCH(L2009,NationalTeams!C:C,0))</f>
        <v>97</v>
      </c>
      <c r="O2009" t="str">
        <f t="shared" si="93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4388</v>
      </c>
      <c r="D2010" t="s">
        <v>1890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3">
        <f t="shared" si="94"/>
        <v>56</v>
      </c>
      <c r="J2010" t="s">
        <v>6995</v>
      </c>
      <c r="K2010" t="str">
        <f t="shared" si="95"/>
        <v>E:\imagenes\escudos_cl\Asia\Malaysia A1 SemiPro League\Malaysian University FT.png</v>
      </c>
      <c r="L2010" t="s">
        <v>463</v>
      </c>
      <c r="M2010">
        <f>INDEX(NationalTeams!B:B,MATCH(L2010,NationalTeams!C:C,0))</f>
        <v>132</v>
      </c>
      <c r="O2010" t="str">
        <f t="shared" si="93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4046</v>
      </c>
      <c r="D2011" t="s">
        <v>1787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3">
        <f t="shared" si="94"/>
        <v>58</v>
      </c>
      <c r="J2011" t="s">
        <v>6996</v>
      </c>
      <c r="K2011" t="str">
        <f t="shared" si="95"/>
        <v>E:\imagenes\escudos_cl\Asia\Bahrain Premier League\Malkiya SCC.png</v>
      </c>
      <c r="L2011" t="s">
        <v>433</v>
      </c>
      <c r="M2011">
        <f>INDEX(NationalTeams!B:B,MATCH(L2011,NationalTeams!C:C,0))</f>
        <v>20</v>
      </c>
      <c r="O2011" t="str">
        <f t="shared" si="93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3203</v>
      </c>
      <c r="D2012" t="s">
        <v>1782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3">
        <f t="shared" si="94"/>
        <v>71</v>
      </c>
      <c r="J2012" t="s">
        <v>6997</v>
      </c>
      <c r="K2012" t="str">
        <f t="shared" si="95"/>
        <v>E:\imagenes\escudos_cl\Europa\Allsvenskan\Malmo FF.png</v>
      </c>
      <c r="L2012" t="s">
        <v>496</v>
      </c>
      <c r="M2012">
        <f>INDEX(NationalTeams!B:B,MATCH(L2012,NationalTeams!C:C,0))</f>
        <v>196</v>
      </c>
      <c r="O2012" t="str">
        <f t="shared" si="93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4029</v>
      </c>
      <c r="D2013" t="s">
        <v>1861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3">
        <f t="shared" si="94"/>
        <v>60</v>
      </c>
      <c r="J2013" t="s">
        <v>6998</v>
      </c>
      <c r="K2013" t="str">
        <f t="shared" si="95"/>
        <v>E:\imagenes\escudos_cl\Asia\Liga 1\Malut Utara United FC.png</v>
      </c>
      <c r="L2013" t="s">
        <v>444</v>
      </c>
      <c r="M2013">
        <f>INDEX(NationalTeams!B:B,MATCH(L2013,NationalTeams!C:C,0))</f>
        <v>94</v>
      </c>
      <c r="O2013" t="str">
        <f t="shared" si="93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4912</v>
      </c>
      <c r="D2014" t="s">
        <v>1949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3">
        <f t="shared" si="94"/>
        <v>69</v>
      </c>
      <c r="J2014" t="s">
        <v>6999</v>
      </c>
      <c r="K2014" t="str">
        <f t="shared" si="95"/>
        <v>E:\imagenes\escudos_cl\Africa\South African Premiership\Mamelodi Sundowns FC.png</v>
      </c>
      <c r="L2014" t="s">
        <v>363</v>
      </c>
      <c r="M2014">
        <f>INDEX(NationalTeams!B:B,MATCH(L2014,NationalTeams!C:C,0))</f>
        <v>193</v>
      </c>
      <c r="O2014" t="str">
        <f t="shared" si="93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3722</v>
      </c>
      <c r="D2015" t="s">
        <v>1877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3">
        <f t="shared" si="94"/>
        <v>51</v>
      </c>
      <c r="J2015" t="s">
        <v>7000</v>
      </c>
      <c r="K2015" t="str">
        <f t="shared" si="95"/>
        <v>E:\imagenes\escudos_cl\America\Liga Primera\Managua FC.png</v>
      </c>
      <c r="L2015" t="s">
        <v>356</v>
      </c>
      <c r="M2015">
        <f>INDEX(NationalTeams!B:B,MATCH(L2015,NationalTeams!C:C,0))</f>
        <v>151</v>
      </c>
      <c r="O2015" t="str">
        <f t="shared" si="93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4129</v>
      </c>
      <c r="D2016" t="s">
        <v>1787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3">
        <f t="shared" si="94"/>
        <v>59</v>
      </c>
      <c r="J2016" t="s">
        <v>7001</v>
      </c>
      <c r="K2016" t="str">
        <f t="shared" si="95"/>
        <v>E:\imagenes\escudos_cl\Asia\Bahrain Premier League\Manama Club.png</v>
      </c>
      <c r="L2016" t="s">
        <v>433</v>
      </c>
      <c r="M2016">
        <f>INDEX(NationalTeams!B:B,MATCH(L2016,NationalTeams!C:C,0))</f>
        <v>20</v>
      </c>
      <c r="O2016" t="str">
        <f t="shared" si="93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2571</v>
      </c>
      <c r="D2017" t="s">
        <v>1832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3">
        <f t="shared" si="94"/>
        <v>50</v>
      </c>
      <c r="J2017" t="s">
        <v>7002</v>
      </c>
      <c r="K2017" t="str">
        <f t="shared" si="95"/>
        <v>E:\imagenes\escudos_cl\Europa\Gibraltar Football League\Manchester 62 FC.png</v>
      </c>
      <c r="L2017" t="s">
        <v>536</v>
      </c>
      <c r="M2017">
        <f>INDEX(NationalTeams!B:B,MATCH(L2017,NationalTeams!C:C,0))</f>
        <v>80</v>
      </c>
      <c r="O2017" t="str">
        <f t="shared" si="93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2695</v>
      </c>
      <c r="D2018" t="s">
        <v>1915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3">
        <f t="shared" si="94"/>
        <v>84</v>
      </c>
      <c r="J2018" t="s">
        <v>7003</v>
      </c>
      <c r="K2018" t="str">
        <f t="shared" si="95"/>
        <v>E:\imagenes\escudos_cl\Europa\Premier League\Manchester City.png</v>
      </c>
      <c r="L2018" t="s">
        <v>493</v>
      </c>
      <c r="M2018">
        <f>INDEX(NationalTeams!B:B,MATCH(L2018,NationalTeams!C:C,0))</f>
        <v>95</v>
      </c>
      <c r="O2018" t="str">
        <f t="shared" si="93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2696</v>
      </c>
      <c r="D2019" t="s">
        <v>1915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3">
        <f t="shared" si="94"/>
        <v>82</v>
      </c>
      <c r="J2019" t="s">
        <v>7004</v>
      </c>
      <c r="K2019" t="str">
        <f t="shared" si="95"/>
        <v>E:\imagenes\escudos_cl\Europa\Premier League\Manchester United.png</v>
      </c>
      <c r="L2019" t="s">
        <v>493</v>
      </c>
      <c r="M2019">
        <f>INDEX(NationalTeams!B:B,MATCH(L2019,NationalTeams!C:C,0))</f>
        <v>95</v>
      </c>
      <c r="O2019" t="str">
        <f t="shared" si="93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4980</v>
      </c>
      <c r="D2020" t="s">
        <v>1980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3">
        <f t="shared" si="94"/>
        <v>54</v>
      </c>
      <c r="J2020" t="s">
        <v>7005</v>
      </c>
      <c r="K2020" t="str">
        <f t="shared" si="95"/>
        <v>E:\imagenes\escudos_cl\Africa\Zimbabwe Premier Soccer League\Manica Diamonds FC.png</v>
      </c>
      <c r="L2020" t="s">
        <v>358</v>
      </c>
      <c r="M2020">
        <f>INDEX(NationalTeams!B:B,MATCH(L2020,NationalTeams!C:C,0))</f>
        <v>223</v>
      </c>
      <c r="O2020" t="str">
        <f t="shared" si="93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4580</v>
      </c>
      <c r="D2021" t="s">
        <v>1914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3">
        <f t="shared" si="94"/>
        <v>45</v>
      </c>
      <c r="J2021" t="s">
        <v>7006</v>
      </c>
      <c r="K2021" t="str">
        <f t="shared" si="95"/>
        <v>E:\imagenes\escudos_cl\Asia\Philippines Football League\Manila Digger FC.png</v>
      </c>
      <c r="L2021" t="s">
        <v>445</v>
      </c>
      <c r="M2021">
        <f>INDEX(NationalTeams!B:B,MATCH(L2021,NationalTeams!C:C,0))</f>
        <v>72</v>
      </c>
      <c r="O2021" t="str">
        <f t="shared" si="93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3285</v>
      </c>
      <c r="D2022" t="s">
        <v>1963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3">
        <f t="shared" si="94"/>
        <v>58</v>
      </c>
      <c r="J2022" t="s">
        <v>7007</v>
      </c>
      <c r="K2022" t="str">
        <f t="shared" si="95"/>
        <v>E:\imagenes\escudos_cl\Europa\TFF 1. Lig\Manisa FK.png</v>
      </c>
      <c r="L2022" t="s">
        <v>501</v>
      </c>
      <c r="M2022">
        <f>INDEX(NationalTeams!B:B,MATCH(L2022,NationalTeams!C:C,0))</f>
        <v>210</v>
      </c>
      <c r="O2022" t="str">
        <f t="shared" si="93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4158</v>
      </c>
      <c r="D2023" t="s">
        <v>1890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3">
        <f t="shared" si="94"/>
        <v>55</v>
      </c>
      <c r="J2023" t="s">
        <v>7008</v>
      </c>
      <c r="K2023" t="str">
        <f t="shared" si="95"/>
        <v>E:\imagenes\escudos_cl\Asia\Malaysia A1 SemiPro League\Manjung City FC.png</v>
      </c>
      <c r="L2023" t="s">
        <v>463</v>
      </c>
      <c r="M2023">
        <f>INDEX(NationalTeams!B:B,MATCH(L2023,NationalTeams!C:C,0))</f>
        <v>132</v>
      </c>
      <c r="O2023" t="str">
        <f t="shared" si="93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3583</v>
      </c>
      <c r="D2024" t="s">
        <v>1880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3">
        <f t="shared" si="94"/>
        <v>59</v>
      </c>
      <c r="J2024" t="s">
        <v>7009</v>
      </c>
      <c r="K2024" t="str">
        <f t="shared" si="95"/>
        <v>E:\imagenes\escudos_cl\America\LigaPro Ecuabet\Manta FC.png</v>
      </c>
      <c r="L2024" t="s">
        <v>331</v>
      </c>
      <c r="M2024">
        <f>INDEX(NationalTeams!B:B,MATCH(L2024,NationalTeams!C:C,0))</f>
        <v>58</v>
      </c>
      <c r="O2024" t="str">
        <f t="shared" si="93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3812</v>
      </c>
      <c r="D2025" t="s">
        <v>1945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3">
        <f t="shared" si="94"/>
        <v>47</v>
      </c>
      <c r="J2025" t="s">
        <v>7010</v>
      </c>
      <c r="K2025" t="str">
        <f t="shared" si="95"/>
        <v>E:\imagenes\escudos_cl\America\SKNFA Premier League\Mantab United.png</v>
      </c>
      <c r="L2025" t="s">
        <v>411</v>
      </c>
      <c r="M2025">
        <f>INDEX(NationalTeams!B:B,MATCH(L2025,NationalTeams!C:C,0))</f>
        <v>179</v>
      </c>
      <c r="O2025" t="str">
        <f t="shared" si="93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2812</v>
      </c>
      <c r="D2026" t="s">
        <v>1943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3">
        <f t="shared" si="94"/>
        <v>70</v>
      </c>
      <c r="J2026" t="s">
        <v>7011</v>
      </c>
      <c r="K2026" t="str">
        <f t="shared" si="95"/>
        <v>E:\imagenes\escudos_cl\Europa\Serie B\Mantova 1911.png</v>
      </c>
      <c r="L2026" t="s">
        <v>488</v>
      </c>
      <c r="M2026">
        <f>INDEX(NationalTeams!B:B,MATCH(L2026,NationalTeams!C:C,0))</f>
        <v>110</v>
      </c>
      <c r="O2026" t="str">
        <f t="shared" si="93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3940</v>
      </c>
      <c r="D2027" t="s">
        <v>1905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3">
        <f t="shared" si="94"/>
        <v>62</v>
      </c>
      <c r="J2027" t="s">
        <v>7012</v>
      </c>
      <c r="K2027" t="str">
        <f t="shared" si="95"/>
        <v>E:\imagenes\escudos_cl\Asia\New Zealand National League\Manurewa AFC.png</v>
      </c>
      <c r="L2027" t="s">
        <v>423</v>
      </c>
      <c r="M2027">
        <f>INDEX(NationalTeams!B:B,MATCH(L2027,NationalTeams!C:C,0))</f>
        <v>156</v>
      </c>
      <c r="O2027" t="str">
        <f t="shared" si="93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2601</v>
      </c>
      <c r="D2028" t="s">
        <v>1951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3">
        <f t="shared" si="94"/>
        <v>61</v>
      </c>
      <c r="J2028" t="s">
        <v>7013</v>
      </c>
      <c r="K2028" t="str">
        <f t="shared" si="95"/>
        <v>E:\imagenes\escudos_cl\Europa\Super League Greece 2\Marko 1927 FC.png</v>
      </c>
      <c r="L2028" t="s">
        <v>508</v>
      </c>
      <c r="M2028">
        <f>INDEX(NationalTeams!B:B,MATCH(L2028,NationalTeams!C:C,0))</f>
        <v>82</v>
      </c>
      <c r="O2028" t="str">
        <f t="shared" si="93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4943</v>
      </c>
      <c r="D2029" t="s">
        <v>1970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3">
        <f t="shared" si="94"/>
        <v>58</v>
      </c>
      <c r="J2029" t="s">
        <v>7014</v>
      </c>
      <c r="K2029" t="str">
        <f t="shared" si="95"/>
        <v>E:\imagenes\escudos_cl\Africa\Uganda Premier League\Maroons FC.png</v>
      </c>
      <c r="L2029" t="s">
        <v>359</v>
      </c>
      <c r="M2029">
        <f>INDEX(NationalTeams!B:B,MATCH(L2029,NationalTeams!C:C,0))</f>
        <v>213</v>
      </c>
      <c r="O2029" t="str">
        <f t="shared" si="93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2930</v>
      </c>
      <c r="D2030" t="s">
        <v>1893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3">
        <f t="shared" si="94"/>
        <v>49</v>
      </c>
      <c r="J2030" t="s">
        <v>7015</v>
      </c>
      <c r="K2030" t="str">
        <f t="shared" si="95"/>
        <v>E:\imagenes\escudos_cl\Europa\Maltese Premier League\Marsaxlokk FC.png</v>
      </c>
      <c r="L2030" t="s">
        <v>539</v>
      </c>
      <c r="M2030">
        <f>INDEX(NationalTeams!B:B,MATCH(L2030,NationalTeams!C:C,0))</f>
        <v>136</v>
      </c>
      <c r="O2030" t="str">
        <f t="shared" si="93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4913</v>
      </c>
      <c r="D2031" t="s">
        <v>1949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3">
        <f t="shared" si="94"/>
        <v>66</v>
      </c>
      <c r="J2031" t="s">
        <v>7016</v>
      </c>
      <c r="K2031" t="str">
        <f t="shared" si="95"/>
        <v>E:\imagenes\escudos_cl\Africa\South African Premiership\Marumo Gallants FC.png</v>
      </c>
      <c r="L2031" t="s">
        <v>363</v>
      </c>
      <c r="M2031">
        <f>INDEX(NationalTeams!B:B,MATCH(L2031,NationalTeams!C:C,0))</f>
        <v>193</v>
      </c>
      <c r="O2031" t="str">
        <f t="shared" si="93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4111</v>
      </c>
      <c r="D2032" t="s">
        <v>1839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3">
        <f t="shared" si="94"/>
        <v>55</v>
      </c>
      <c r="J2032" t="s">
        <v>7017</v>
      </c>
      <c r="K2032" t="str">
        <f t="shared" si="95"/>
        <v>E:\imagenes\escudos_cl\Asia\Iraqi Premier Divsion League\Masafi Al Junoob SC.png</v>
      </c>
      <c r="L2032" t="s">
        <v>431</v>
      </c>
      <c r="M2032">
        <f>INDEX(NationalTeams!B:B,MATCH(L2032,NationalTeams!C:C,0))</f>
        <v>96</v>
      </c>
      <c r="O2032" t="str">
        <f t="shared" si="93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4213</v>
      </c>
      <c r="D2033" t="s">
        <v>1839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3">
        <f t="shared" si="94"/>
        <v>55</v>
      </c>
      <c r="J2033" t="s">
        <v>7018</v>
      </c>
      <c r="K2033" t="str">
        <f t="shared" si="95"/>
        <v>E:\imagenes\escudos_cl\Asia\Iraqi Premier Divsion League\Masafi Al Wasat.png</v>
      </c>
      <c r="L2033" t="s">
        <v>431</v>
      </c>
      <c r="M2033">
        <f>INDEX(NationalTeams!B:B,MATCH(L2033,NationalTeams!C:C,0))</f>
        <v>96</v>
      </c>
      <c r="O2033" t="str">
        <f t="shared" si="93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4444</v>
      </c>
      <c r="D2034" t="s">
        <v>1857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3">
        <f t="shared" si="94"/>
        <v>52</v>
      </c>
      <c r="J2034" t="s">
        <v>7019</v>
      </c>
      <c r="K2034" t="str">
        <f t="shared" si="95"/>
        <v>E:\imagenes\escudos_cl\Asia\Lao League 1\Master FC.png</v>
      </c>
      <c r="L2034" t="s">
        <v>455</v>
      </c>
      <c r="M2034">
        <f>INDEX(NationalTeams!B:B,MATCH(L2034,NationalTeams!C:C,0))</f>
        <v>120</v>
      </c>
      <c r="O2034" t="str">
        <f t="shared" si="93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3723</v>
      </c>
      <c r="D2035" t="s">
        <v>1877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3">
        <f t="shared" si="94"/>
        <v>46</v>
      </c>
      <c r="J2035" t="s">
        <v>7020</v>
      </c>
      <c r="K2035" t="str">
        <f t="shared" si="95"/>
        <v>E:\imagenes\escudos_cl\America\Liga Primera\Matagalpa FC.png</v>
      </c>
      <c r="L2035" t="s">
        <v>356</v>
      </c>
      <c r="M2035">
        <f>INDEX(NationalTeams!B:B,MATCH(L2035,NationalTeams!C:C,0))</f>
        <v>151</v>
      </c>
      <c r="O2035" t="str">
        <f t="shared" si="93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4370</v>
      </c>
      <c r="D2036" t="s">
        <v>1839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3">
        <f t="shared" si="94"/>
        <v>55</v>
      </c>
      <c r="J2036" t="s">
        <v>7021</v>
      </c>
      <c r="K2036" t="str">
        <f t="shared" si="95"/>
        <v>E:\imagenes\escudos_cl\Asia\Iraqi Premier Divsion League\Maysan SC.png</v>
      </c>
      <c r="L2036" t="s">
        <v>431</v>
      </c>
      <c r="M2036">
        <f>INDEX(NationalTeams!B:B,MATCH(L2036,NationalTeams!C:C,0))</f>
        <v>96</v>
      </c>
      <c r="O2036" t="str">
        <f t="shared" si="93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3709</v>
      </c>
      <c r="D2037" t="s">
        <v>1876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3">
        <f t="shared" si="94"/>
        <v>64</v>
      </c>
      <c r="J2037" t="s">
        <v>7022</v>
      </c>
      <c r="K2037" t="str">
        <f t="shared" si="95"/>
        <v>E:\imagenes\escudos_cl\America\Liga MX\Mazatlan FC.png</v>
      </c>
      <c r="L2037" t="s">
        <v>378</v>
      </c>
      <c r="M2037">
        <f>INDEX(NationalTeams!B:B,MATCH(L2037,NationalTeams!C:C,0))</f>
        <v>140</v>
      </c>
      <c r="O2037" t="str">
        <f t="shared" si="93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4614</v>
      </c>
      <c r="D2038" t="s">
        <v>1780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3">
        <f t="shared" si="94"/>
        <v>57</v>
      </c>
      <c r="J2038" t="s">
        <v>7023</v>
      </c>
      <c r="K2038" t="str">
        <f t="shared" si="95"/>
        <v>E:\imagenes\escudos_cl\Africa\Algerian Ligue 2\MB Rouissat.png</v>
      </c>
      <c r="L2038" t="s">
        <v>324</v>
      </c>
      <c r="M2038">
        <f>INDEX(NationalTeams!B:B,MATCH(L2038,NationalTeams!C:C,0))</f>
        <v>11</v>
      </c>
      <c r="O2038" t="str">
        <f t="shared" si="93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4944</v>
      </c>
      <c r="D2039" t="s">
        <v>1970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3">
        <f t="shared" si="94"/>
        <v>60</v>
      </c>
      <c r="J2039" t="s">
        <v>7024</v>
      </c>
      <c r="K2039" t="str">
        <f t="shared" si="95"/>
        <v>E:\imagenes\escudos_cl\Africa\Uganda Premier League\Mbale Heroes FC.png</v>
      </c>
      <c r="L2039" t="s">
        <v>359</v>
      </c>
      <c r="M2039">
        <f>INDEX(NationalTeams!B:B,MATCH(L2039,NationalTeams!C:C,0))</f>
        <v>213</v>
      </c>
      <c r="O2039" t="str">
        <f t="shared" si="93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4945</v>
      </c>
      <c r="D2040" t="s">
        <v>1970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3">
        <f t="shared" si="94"/>
        <v>59</v>
      </c>
      <c r="J2040" t="s">
        <v>7025</v>
      </c>
      <c r="K2040" t="str">
        <f t="shared" si="95"/>
        <v>E:\imagenes\escudos_cl\Africa\Uganda Premier League\Mbarara City FC.png</v>
      </c>
      <c r="L2040" t="s">
        <v>359</v>
      </c>
      <c r="M2040">
        <f>INDEX(NationalTeams!B:B,MATCH(L2040,NationalTeams!C:C,0))</f>
        <v>213</v>
      </c>
      <c r="O2040" t="str">
        <f t="shared" si="93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4630</v>
      </c>
      <c r="D2041" t="s">
        <v>1781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3">
        <f t="shared" si="94"/>
        <v>69</v>
      </c>
      <c r="J2041" t="s">
        <v>7026</v>
      </c>
      <c r="K2041" t="str">
        <f t="shared" si="95"/>
        <v>E:\imagenes\escudos_cl\Africa\Algerian Ligue Professionnelle 1\MC Alger.png</v>
      </c>
      <c r="L2041" t="s">
        <v>324</v>
      </c>
      <c r="M2041">
        <f>INDEX(NationalTeams!B:B,MATCH(L2041,NationalTeams!C:C,0))</f>
        <v>11</v>
      </c>
      <c r="O2041" t="str">
        <f t="shared" si="93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4631</v>
      </c>
      <c r="D2042" t="s">
        <v>1781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3">
        <f t="shared" si="94"/>
        <v>70</v>
      </c>
      <c r="J2042" t="s">
        <v>7027</v>
      </c>
      <c r="K2042" t="str">
        <f t="shared" si="95"/>
        <v>E:\imagenes\escudos_cl\Africa\Algerian Ligue Professionnelle 1\MC El Bayadh.png</v>
      </c>
      <c r="L2042" t="s">
        <v>324</v>
      </c>
      <c r="M2042">
        <f>INDEX(NationalTeams!B:B,MATCH(L2042,NationalTeams!C:C,0))</f>
        <v>11</v>
      </c>
      <c r="O2042" t="str">
        <f t="shared" si="93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4632</v>
      </c>
      <c r="D2043" t="s">
        <v>1781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3">
        <f t="shared" si="94"/>
        <v>72</v>
      </c>
      <c r="J2043" t="s">
        <v>7028</v>
      </c>
      <c r="K2043" t="str">
        <f t="shared" si="95"/>
        <v>E:\imagenes\escudos_cl\Africa\Algerian Ligue Professionnelle 1\MC Oran.png</v>
      </c>
      <c r="L2043" t="s">
        <v>324</v>
      </c>
      <c r="M2043">
        <f>INDEX(NationalTeams!B:B,MATCH(L2043,NationalTeams!C:C,0))</f>
        <v>11</v>
      </c>
      <c r="O2043" t="str">
        <f t="shared" si="93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2268</v>
      </c>
      <c r="D2044" t="s">
        <v>1809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3">
        <f t="shared" si="94"/>
        <v>59</v>
      </c>
      <c r="J2044" t="s">
        <v>7029</v>
      </c>
      <c r="K2044" t="str">
        <f t="shared" si="95"/>
        <v>E:\imagenes\escudos_cl\Europa\Cypriot Second Division\MEAP Pera Choriou Nisou.png</v>
      </c>
      <c r="L2044" t="s">
        <v>534</v>
      </c>
      <c r="M2044">
        <f>INDEX(NationalTeams!B:B,MATCH(L2044,NationalTeams!C:C,0))</f>
        <v>45</v>
      </c>
      <c r="O2044" t="str">
        <f t="shared" si="93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4752</v>
      </c>
      <c r="D2045" t="s">
        <v>1831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3">
        <f t="shared" si="94"/>
        <v>67</v>
      </c>
      <c r="J2045" t="s">
        <v>7030</v>
      </c>
      <c r="K2045" t="str">
        <f t="shared" si="95"/>
        <v>E:\imagenes\escudos_cl\Africa\Ghana Premier League\Medeama SC.png</v>
      </c>
      <c r="L2045" t="s">
        <v>325</v>
      </c>
      <c r="M2045">
        <f>INDEX(NationalTeams!B:B,MATCH(L2045,NationalTeams!C:C,0))</f>
        <v>79</v>
      </c>
      <c r="O2045" t="str">
        <f t="shared" si="93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4113</v>
      </c>
      <c r="D2046" t="s">
        <v>1805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3">
        <f t="shared" si="94"/>
        <v>61</v>
      </c>
      <c r="J2046" t="s">
        <v>7031</v>
      </c>
      <c r="K2046" t="str">
        <f t="shared" si="95"/>
        <v>E:\imagenes\escudos_cl\Asia\Chinese Super League\Meizhou Hakka FC.png</v>
      </c>
      <c r="L2046" t="s">
        <v>429</v>
      </c>
      <c r="M2046">
        <f>INDEX(NationalTeams!B:B,MATCH(L2046,NationalTeams!C:C,0))</f>
        <v>44</v>
      </c>
      <c r="O2046" t="str">
        <f t="shared" si="93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4101</v>
      </c>
      <c r="D2047" t="s">
        <v>1891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3">
        <f t="shared" si="94"/>
        <v>57</v>
      </c>
      <c r="J2047" t="s">
        <v>7032</v>
      </c>
      <c r="K2047" t="str">
        <f t="shared" si="95"/>
        <v>E:\imagenes\escudos_cl\Asia\Malaysia Super League\Melaka FC.png</v>
      </c>
      <c r="L2047" t="s">
        <v>463</v>
      </c>
      <c r="M2047">
        <f>INDEX(NationalTeams!B:B,MATCH(L2047,NationalTeams!C:C,0))</f>
        <v>132</v>
      </c>
      <c r="O2047" t="str">
        <f t="shared" si="93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4012</v>
      </c>
      <c r="D2048" t="s">
        <v>1776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3">
        <f t="shared" si="94"/>
        <v>55</v>
      </c>
      <c r="J2048" t="s">
        <v>7033</v>
      </c>
      <c r="K2048" t="str">
        <f t="shared" si="95"/>
        <v>E:\imagenes\escudos_cl\Asia\A League\Melbourne City FC.png</v>
      </c>
      <c r="L2048" t="s">
        <v>426</v>
      </c>
      <c r="M2048">
        <f>INDEX(NationalTeams!B:B,MATCH(L2048,NationalTeams!C:C,0))</f>
        <v>16</v>
      </c>
      <c r="O2048" t="str">
        <f t="shared" si="93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3979</v>
      </c>
      <c r="D2049" t="s">
        <v>1776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3">
        <f t="shared" si="94"/>
        <v>58</v>
      </c>
      <c r="J2049" t="s">
        <v>7034</v>
      </c>
      <c r="K2049" t="str">
        <f t="shared" si="95"/>
        <v>E:\imagenes\escudos_cl\Asia\A League\Melbourne Victory FC.png</v>
      </c>
      <c r="L2049" t="s">
        <v>426</v>
      </c>
      <c r="M2049">
        <f>INDEX(NationalTeams!B:B,MATCH(L2049,NationalTeams!C:C,0))</f>
        <v>16</v>
      </c>
      <c r="O2049" t="str">
        <f t="shared" si="93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2929</v>
      </c>
      <c r="D2050" t="s">
        <v>1893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3">
        <f t="shared" si="94"/>
        <v>51</v>
      </c>
      <c r="J2050" t="s">
        <v>7035</v>
      </c>
      <c r="K2050" t="str">
        <f t="shared" si="95"/>
        <v>E:\imagenes\escudos_cl\Europa\Maltese Premier League\Melita FC.png</v>
      </c>
      <c r="L2050" t="s">
        <v>539</v>
      </c>
      <c r="M2050">
        <f>INDEX(NationalTeams!B:B,MATCH(L2050,NationalTeams!C:C,0))</f>
        <v>136</v>
      </c>
      <c r="O2050" t="str">
        <f t="shared" si="93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4575</v>
      </c>
      <c r="D2051" t="s">
        <v>1914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3">
        <f t="shared" si="94"/>
        <v>47</v>
      </c>
      <c r="J2051" t="s">
        <v>7036</v>
      </c>
      <c r="K2051" t="str">
        <f t="shared" si="95"/>
        <v>E:\imagenes\escudos_cl\Asia\Philippines Football League\Mendiola 1991 FC.png</v>
      </c>
      <c r="L2051" t="s">
        <v>445</v>
      </c>
      <c r="M2051">
        <f>INDEX(NationalTeams!B:B,MATCH(L2051,NationalTeams!C:C,0))</f>
        <v>72</v>
      </c>
      <c r="O2051" t="str">
        <f t="shared" ref="O2051:O2114" si="96"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4463</v>
      </c>
      <c r="D2052" t="s">
        <v>1784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3">
        <f t="shared" ref="I2052:I2115" si="97">ROUND(AVERAGE(F2052:H2052),0)</f>
        <v>53</v>
      </c>
      <c r="J2052" t="s">
        <v>7037</v>
      </c>
      <c r="K2052" t="str">
        <f t="shared" ref="K2052:K2115" si="98">_xlfn.CONCAT($A$1,J2052)</f>
        <v>E:\imagenes\escudos_cl\Asia\Azadegan League\Mes Kerman FC.png</v>
      </c>
      <c r="L2052" t="s">
        <v>427</v>
      </c>
      <c r="M2052">
        <f>INDEX(NationalTeams!B:B,MATCH(L2052,NationalTeams!C:C,0))</f>
        <v>97</v>
      </c>
      <c r="O2052" t="str">
        <f t="shared" si="96"/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4263</v>
      </c>
      <c r="D2053" t="s">
        <v>1913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3">
        <f t="shared" si="97"/>
        <v>54</v>
      </c>
      <c r="J2053" t="s">
        <v>7038</v>
      </c>
      <c r="K2053" t="str">
        <f t="shared" si="98"/>
        <v>E:\imagenes\escudos_cl\Asia\Persian Gulf Pro League\Mes Rafsanjan FC.png</v>
      </c>
      <c r="L2053" t="s">
        <v>427</v>
      </c>
      <c r="M2053">
        <f>INDEX(NationalTeams!B:B,MATCH(L2053,NationalTeams!C:C,0))</f>
        <v>97</v>
      </c>
      <c r="O2053" t="str">
        <f t="shared" si="96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4281</v>
      </c>
      <c r="D2054" t="s">
        <v>1784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3">
        <f t="shared" si="97"/>
        <v>55</v>
      </c>
      <c r="J2054" t="s">
        <v>7039</v>
      </c>
      <c r="K2054" t="str">
        <f t="shared" si="98"/>
        <v>E:\imagenes\escudos_cl\Asia\Azadegan League\Mes Shahr Babak FC.png</v>
      </c>
      <c r="L2054" t="s">
        <v>427</v>
      </c>
      <c r="M2054">
        <f>INDEX(NationalTeams!B:B,MATCH(L2054,NationalTeams!C:C,0))</f>
        <v>97</v>
      </c>
      <c r="O2054" t="str">
        <f t="shared" si="96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4192</v>
      </c>
      <c r="D2055" t="s">
        <v>1784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3">
        <f t="shared" si="97"/>
        <v>55</v>
      </c>
      <c r="J2055" t="s">
        <v>7040</v>
      </c>
      <c r="K2055" t="str">
        <f t="shared" si="98"/>
        <v>E:\imagenes\escudos_cl\Asia\Azadegan League\Mes Sungun Azerbaijan SC.png</v>
      </c>
      <c r="L2055" t="s">
        <v>427</v>
      </c>
      <c r="M2055">
        <f>INDEX(NationalTeams!B:B,MATCH(L2055,NationalTeams!C:C,0))</f>
        <v>97</v>
      </c>
      <c r="O2055" t="str">
        <f t="shared" si="96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3118</v>
      </c>
      <c r="D2056" t="s">
        <v>1873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3">
        <f t="shared" si="97"/>
        <v>61</v>
      </c>
      <c r="J2056" t="s">
        <v>7041</v>
      </c>
      <c r="K2056" t="str">
        <f t="shared" si="98"/>
        <v>E:\imagenes\escudos_cl\Europa\Liga II\Metalul Buzau.png</v>
      </c>
      <c r="L2056" t="s">
        <v>506</v>
      </c>
      <c r="M2056">
        <f>INDEX(NationalTeams!B:B,MATCH(L2056,NationalTeams!C:C,0))</f>
        <v>175</v>
      </c>
      <c r="O2056" t="str">
        <f t="shared" si="96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3871</v>
      </c>
      <c r="D2057" t="s">
        <v>1923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3">
        <f t="shared" si="97"/>
        <v>59</v>
      </c>
      <c r="J2057" t="s">
        <v>7042</v>
      </c>
      <c r="K2057" t="str">
        <f t="shared" si="98"/>
        <v>E:\imagenes\escudos_cl\America\Primera Division de Venezuela\Metropolitanos FC.png</v>
      </c>
      <c r="L2057" t="s">
        <v>351</v>
      </c>
      <c r="M2057">
        <f>INDEX(NationalTeams!B:B,MATCH(L2057,NationalTeams!C:C,0))</f>
        <v>217</v>
      </c>
      <c r="O2057" t="str">
        <f t="shared" si="96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2228</v>
      </c>
      <c r="D2058" t="s">
        <v>1811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3">
        <f t="shared" si="97"/>
        <v>52</v>
      </c>
      <c r="J2058" t="s">
        <v>7043</v>
      </c>
      <c r="K2058" t="str">
        <f t="shared" si="98"/>
        <v>E:\imagenes\escudos_cl\Europa\Czech National Football League\MFK Chrudim.png</v>
      </c>
      <c r="L2058" t="s">
        <v>497</v>
      </c>
      <c r="M2058">
        <f>INDEX(NationalTeams!B:B,MATCH(L2058,NationalTeams!C:C,0))</f>
        <v>171</v>
      </c>
      <c r="O2058" t="str">
        <f t="shared" si="96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2216</v>
      </c>
      <c r="D2059" t="s">
        <v>1810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3">
        <f t="shared" si="97"/>
        <v>61</v>
      </c>
      <c r="J2059" t="s">
        <v>7044</v>
      </c>
      <c r="K2059" t="str">
        <f t="shared" si="98"/>
        <v>E:\imagenes\escudos_cl\Europa\Czech First League\MFK Karvina.png</v>
      </c>
      <c r="L2059" t="s">
        <v>497</v>
      </c>
      <c r="M2059">
        <f>INDEX(NationalTeams!B:B,MATCH(L2059,NationalTeams!C:C,0))</f>
        <v>171</v>
      </c>
      <c r="O2059" t="str">
        <f t="shared" si="96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2343</v>
      </c>
      <c r="D2060" t="s">
        <v>1946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3">
        <f t="shared" si="97"/>
        <v>57</v>
      </c>
      <c r="J2060" t="s">
        <v>7045</v>
      </c>
      <c r="K2060" t="str">
        <f t="shared" si="98"/>
        <v>E:\imagenes\escudos_cl\Europa\Slovak First Football League\MFK Ruzomberok.png</v>
      </c>
      <c r="L2060" t="s">
        <v>509</v>
      </c>
      <c r="M2060">
        <f>INDEX(NationalTeams!B:B,MATCH(L2060,NationalTeams!C:C,0))</f>
        <v>64</v>
      </c>
      <c r="O2060" t="str">
        <f t="shared" si="96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2349</v>
      </c>
      <c r="D2061" t="s">
        <v>1946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3">
        <f t="shared" si="97"/>
        <v>56</v>
      </c>
      <c r="J2061" t="s">
        <v>7046</v>
      </c>
      <c r="K2061" t="str">
        <f t="shared" si="98"/>
        <v>E:\imagenes\escudos_cl\Europa\Slovak First Football League\MFK Skalica.png</v>
      </c>
      <c r="L2061" t="s">
        <v>509</v>
      </c>
      <c r="M2061">
        <f>INDEX(NationalTeams!B:B,MATCH(L2061,NationalTeams!C:C,0))</f>
        <v>64</v>
      </c>
      <c r="O2061" t="str">
        <f t="shared" si="96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2362</v>
      </c>
      <c r="D2062" t="s">
        <v>1896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3">
        <f t="shared" si="97"/>
        <v>53</v>
      </c>
      <c r="J2062" t="s">
        <v>7047</v>
      </c>
      <c r="K2062" t="str">
        <f t="shared" si="98"/>
        <v>E:\imagenes\escudos_cl\Europa\MonacoBet Liga\MFK Tatran Liptovsky Mikulas.png</v>
      </c>
      <c r="L2062" t="s">
        <v>509</v>
      </c>
      <c r="M2062">
        <f>INDEX(NationalTeams!B:B,MATCH(L2062,NationalTeams!C:C,0))</f>
        <v>64</v>
      </c>
      <c r="O2062" t="str">
        <f t="shared" si="96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2229</v>
      </c>
      <c r="D2063" t="s">
        <v>1811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3">
        <f t="shared" si="97"/>
        <v>52</v>
      </c>
      <c r="J2063" t="s">
        <v>7048</v>
      </c>
      <c r="K2063" t="str">
        <f t="shared" si="98"/>
        <v>E:\imagenes\escudos_cl\Europa\Czech National Football League\MFK Vyskov.png</v>
      </c>
      <c r="L2063" t="s">
        <v>497</v>
      </c>
      <c r="M2063">
        <f>INDEX(NationalTeams!B:B,MATCH(L2063,NationalTeams!C:C,0))</f>
        <v>171</v>
      </c>
      <c r="O2063" t="str">
        <f t="shared" si="96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2347</v>
      </c>
      <c r="D2064" t="s">
        <v>1946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3">
        <f t="shared" si="97"/>
        <v>57</v>
      </c>
      <c r="J2064" t="s">
        <v>7049</v>
      </c>
      <c r="K2064" t="str">
        <f t="shared" si="98"/>
        <v>E:\imagenes\escudos_cl\Europa\Slovak First Football League\MFK Zemplin Michalovce.png</v>
      </c>
      <c r="L2064" t="s">
        <v>509</v>
      </c>
      <c r="M2064">
        <f>INDEX(NationalTeams!B:B,MATCH(L2064,NationalTeams!C:C,0))</f>
        <v>64</v>
      </c>
      <c r="O2064" t="str">
        <f t="shared" si="96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2359</v>
      </c>
      <c r="D2065" t="s">
        <v>1896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3">
        <f t="shared" si="97"/>
        <v>52</v>
      </c>
      <c r="J2065" t="s">
        <v>7050</v>
      </c>
      <c r="K2065" t="str">
        <f t="shared" si="98"/>
        <v>E:\imagenes\escudos_cl\Europa\MonacoBet Liga\MFK Zvolen.png</v>
      </c>
      <c r="L2065" t="s">
        <v>509</v>
      </c>
      <c r="M2065">
        <f>INDEX(NationalTeams!B:B,MATCH(L2065,NationalTeams!C:C,0))</f>
        <v>64</v>
      </c>
      <c r="O2065" t="str">
        <f t="shared" si="96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2668</v>
      </c>
      <c r="D2066" t="s">
        <v>1816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3">
        <f t="shared" si="97"/>
        <v>67</v>
      </c>
      <c r="J2066" t="s">
        <v>7051</v>
      </c>
      <c r="K2066" t="str">
        <f t="shared" si="98"/>
        <v>E:\imagenes\escudos_cl\Europa\EFL Championship\Middlesbrough FC.png</v>
      </c>
      <c r="L2066" t="s">
        <v>493</v>
      </c>
      <c r="M2066">
        <f>INDEX(NationalTeams!B:B,MATCH(L2066,NationalTeams!C:C,0))</f>
        <v>95</v>
      </c>
      <c r="O2066" t="str">
        <f t="shared" si="96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3041</v>
      </c>
      <c r="D2067" t="s">
        <v>1836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3">
        <f t="shared" si="97"/>
        <v>61</v>
      </c>
      <c r="J2067" t="s">
        <v>7052</v>
      </c>
      <c r="K2067" t="str">
        <f t="shared" si="98"/>
        <v>E:\imagenes\escudos_cl\Europa\I Liga\Miedz Legnica.png</v>
      </c>
      <c r="L2067" t="s">
        <v>494</v>
      </c>
      <c r="M2067">
        <f>INDEX(NationalTeams!B:B,MATCH(L2067,NationalTeams!C:C,0))</f>
        <v>166</v>
      </c>
      <c r="O2067" t="str">
        <f t="shared" si="96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4837</v>
      </c>
      <c r="D2068" t="s">
        <v>1901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3">
        <f t="shared" si="97"/>
        <v>54</v>
      </c>
      <c r="J2068" t="s">
        <v>7053</v>
      </c>
      <c r="K2068" t="str">
        <f t="shared" si="98"/>
        <v>E:\imagenes\escudos_cl\Africa\Namibia Premiership\Mighty Gunners FC.png</v>
      </c>
      <c r="L2068" t="s">
        <v>372</v>
      </c>
      <c r="M2068">
        <f>INDEX(NationalTeams!B:B,MATCH(L2068,NationalTeams!C:C,0))</f>
        <v>148</v>
      </c>
      <c r="O2068" t="str">
        <f t="shared" si="96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2095</v>
      </c>
      <c r="D2069" t="s">
        <v>1785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3">
        <f t="shared" si="97"/>
        <v>50</v>
      </c>
      <c r="J2069" t="s">
        <v>7054</v>
      </c>
      <c r="K2069" t="str">
        <f t="shared" si="98"/>
        <v>E:\imagenes\escudos_cl\Europa\Azerbaijan First Division\Mil Mugan FK.png</v>
      </c>
      <c r="L2069" t="s">
        <v>535</v>
      </c>
      <c r="M2069">
        <f>INDEX(NationalTeams!B:B,MATCH(L2069,NationalTeams!C:C,0))</f>
        <v>18</v>
      </c>
      <c r="O2069" t="str">
        <f t="shared" si="96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3659</v>
      </c>
      <c r="D2070" t="s">
        <v>1830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3">
        <f t="shared" si="97"/>
        <v>53</v>
      </c>
      <c r="J2070" t="s">
        <v>7055</v>
      </c>
      <c r="K2070" t="str">
        <f t="shared" si="98"/>
        <v>E:\imagenes\escudos_cl\America\GFF Elite League\Milerock.png</v>
      </c>
      <c r="L2070" t="s">
        <v>335</v>
      </c>
      <c r="M2070">
        <f>INDEX(NationalTeams!B:B,MATCH(L2070,NationalTeams!C:C,0))</f>
        <v>88</v>
      </c>
      <c r="O2070" t="str">
        <f t="shared" si="96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4900</v>
      </c>
      <c r="D2071" t="s">
        <v>1902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3">
        <f t="shared" si="97"/>
        <v>56</v>
      </c>
      <c r="J2071" t="s">
        <v>7056</v>
      </c>
      <c r="K2071" t="str">
        <f t="shared" si="98"/>
        <v>E:\imagenes\escudos_cl\Africa\National First Division\Milford FC.png</v>
      </c>
      <c r="L2071" t="s">
        <v>363</v>
      </c>
      <c r="M2071">
        <f>INDEX(NationalTeams!B:B,MATCH(L2071,NationalTeams!C:C,0))</f>
        <v>193</v>
      </c>
      <c r="O2071" t="str">
        <f t="shared" si="96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3491</v>
      </c>
      <c r="D2072" t="s">
        <v>1865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3">
        <f t="shared" si="97"/>
        <v>67</v>
      </c>
      <c r="J2072" t="s">
        <v>7057</v>
      </c>
      <c r="K2072" t="str">
        <f t="shared" si="98"/>
        <v>E:\imagenes\escudos_cl\America\Liga BetPlay Dimayor\Millonarios FC.png</v>
      </c>
      <c r="L2072" t="s">
        <v>328</v>
      </c>
      <c r="M2072">
        <f>INDEX(NationalTeams!B:B,MATCH(L2072,NationalTeams!C:C,0))</f>
        <v>46</v>
      </c>
      <c r="O2072" t="str">
        <f t="shared" si="96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2669</v>
      </c>
      <c r="D2073" t="s">
        <v>1816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3">
        <f t="shared" si="97"/>
        <v>66</v>
      </c>
      <c r="J2073" t="s">
        <v>7058</v>
      </c>
      <c r="K2073" t="str">
        <f t="shared" si="98"/>
        <v>E:\imagenes\escudos_cl\Europa\EFL Championship\Millwall FC.png</v>
      </c>
      <c r="L2073" t="s">
        <v>493</v>
      </c>
      <c r="M2073">
        <f>INDEX(NationalTeams!B:B,MATCH(L2073,NationalTeams!C:C,0))</f>
        <v>95</v>
      </c>
      <c r="O2073" t="str">
        <f t="shared" si="96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4768</v>
      </c>
      <c r="D2074" t="s">
        <v>1884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3">
        <f t="shared" si="97"/>
        <v>62</v>
      </c>
      <c r="J2074" t="s">
        <v>7059</v>
      </c>
      <c r="K2074" t="str">
        <f t="shared" si="98"/>
        <v>E:\imagenes\escudos_cl\Africa\Ligue 1 Pro\Milo FC.png</v>
      </c>
      <c r="L2074" t="s">
        <v>382</v>
      </c>
      <c r="M2074">
        <f>INDEX(NationalTeams!B:B,MATCH(L2074,NationalTeams!C:C,0))</f>
        <v>85</v>
      </c>
      <c r="O2074" t="str">
        <f t="shared" si="96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3893</v>
      </c>
      <c r="D2075" t="s">
        <v>1935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3">
        <f t="shared" si="97"/>
        <v>59</v>
      </c>
      <c r="J2075" t="s">
        <v>7060</v>
      </c>
      <c r="K2075" t="str">
        <f t="shared" si="98"/>
        <v>E:\imagenes\escudos_cl\America\Segunda Division de Venezuela\Mineros de Guayana.png</v>
      </c>
      <c r="L2075" t="s">
        <v>351</v>
      </c>
      <c r="M2075">
        <f>INDEX(NationalTeams!B:B,MATCH(L2075,NationalTeams!C:C,0))</f>
        <v>217</v>
      </c>
      <c r="O2075" t="str">
        <f t="shared" si="96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4298</v>
      </c>
      <c r="D2076" t="s">
        <v>1961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3">
        <f t="shared" si="97"/>
        <v>53</v>
      </c>
      <c r="J2076" t="s">
        <v>7061</v>
      </c>
      <c r="K2076" t="str">
        <f t="shared" si="98"/>
        <v>E:\imagenes\escudos_cl\Asia\Taiwan Football Premier League\Ming Chuan University FC.png</v>
      </c>
      <c r="L2076" t="s">
        <v>452</v>
      </c>
      <c r="M2076">
        <f>INDEX(NationalTeams!B:B,MATCH(L2076,NationalTeams!C:C,0))</f>
        <v>201</v>
      </c>
      <c r="O2076" t="str">
        <f t="shared" si="96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2097</v>
      </c>
      <c r="D2077" t="s">
        <v>1785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3">
        <f t="shared" si="97"/>
        <v>51</v>
      </c>
      <c r="J2077" t="s">
        <v>7062</v>
      </c>
      <c r="K2077" t="str">
        <f t="shared" si="98"/>
        <v>E:\imagenes\escudos_cl\Europa\Azerbaijan First Division\Mingacevir FK.png</v>
      </c>
      <c r="L2077" t="s">
        <v>535</v>
      </c>
      <c r="M2077">
        <f>INDEX(NationalTeams!B:B,MATCH(L2077,NationalTeams!C:C,0))</f>
        <v>18</v>
      </c>
      <c r="O2077" t="str">
        <f t="shared" si="96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3619</v>
      </c>
      <c r="D2078" t="s">
        <v>1889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3">
        <f t="shared" si="97"/>
        <v>69</v>
      </c>
      <c r="J2078" t="s">
        <v>7063</v>
      </c>
      <c r="K2078" t="str">
        <f t="shared" si="98"/>
        <v>E:\imagenes\escudos_cl\America\Major League Soccer\Minnesota United FC.png</v>
      </c>
      <c r="L2078" t="s">
        <v>349</v>
      </c>
      <c r="M2078">
        <f>INDEX(NationalTeams!B:B,MATCH(L2078,NationalTeams!C:C,0))</f>
        <v>67</v>
      </c>
      <c r="O2078" t="str">
        <f t="shared" si="96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3430</v>
      </c>
      <c r="D2079" t="s">
        <v>1793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3">
        <f t="shared" si="97"/>
        <v>65</v>
      </c>
      <c r="J2079" t="s">
        <v>7064</v>
      </c>
      <c r="K2079" t="str">
        <f t="shared" si="98"/>
        <v>E:\imagenes\escudos_cl\America\Brasileirao Betano\Mirassol FC.png</v>
      </c>
      <c r="L2079" t="s">
        <v>327</v>
      </c>
      <c r="M2079">
        <f>INDEX(NationalTeams!B:B,MATCH(L2079,NationalTeams!C:C,0))</f>
        <v>32</v>
      </c>
      <c r="O2079" t="str">
        <f t="shared" si="96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3834</v>
      </c>
      <c r="D2080" t="s">
        <v>1967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3">
        <f t="shared" si="97"/>
        <v>61</v>
      </c>
      <c r="J2080" t="s">
        <v>7065</v>
      </c>
      <c r="K2080" t="str">
        <f t="shared" si="98"/>
        <v>E:\imagenes\escudos_cl\America\TT Premier Football League\Miscellaneous Police FC.png</v>
      </c>
      <c r="L2080" t="s">
        <v>407</v>
      </c>
      <c r="M2080">
        <f>INDEX(NationalTeams!B:B,MATCH(L2080,NationalTeams!C:C,0))</f>
        <v>207</v>
      </c>
      <c r="O2080" t="str">
        <f t="shared" si="96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3981</v>
      </c>
      <c r="D2081" t="s">
        <v>1844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3">
        <f t="shared" si="97"/>
        <v>63</v>
      </c>
      <c r="J2081" t="s">
        <v>7066</v>
      </c>
      <c r="K2081" t="str">
        <f t="shared" si="98"/>
        <v>E:\imagenes\escudos_cl\Asia\J2 League\Mito HollyHock.png</v>
      </c>
      <c r="L2081" t="s">
        <v>422</v>
      </c>
      <c r="M2081">
        <f>INDEX(NationalTeams!B:B,MATCH(L2081,NationalTeams!C:C,0))</f>
        <v>112</v>
      </c>
      <c r="O2081" t="str">
        <f t="shared" si="96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3217</v>
      </c>
      <c r="D2082" t="s">
        <v>1782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3">
        <f t="shared" si="97"/>
        <v>62</v>
      </c>
      <c r="J2082" t="s">
        <v>7067</v>
      </c>
      <c r="K2082" t="str">
        <f t="shared" si="98"/>
        <v>E:\imagenes\escudos_cl\Europa\Allsvenskan\Mjallby AIF.png</v>
      </c>
      <c r="L2082" t="s">
        <v>496</v>
      </c>
      <c r="M2082">
        <f>INDEX(NationalTeams!B:B,MATCH(L2082,NationalTeams!C:C,0))</f>
        <v>196</v>
      </c>
      <c r="O2082" t="str">
        <f t="shared" si="96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3015</v>
      </c>
      <c r="D2083" t="s">
        <v>1910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3">
        <f t="shared" si="97"/>
        <v>57</v>
      </c>
      <c r="J2083" t="s">
        <v>7068</v>
      </c>
      <c r="K2083" t="str">
        <f t="shared" si="98"/>
        <v>E:\imagenes\escudos_cl\Europa\Norwegian First Division\Mjondalen IF.png</v>
      </c>
      <c r="L2083" t="s">
        <v>492</v>
      </c>
      <c r="M2083">
        <f>INDEX(NationalTeams!B:B,MATCH(L2083,NationalTeams!C:C,0))</f>
        <v>154</v>
      </c>
      <c r="O2083" t="str">
        <f t="shared" si="96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4615</v>
      </c>
      <c r="D2084" t="s">
        <v>1780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3">
        <f t="shared" si="97"/>
        <v>59</v>
      </c>
      <c r="J2084" t="s">
        <v>7069</v>
      </c>
      <c r="K2084" t="str">
        <f t="shared" si="98"/>
        <v>E:\imagenes\escudos_cl\Africa\Algerian Ligue 2\MO Constantine.png</v>
      </c>
      <c r="L2084" t="s">
        <v>324</v>
      </c>
      <c r="M2084">
        <f>INDEX(NationalTeams!B:B,MATCH(L2084,NationalTeams!C:C,0))</f>
        <v>11</v>
      </c>
      <c r="O2084" t="str">
        <f t="shared" si="96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3805</v>
      </c>
      <c r="D2085" t="s">
        <v>1869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3">
        <f t="shared" si="97"/>
        <v>56</v>
      </c>
      <c r="J2085" t="s">
        <v>7070</v>
      </c>
      <c r="K2085" t="str">
        <f t="shared" si="98"/>
        <v>E:\imagenes\escudos_cl\America\Liga Dominicana de Futbol\Moca FC.png</v>
      </c>
      <c r="L2085" t="s">
        <v>402</v>
      </c>
      <c r="M2085">
        <f>INDEX(NationalTeams!B:B,MATCH(L2085,NationalTeams!C:C,0))</f>
        <v>173</v>
      </c>
      <c r="O2085" t="str">
        <f t="shared" si="96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2813</v>
      </c>
      <c r="D2086" t="s">
        <v>1943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3">
        <f t="shared" si="97"/>
        <v>70</v>
      </c>
      <c r="J2086" t="s">
        <v>7071</v>
      </c>
      <c r="K2086" t="str">
        <f t="shared" si="98"/>
        <v>E:\imagenes\escudos_cl\Europa\Serie B\Modena FC.png</v>
      </c>
      <c r="L2086" t="s">
        <v>488</v>
      </c>
      <c r="M2086">
        <f>INDEX(NationalTeams!B:B,MATCH(L2086,NationalTeams!C:C,0))</f>
        <v>110</v>
      </c>
      <c r="O2086" t="str">
        <f t="shared" si="96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4709</v>
      </c>
      <c r="D2087" t="s">
        <v>1817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3">
        <f t="shared" si="97"/>
        <v>70</v>
      </c>
      <c r="J2087" t="s">
        <v>7072</v>
      </c>
      <c r="K2087" t="str">
        <f t="shared" si="98"/>
        <v>E:\imagenes\escudos_cl\Africa\Egyptian Premier League\Modern Sport FC.png</v>
      </c>
      <c r="L2087" t="s">
        <v>365</v>
      </c>
      <c r="M2087">
        <f>INDEX(NationalTeams!B:B,MATCH(L2087,NationalTeams!C:C,0))</f>
        <v>59</v>
      </c>
      <c r="O2087" t="str">
        <f t="shared" si="96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8980</v>
      </c>
      <c r="D2088" t="s">
        <v>1837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3">
        <f t="shared" si="97"/>
        <v>53</v>
      </c>
      <c r="J2088" t="s">
        <v>7073</v>
      </c>
      <c r="K2088" t="str">
        <f t="shared" si="98"/>
        <v>E:\imagenes\escudos_cl\Asia\Indian Super League\Mohammedan SC.png</v>
      </c>
      <c r="L2088" t="s">
        <v>458</v>
      </c>
      <c r="M2088">
        <f>INDEX(NationalTeams!B:B,MATCH(L2088,NationalTeams!C:C,0))</f>
        <v>93</v>
      </c>
      <c r="O2088" t="str">
        <f t="shared" si="96"/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8981</v>
      </c>
      <c r="D2089" t="s">
        <v>1788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3">
        <f t="shared" si="97"/>
        <v>49</v>
      </c>
      <c r="J2089" t="s">
        <v>7074</v>
      </c>
      <c r="K2089" t="str">
        <f t="shared" si="98"/>
        <v>E:\imagenes\escudos_cl\Asia\Bangladesh Premier League\Mohammedan SC.png</v>
      </c>
      <c r="L2089" t="s">
        <v>465</v>
      </c>
      <c r="M2089">
        <f>INDEX(NationalTeams!B:B,MATCH(L2089,NationalTeams!C:C,0))</f>
        <v>21</v>
      </c>
      <c r="O2089" t="str">
        <f t="shared" si="96"/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4519</v>
      </c>
      <c r="D2090" t="s">
        <v>1837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3">
        <f t="shared" si="97"/>
        <v>52</v>
      </c>
      <c r="J2090" t="s">
        <v>7075</v>
      </c>
      <c r="K2090" t="str">
        <f t="shared" si="98"/>
        <v>E:\imagenes\escudos_cl\Asia\Indian Super League\Mohun Bagan SG.png</v>
      </c>
      <c r="L2090" t="s">
        <v>458</v>
      </c>
      <c r="M2090">
        <f>INDEX(NationalTeams!B:B,MATCH(L2090,NationalTeams!C:C,0))</f>
        <v>93</v>
      </c>
      <c r="O2090" t="str">
        <f t="shared" si="96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4375</v>
      </c>
      <c r="D2091" t="s">
        <v>1798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3">
        <f t="shared" si="97"/>
        <v>54</v>
      </c>
      <c r="J2091" t="s">
        <v>7076</v>
      </c>
      <c r="K2091" t="str">
        <f t="shared" si="98"/>
        <v>E:\imagenes\escudos_cl\Asia\Cambodian Premier League\MOI Kompong Dewa FC.png</v>
      </c>
      <c r="L2091" t="s">
        <v>462</v>
      </c>
      <c r="M2091">
        <f>INDEX(NationalTeams!B:B,MATCH(L2091,NationalTeams!C:C,0))</f>
        <v>39</v>
      </c>
      <c r="O2091" t="str">
        <f t="shared" si="96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2099</v>
      </c>
      <c r="D2092" t="s">
        <v>1785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3">
        <f t="shared" si="97"/>
        <v>50</v>
      </c>
      <c r="J2092" t="s">
        <v>7077</v>
      </c>
      <c r="K2092" t="str">
        <f t="shared" si="98"/>
        <v>E:\imagenes\escudos_cl\Europa\Azerbaijan First Division\MOIK Baku.png</v>
      </c>
      <c r="L2092" t="s">
        <v>535</v>
      </c>
      <c r="M2092">
        <f>INDEX(NationalTeams!B:B,MATCH(L2092,NationalTeams!C:C,0))</f>
        <v>18</v>
      </c>
      <c r="O2092" t="str">
        <f t="shared" si="96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2508</v>
      </c>
      <c r="D2093" t="s">
        <v>8681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3">
        <f t="shared" si="97"/>
        <v>58</v>
      </c>
      <c r="J2093" t="s">
        <v>7078</v>
      </c>
      <c r="K2093" t="str">
        <f t="shared" si="98"/>
        <v>E:\imagenes\escudos_cl\Europa\Cymru North\Mold Alexandra FC.png</v>
      </c>
      <c r="L2093" t="s">
        <v>517</v>
      </c>
      <c r="M2093">
        <f>INDEX(NationalTeams!B:B,MATCH(L2093,NationalTeams!C:C,0))</f>
        <v>76</v>
      </c>
      <c r="O2093" t="str">
        <f t="shared" si="96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2985</v>
      </c>
      <c r="D2094" t="s">
        <v>1821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3">
        <f t="shared" si="97"/>
        <v>66</v>
      </c>
      <c r="J2094" t="s">
        <v>7079</v>
      </c>
      <c r="K2094" t="str">
        <f t="shared" si="98"/>
        <v>E:\imagenes\escudos_cl\Europa\Eliteserien\Molde FK.png</v>
      </c>
      <c r="L2094" t="s">
        <v>492</v>
      </c>
      <c r="M2094">
        <f>INDEX(NationalTeams!B:B,MATCH(L2094,NationalTeams!C:C,0))</f>
        <v>154</v>
      </c>
      <c r="O2094" t="str">
        <f t="shared" si="96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3691</v>
      </c>
      <c r="D2095" t="s">
        <v>1845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3">
        <f t="shared" si="97"/>
        <v>64</v>
      </c>
      <c r="J2095" t="s">
        <v>7080</v>
      </c>
      <c r="K2095" t="str">
        <f t="shared" si="98"/>
        <v>E:\imagenes\escudos_cl\America\Jamaica Premier League\Molynes United FC.png</v>
      </c>
      <c r="L2095" t="s">
        <v>352</v>
      </c>
      <c r="M2095">
        <f>INDEX(NationalTeams!B:B,MATCH(L2095,NationalTeams!C:C,0))</f>
        <v>111</v>
      </c>
      <c r="O2095" t="str">
        <f t="shared" si="96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3872</v>
      </c>
      <c r="D2096" t="s">
        <v>1923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3">
        <f t="shared" si="97"/>
        <v>59</v>
      </c>
      <c r="J2096" t="s">
        <v>7081</v>
      </c>
      <c r="K2096" t="str">
        <f t="shared" si="98"/>
        <v>E:\imagenes\escudos_cl\America\Primera Division de Venezuela\Monagas SC.png</v>
      </c>
      <c r="L2096" t="s">
        <v>351</v>
      </c>
      <c r="M2096">
        <f>INDEX(NationalTeams!B:B,MATCH(L2096,NationalTeams!C:C,0))</f>
        <v>217</v>
      </c>
      <c r="O2096" t="str">
        <f t="shared" si="96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3894</v>
      </c>
      <c r="D2097" t="s">
        <v>1935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3">
        <f t="shared" si="97"/>
        <v>56</v>
      </c>
      <c r="J2097" t="s">
        <v>7082</v>
      </c>
      <c r="K2097" t="str">
        <f t="shared" si="98"/>
        <v>E:\imagenes\escudos_cl\America\Segunda Division de Venezuela\Monagas SC B.png</v>
      </c>
      <c r="L2097" t="s">
        <v>351</v>
      </c>
      <c r="M2097">
        <f>INDEX(NationalTeams!B:B,MATCH(L2097,NationalTeams!C:C,0))</f>
        <v>217</v>
      </c>
      <c r="O2097" t="str">
        <f t="shared" si="96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2572</v>
      </c>
      <c r="D2098" t="s">
        <v>1832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3">
        <f t="shared" si="97"/>
        <v>49</v>
      </c>
      <c r="J2098" t="s">
        <v>7083</v>
      </c>
      <c r="K2098" t="str">
        <f t="shared" si="98"/>
        <v>E:\imagenes\escudos_cl\Europa\Gibraltar Football League\Mons Calpe SC.png</v>
      </c>
      <c r="L2098" t="s">
        <v>536</v>
      </c>
      <c r="M2098">
        <f>INDEX(NationalTeams!B:B,MATCH(L2098,NationalTeams!C:C,0))</f>
        <v>80</v>
      </c>
      <c r="O2098" t="str">
        <f t="shared" si="96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4044</v>
      </c>
      <c r="D2099" t="s">
        <v>1844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3">
        <f t="shared" si="97"/>
        <v>59</v>
      </c>
      <c r="J2099" t="s">
        <v>7084</v>
      </c>
      <c r="K2099" t="str">
        <f t="shared" si="98"/>
        <v>E:\imagenes\escudos_cl\Asia\J2 League\Montedio Yamagata.png</v>
      </c>
      <c r="L2099" t="s">
        <v>422</v>
      </c>
      <c r="M2099">
        <f>INDEX(NationalTeams!B:B,MATCH(L2099,NationalTeams!C:C,0))</f>
        <v>112</v>
      </c>
      <c r="O2099" t="str">
        <f t="shared" si="96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3692</v>
      </c>
      <c r="D2100" t="s">
        <v>1845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3">
        <f t="shared" si="97"/>
        <v>63</v>
      </c>
      <c r="J2100" t="s">
        <v>7085</v>
      </c>
      <c r="K2100" t="str">
        <f t="shared" si="98"/>
        <v>E:\imagenes\escudos_cl\America\Jamaica Premier League\Montego Bay United FC.png</v>
      </c>
      <c r="L2100" t="s">
        <v>352</v>
      </c>
      <c r="M2100">
        <f>INDEX(NationalTeams!B:B,MATCH(L2100,NationalTeams!C:C,0))</f>
        <v>111</v>
      </c>
      <c r="O2100" t="str">
        <f t="shared" si="96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3855</v>
      </c>
      <c r="D2101" t="s">
        <v>1799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3">
        <f t="shared" si="97"/>
        <v>57</v>
      </c>
      <c r="J2101" t="s">
        <v>7086</v>
      </c>
      <c r="K2101" t="str">
        <f t="shared" si="98"/>
        <v>E:\imagenes\escudos_cl\America\Campeonato Uruguayo de Primera Division\Montevideo City Torque.png</v>
      </c>
      <c r="L2101" t="s">
        <v>377</v>
      </c>
      <c r="M2101">
        <f>INDEX(NationalTeams!B:B,MATCH(L2101,NationalTeams!C:C,0))</f>
        <v>214</v>
      </c>
      <c r="O2101" t="str">
        <f t="shared" si="96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3843</v>
      </c>
      <c r="D2102" t="s">
        <v>1799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3">
        <f t="shared" si="97"/>
        <v>66</v>
      </c>
      <c r="J2102" t="s">
        <v>7087</v>
      </c>
      <c r="K2102" t="str">
        <f t="shared" si="98"/>
        <v>E:\imagenes\escudos_cl\America\Campeonato Uruguayo de Primera Division\Montevideo Wanderers FC.png</v>
      </c>
      <c r="L2102" t="s">
        <v>377</v>
      </c>
      <c r="M2102">
        <f>INDEX(NationalTeams!B:B,MATCH(L2102,NationalTeams!C:C,0))</f>
        <v>214</v>
      </c>
      <c r="O2102" t="str">
        <f t="shared" si="96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2476</v>
      </c>
      <c r="D2103" t="s">
        <v>1885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3">
        <f t="shared" si="97"/>
        <v>70</v>
      </c>
      <c r="J2103" t="s">
        <v>7088</v>
      </c>
      <c r="K2103" t="str">
        <f t="shared" si="98"/>
        <v>E:\imagenes\escudos_cl\Europa\Ligue 2\Montpellier HSC.png</v>
      </c>
      <c r="L2103" t="s">
        <v>487</v>
      </c>
      <c r="M2103">
        <f>INDEX(NationalTeams!B:B,MATCH(L2103,NationalTeams!C:C,0))</f>
        <v>74</v>
      </c>
      <c r="O2103" t="str">
        <f t="shared" si="96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3063</v>
      </c>
      <c r="D2104" t="s">
        <v>1917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3">
        <f t="shared" si="97"/>
        <v>67</v>
      </c>
      <c r="J2104" t="s">
        <v>7089</v>
      </c>
      <c r="K2104" t="str">
        <f t="shared" si="98"/>
        <v>E:\imagenes\escudos_cl\Europa\Primeira Liga\Moreirense FC.png</v>
      </c>
      <c r="L2104" t="s">
        <v>504</v>
      </c>
      <c r="M2104">
        <f>INDEX(NationalTeams!B:B,MATCH(L2104,NationalTeams!C:C,0))</f>
        <v>167</v>
      </c>
      <c r="O2104" t="str">
        <f t="shared" si="96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4394</v>
      </c>
      <c r="D2105" t="s">
        <v>1912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3">
        <f t="shared" si="97"/>
        <v>53</v>
      </c>
      <c r="J2105" t="s">
        <v>7090</v>
      </c>
      <c r="K2105" t="str">
        <f t="shared" si="98"/>
        <v>E:\imagenes\escudos_cl\Asia\Papua NG Premier Soccer League\Morobe Wawens.png</v>
      </c>
      <c r="L2105" t="s">
        <v>441</v>
      </c>
      <c r="M2105">
        <f>INDEX(NationalTeams!B:B,MATCH(L2105,NationalTeams!C:C,0))</f>
        <v>163</v>
      </c>
      <c r="O2105" t="str">
        <f t="shared" si="96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3835</v>
      </c>
      <c r="D2106" t="s">
        <v>1967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3">
        <f t="shared" si="97"/>
        <v>60</v>
      </c>
      <c r="J2106" t="s">
        <v>7091</v>
      </c>
      <c r="K2106" t="str">
        <f t="shared" si="98"/>
        <v>E:\imagenes\escudos_cl\America\TT Premier Football League\Morvant Caledonia United.png</v>
      </c>
      <c r="L2106" t="s">
        <v>407</v>
      </c>
      <c r="M2106">
        <f>INDEX(NationalTeams!B:B,MATCH(L2106,NationalTeams!C:C,0))</f>
        <v>207</v>
      </c>
      <c r="O2106" t="str">
        <f t="shared" si="96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3008</v>
      </c>
      <c r="D2107" t="s">
        <v>1910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3">
        <f t="shared" si="97"/>
        <v>57</v>
      </c>
      <c r="J2107" t="s">
        <v>7092</v>
      </c>
      <c r="K2107" t="str">
        <f t="shared" si="98"/>
        <v>E:\imagenes\escudos_cl\Europa\Norwegian First Division\Moss FK.png</v>
      </c>
      <c r="L2107" t="s">
        <v>492</v>
      </c>
      <c r="M2107">
        <f>INDEX(NationalTeams!B:B,MATCH(L2107,NationalTeams!C:C,0))</f>
        <v>154</v>
      </c>
      <c r="O2107" t="str">
        <f t="shared" si="96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2926</v>
      </c>
      <c r="D2108" t="s">
        <v>1893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3">
        <f t="shared" si="97"/>
        <v>51</v>
      </c>
      <c r="J2108" t="s">
        <v>7093</v>
      </c>
      <c r="K2108" t="str">
        <f t="shared" si="98"/>
        <v>E:\imagenes\escudos_cl\Europa\Maltese Premier League\Mosta FC.png</v>
      </c>
      <c r="L2108" t="s">
        <v>539</v>
      </c>
      <c r="M2108">
        <f>INDEX(NationalTeams!B:B,MATCH(L2108,NationalTeams!C:C,0))</f>
        <v>136</v>
      </c>
      <c r="O2108" t="str">
        <f t="shared" si="96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4195</v>
      </c>
      <c r="D2109" t="s">
        <v>1839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3">
        <f t="shared" si="97"/>
        <v>57</v>
      </c>
      <c r="J2109" t="s">
        <v>7094</v>
      </c>
      <c r="K2109" t="str">
        <f t="shared" si="98"/>
        <v>E:\imagenes\escudos_cl\Asia\Iraqi Premier Divsion League\Mosul SC.png</v>
      </c>
      <c r="L2109" t="s">
        <v>431</v>
      </c>
      <c r="M2109">
        <f>INDEX(NationalTeams!B:B,MATCH(L2109,NationalTeams!C:C,0))</f>
        <v>96</v>
      </c>
      <c r="O2109" t="str">
        <f t="shared" si="96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2318</v>
      </c>
      <c r="D2110" t="s">
        <v>1932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3">
        <f t="shared" si="97"/>
        <v>65</v>
      </c>
      <c r="J2110" t="s">
        <v>7095</v>
      </c>
      <c r="K2110" t="str">
        <f t="shared" si="98"/>
        <v>E:\imagenes\escudos_cl\Europa\Scottish Premiership\Motherwell FC.png</v>
      </c>
      <c r="L2110" t="s">
        <v>515</v>
      </c>
      <c r="M2110">
        <f>INDEX(NationalTeams!B:B,MATCH(L2110,NationalTeams!C:C,0))</f>
        <v>63</v>
      </c>
      <c r="O2110" t="str">
        <f t="shared" si="96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3030</v>
      </c>
      <c r="D2111" t="s">
        <v>1819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3">
        <f t="shared" si="97"/>
        <v>62</v>
      </c>
      <c r="J2111" t="s">
        <v>7096</v>
      </c>
      <c r="K2111" t="str">
        <f t="shared" si="98"/>
        <v>E:\imagenes\escudos_cl\Europa\Ekstraklasa\Motor Lublin.png</v>
      </c>
      <c r="L2111" t="s">
        <v>494</v>
      </c>
      <c r="M2111">
        <f>INDEX(NationalTeams!B:B,MATCH(L2111,NationalTeams!C:C,0))</f>
        <v>166</v>
      </c>
      <c r="O2111" t="str">
        <f t="shared" si="96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4693</v>
      </c>
      <c r="D2112" t="s">
        <v>1882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3">
        <f t="shared" si="97"/>
        <v>67</v>
      </c>
      <c r="J2112" t="s">
        <v>7097</v>
      </c>
      <c r="K2112" t="str">
        <f t="shared" si="98"/>
        <v>E:\imagenes\escudos_cl\Africa\Ligue 1\Mouna FC.png</v>
      </c>
      <c r="L2112" t="s">
        <v>323</v>
      </c>
      <c r="M2112">
        <f>INDEX(NationalTeams!B:B,MATCH(L2112,NationalTeams!C:C,0))</f>
        <v>51</v>
      </c>
      <c r="O2112" t="str">
        <f t="shared" si="96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3693</v>
      </c>
      <c r="D2113" t="s">
        <v>1845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3">
        <f t="shared" si="97"/>
        <v>63</v>
      </c>
      <c r="J2113" t="s">
        <v>7098</v>
      </c>
      <c r="K2113" t="str">
        <f t="shared" si="98"/>
        <v>E:\imagenes\escudos_cl\America\Jamaica Premier League\Mount Pleasant FA.png</v>
      </c>
      <c r="L2113" t="s">
        <v>352</v>
      </c>
      <c r="M2113">
        <f>INDEX(NationalTeams!B:B,MATCH(L2113,NationalTeams!C:C,0))</f>
        <v>111</v>
      </c>
      <c r="O2113" t="str">
        <f t="shared" si="96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2350</v>
      </c>
      <c r="D2114" t="s">
        <v>1896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3">
        <f t="shared" si="97"/>
        <v>56</v>
      </c>
      <c r="J2114" t="s">
        <v>7099</v>
      </c>
      <c r="K2114" t="str">
        <f t="shared" si="98"/>
        <v>E:\imagenes\escudos_cl\Europa\MonacoBet Liga\MSK Povazska Bystrica.png</v>
      </c>
      <c r="L2114" t="s">
        <v>509</v>
      </c>
      <c r="M2114">
        <f>INDEX(NationalTeams!B:B,MATCH(L2114,NationalTeams!C:C,0))</f>
        <v>64</v>
      </c>
      <c r="O2114" t="str">
        <f t="shared" si="96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2364</v>
      </c>
      <c r="D2115" t="s">
        <v>1896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3">
        <f t="shared" si="97"/>
        <v>54</v>
      </c>
      <c r="J2115" t="s">
        <v>7100</v>
      </c>
      <c r="K2115" t="str">
        <f t="shared" si="98"/>
        <v>E:\imagenes\escudos_cl\Europa\MonacoBet Liga\MSK Puchov.png</v>
      </c>
      <c r="L2115" t="s">
        <v>509</v>
      </c>
      <c r="M2115">
        <f>INDEX(NationalTeams!B:B,MATCH(L2115,NationalTeams!C:C,0))</f>
        <v>64</v>
      </c>
      <c r="O2115" t="str">
        <f t="shared" ref="O2115:O2178" si="99"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2348</v>
      </c>
      <c r="D2116" t="s">
        <v>1946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3">
        <f t="shared" ref="I2116:I2179" si="100">ROUND(AVERAGE(F2116:H2116),0)</f>
        <v>55</v>
      </c>
      <c r="J2116" t="s">
        <v>7101</v>
      </c>
      <c r="K2116" t="str">
        <f t="shared" ref="K2116:K2179" si="101">_xlfn.CONCAT($A$1,J2116)</f>
        <v>E:\imagenes\escudos_cl\Europa\Slovak First Football League\MSK Zilina.png</v>
      </c>
      <c r="L2116" t="s">
        <v>509</v>
      </c>
      <c r="M2116">
        <f>INDEX(NationalTeams!B:B,MATCH(L2116,NationalTeams!C:C,0))</f>
        <v>64</v>
      </c>
      <c r="O2116" t="str">
        <f t="shared" si="99"/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2352</v>
      </c>
      <c r="D2117" t="s">
        <v>1896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3">
        <f t="shared" si="100"/>
        <v>54</v>
      </c>
      <c r="J2117" t="s">
        <v>7102</v>
      </c>
      <c r="K2117" t="str">
        <f t="shared" si="101"/>
        <v>E:\imagenes\escudos_cl\Europa\MonacoBet Liga\MSK Zilina B.png</v>
      </c>
      <c r="L2117" t="s">
        <v>509</v>
      </c>
      <c r="M2117">
        <f>INDEX(NationalTeams!B:B,MATCH(L2117,NationalTeams!C:C,0))</f>
        <v>64</v>
      </c>
      <c r="O2117" t="str">
        <f t="shared" si="99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4616</v>
      </c>
      <c r="D2118" t="s">
        <v>1780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3">
        <f t="shared" si="100"/>
        <v>59</v>
      </c>
      <c r="J2118" t="s">
        <v>7103</v>
      </c>
      <c r="K2118" t="str">
        <f t="shared" si="101"/>
        <v>E:\imagenes\escudos_cl\Africa\Algerian Ligue 2\MSP Batna.png</v>
      </c>
      <c r="L2118" t="s">
        <v>324</v>
      </c>
      <c r="M2118">
        <f>INDEX(NationalTeams!B:B,MATCH(L2118,NationalTeams!C:C,0))</f>
        <v>11</v>
      </c>
      <c r="O2118" t="str">
        <f t="shared" si="99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2653</v>
      </c>
      <c r="D2119" t="s">
        <v>1903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3">
        <f t="shared" si="100"/>
        <v>58</v>
      </c>
      <c r="J2119" t="s">
        <v>7104</v>
      </c>
      <c r="K2119" t="str">
        <f t="shared" si="101"/>
        <v>E:\imagenes\escudos_cl\Europa\Nemzeti Bajnoksag I\MTK FC.png</v>
      </c>
      <c r="L2119" t="s">
        <v>512</v>
      </c>
      <c r="M2119">
        <f>INDEX(NationalTeams!B:B,MATCH(L2119,NationalTeams!C:C,0))</f>
        <v>92</v>
      </c>
      <c r="O2119" t="str">
        <f t="shared" si="99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4055</v>
      </c>
      <c r="D2120" t="s">
        <v>1927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3">
        <f t="shared" si="100"/>
        <v>64</v>
      </c>
      <c r="J2120" t="s">
        <v>7105</v>
      </c>
      <c r="K2120" t="str">
        <f t="shared" si="101"/>
        <v>E:\imagenes\escudos_cl\Asia\Qatari Second Division\Muaither SC.png</v>
      </c>
      <c r="L2120" t="s">
        <v>432</v>
      </c>
      <c r="M2120">
        <f>INDEX(NationalTeams!B:B,MATCH(L2120,NationalTeams!C:C,0))</f>
        <v>169</v>
      </c>
      <c r="O2120" t="str">
        <f t="shared" si="99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4232</v>
      </c>
      <c r="D2121" t="s">
        <v>1964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3">
        <f t="shared" si="100"/>
        <v>57</v>
      </c>
      <c r="J2121" t="s">
        <v>7106</v>
      </c>
      <c r="K2121" t="str">
        <f t="shared" si="101"/>
        <v>E:\imagenes\escudos_cl\Asia\Thai League 1\Muangthong United FC.png</v>
      </c>
      <c r="L2121" t="s">
        <v>437</v>
      </c>
      <c r="M2121">
        <f>INDEX(NationalTeams!B:B,MATCH(L2121,NationalTeams!C:C,0))</f>
        <v>200</v>
      </c>
      <c r="O2121" t="str">
        <f t="shared" si="99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4961</v>
      </c>
      <c r="D2122" t="s">
        <v>1979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3">
        <f t="shared" si="100"/>
        <v>57</v>
      </c>
      <c r="J2122" t="s">
        <v>7107</v>
      </c>
      <c r="K2122" t="str">
        <f t="shared" si="101"/>
        <v>E:\imagenes\escudos_cl\Africa\Zambia Super League\Mufulira Wanderers FC.png</v>
      </c>
      <c r="L2122" t="s">
        <v>367</v>
      </c>
      <c r="M2122">
        <f>INDEX(NationalTeams!B:B,MATCH(L2122,NationalTeams!C:C,0))</f>
        <v>222</v>
      </c>
      <c r="O2122" t="str">
        <f t="shared" si="99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4397</v>
      </c>
      <c r="D2123" t="s">
        <v>1837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3">
        <f t="shared" si="100"/>
        <v>54</v>
      </c>
      <c r="J2123" t="s">
        <v>7108</v>
      </c>
      <c r="K2123" t="str">
        <f t="shared" si="101"/>
        <v>E:\imagenes\escudos_cl\Asia\Indian Super League\Mumbay City FC.png</v>
      </c>
      <c r="L2123" t="s">
        <v>458</v>
      </c>
      <c r="M2123">
        <f>INDEX(NationalTeams!B:B,MATCH(L2123,NationalTeams!C:C,0))</f>
        <v>93</v>
      </c>
      <c r="O2123" t="str">
        <f t="shared" si="99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3573</v>
      </c>
      <c r="D2124" t="s">
        <v>1880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3">
        <f t="shared" si="100"/>
        <v>59</v>
      </c>
      <c r="J2124" t="s">
        <v>7109</v>
      </c>
      <c r="K2124" t="str">
        <f t="shared" si="101"/>
        <v>E:\imagenes\escudos_cl\America\LigaPro Ecuabet\Mushuc Runa SC.png</v>
      </c>
      <c r="L2124" t="s">
        <v>331</v>
      </c>
      <c r="M2124">
        <f>INDEX(NationalTeams!B:B,MATCH(L2124,NationalTeams!C:C,0))</f>
        <v>58</v>
      </c>
      <c r="O2124" t="str">
        <f t="shared" si="99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4586</v>
      </c>
      <c r="D2125" t="s">
        <v>1867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3">
        <f t="shared" si="100"/>
        <v>45</v>
      </c>
      <c r="J2125" t="s">
        <v>7110</v>
      </c>
      <c r="K2125" t="str">
        <f t="shared" si="101"/>
        <v>E:\imagenes\escudos_cl\Asia\Liga de Elite\MUST CPK FT.png</v>
      </c>
      <c r="L2125" t="s">
        <v>484</v>
      </c>
      <c r="M2125">
        <f>INDEX(NationalTeams!B:B,MATCH(L2125,NationalTeams!C:C,0))</f>
        <v>129</v>
      </c>
      <c r="O2125" t="str">
        <f t="shared" si="99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4962</v>
      </c>
      <c r="D2126" t="s">
        <v>1979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3">
        <f t="shared" si="100"/>
        <v>52</v>
      </c>
      <c r="J2126" t="s">
        <v>7111</v>
      </c>
      <c r="K2126" t="str">
        <f t="shared" si="101"/>
        <v>E:\imagenes\escudos_cl\Africa\Zambia Super League\Mutondo Stars FC.png</v>
      </c>
      <c r="L2126" t="s">
        <v>367</v>
      </c>
      <c r="M2126">
        <f>INDEX(NationalTeams!B:B,MATCH(L2126,NationalTeams!C:C,0))</f>
        <v>222</v>
      </c>
      <c r="O2126" t="str">
        <f t="shared" si="99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2637</v>
      </c>
      <c r="D2127" t="s">
        <v>1815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3">
        <f t="shared" si="100"/>
        <v>58</v>
      </c>
      <c r="J2127" t="s">
        <v>7112</v>
      </c>
      <c r="K2127" t="str">
        <f t="shared" si="101"/>
        <v>E:\imagenes\escudos_cl\Europa\Eerste Divisie\MVV Maastricht.png</v>
      </c>
      <c r="L2127" t="s">
        <v>491</v>
      </c>
      <c r="M2127">
        <f>INDEX(NationalTeams!B:B,MATCH(L2127,NationalTeams!C:C,0))</f>
        <v>158</v>
      </c>
      <c r="O2127" t="str">
        <f t="shared" si="99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4981</v>
      </c>
      <c r="D2128" t="s">
        <v>1980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3">
        <f t="shared" si="100"/>
        <v>54</v>
      </c>
      <c r="J2128" t="s">
        <v>7113</v>
      </c>
      <c r="K2128" t="str">
        <f t="shared" si="101"/>
        <v>E:\imagenes\escudos_cl\Africa\Zimbabwe Premier Soccer League\MWOS FC.png</v>
      </c>
      <c r="L2128" t="s">
        <v>358</v>
      </c>
      <c r="M2128">
        <f>INDEX(NationalTeams!B:B,MATCH(L2128,NationalTeams!C:C,0))</f>
        <v>223</v>
      </c>
      <c r="O2128" t="str">
        <f t="shared" si="99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4486</v>
      </c>
      <c r="D2129" t="s">
        <v>1900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3">
        <f t="shared" si="100"/>
        <v>52</v>
      </c>
      <c r="J2129" t="s">
        <v>7114</v>
      </c>
      <c r="K2129" t="str">
        <f t="shared" si="101"/>
        <v>E:\imagenes\escudos_cl\Asia\Myanmar National League\Myawady FC.png</v>
      </c>
      <c r="L2129" t="s">
        <v>453</v>
      </c>
      <c r="M2129">
        <f>INDEX(NationalTeams!B:B,MATCH(L2129,NationalTeams!C:C,0))</f>
        <v>28</v>
      </c>
      <c r="O2129" t="str">
        <f t="shared" si="99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2643</v>
      </c>
      <c r="D2130" t="s">
        <v>1822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3">
        <f t="shared" si="100"/>
        <v>59</v>
      </c>
      <c r="J2130" t="s">
        <v>7115</v>
      </c>
      <c r="K2130" t="str">
        <f t="shared" si="101"/>
        <v>E:\imagenes\escudos_cl\Europa\Eredivisie\NAC Breda.png</v>
      </c>
      <c r="L2130" t="s">
        <v>491</v>
      </c>
      <c r="M2130">
        <f>INDEX(NationalTeams!B:B,MATCH(L2130,NationalTeams!C:C,0))</f>
        <v>158</v>
      </c>
      <c r="O2130" t="str">
        <f t="shared" si="99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3071</v>
      </c>
      <c r="D2131" t="s">
        <v>1917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3">
        <f t="shared" si="100"/>
        <v>62</v>
      </c>
      <c r="J2131" t="s">
        <v>7116</v>
      </c>
      <c r="K2131" t="str">
        <f t="shared" si="101"/>
        <v>E:\imagenes\escudos_cl\Europa\Primeira Liga\Nacional de Madeira.png</v>
      </c>
      <c r="L2131" t="s">
        <v>504</v>
      </c>
      <c r="M2131">
        <f>INDEX(NationalTeams!B:B,MATCH(L2131,NationalTeams!C:C,0))</f>
        <v>167</v>
      </c>
      <c r="O2131" t="str">
        <f t="shared" si="99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4254</v>
      </c>
      <c r="D2132" t="s">
        <v>1827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3">
        <f t="shared" si="100"/>
        <v>53</v>
      </c>
      <c r="J2132" t="s">
        <v>7117</v>
      </c>
      <c r="K2132" t="str">
        <f t="shared" si="101"/>
        <v>E:\imagenes\escudos_cl\Asia\Fiji Premier League\Nadi FC.png</v>
      </c>
      <c r="L2132" t="s">
        <v>459</v>
      </c>
      <c r="M2132">
        <f>INDEX(NationalTeams!B:B,MATCH(L2132,NationalTeams!C:C,0))</f>
        <v>71</v>
      </c>
      <c r="O2132" t="str">
        <f t="shared" si="99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4348</v>
      </c>
      <c r="D2133" t="s">
        <v>1827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3">
        <f t="shared" si="100"/>
        <v>54</v>
      </c>
      <c r="J2133" t="s">
        <v>7118</v>
      </c>
      <c r="K2133" t="str">
        <f t="shared" si="101"/>
        <v>E:\imagenes\escudos_cl\Asia\Fiji Premier League\Nadroga FA.png</v>
      </c>
      <c r="L2133" t="s">
        <v>459</v>
      </c>
      <c r="M2133">
        <f>INDEX(NationalTeams!B:B,MATCH(L2133,NationalTeams!C:C,0))</f>
        <v>71</v>
      </c>
      <c r="O2133" t="str">
        <f t="shared" si="99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4356</v>
      </c>
      <c r="D2134" t="s">
        <v>1839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3">
        <f t="shared" si="100"/>
        <v>53</v>
      </c>
      <c r="J2134" t="s">
        <v>7119</v>
      </c>
      <c r="K2134" t="str">
        <f t="shared" si="101"/>
        <v>E:\imagenes\escudos_cl\Asia\Iraqi Premier Divsion League\Nafr Al Wasat SC.png</v>
      </c>
      <c r="L2134" t="s">
        <v>431</v>
      </c>
      <c r="M2134">
        <f>INDEX(NationalTeams!B:B,MATCH(L2134,NationalTeams!C:C,0))</f>
        <v>96</v>
      </c>
      <c r="O2134" t="str">
        <f t="shared" si="99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4318</v>
      </c>
      <c r="D2135" t="s">
        <v>1838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3">
        <f t="shared" si="100"/>
        <v>56</v>
      </c>
      <c r="J2135" t="s">
        <v>7120</v>
      </c>
      <c r="K2135" t="str">
        <f t="shared" si="101"/>
        <v>E:\imagenes\escudos_cl\Asia\Iraq Stars League\Naft Al Basra SC.png</v>
      </c>
      <c r="L2135" t="s">
        <v>431</v>
      </c>
      <c r="M2135">
        <f>INDEX(NationalTeams!B:B,MATCH(L2135,NationalTeams!C:C,0))</f>
        <v>96</v>
      </c>
      <c r="O2135" t="str">
        <f t="shared" si="99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4207</v>
      </c>
      <c r="D2136" t="s">
        <v>1784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3">
        <f t="shared" si="100"/>
        <v>55</v>
      </c>
      <c r="J2136" t="s">
        <v>7121</v>
      </c>
      <c r="K2136" t="str">
        <f t="shared" si="101"/>
        <v>E:\imagenes\escudos_cl\Asia\Azadegan League\Naft Gachsaran FC.png</v>
      </c>
      <c r="L2136" t="s">
        <v>427</v>
      </c>
      <c r="M2136">
        <f>INDEX(NationalTeams!B:B,MATCH(L2136,NationalTeams!C:C,0))</f>
        <v>97</v>
      </c>
      <c r="O2136" t="str">
        <f t="shared" si="99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4283</v>
      </c>
      <c r="D2137" t="s">
        <v>1838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3">
        <f t="shared" si="100"/>
        <v>57</v>
      </c>
      <c r="J2137" t="s">
        <v>7122</v>
      </c>
      <c r="K2137" t="str">
        <f t="shared" si="101"/>
        <v>E:\imagenes\escudos_cl\Asia\Iraq Stars League\Naft Maysan SC.png</v>
      </c>
      <c r="L2137" t="s">
        <v>431</v>
      </c>
      <c r="M2137">
        <f>INDEX(NationalTeams!B:B,MATCH(L2137,NationalTeams!C:C,0))</f>
        <v>96</v>
      </c>
      <c r="O2137" t="str">
        <f t="shared" si="99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4390</v>
      </c>
      <c r="D2138" t="s">
        <v>1798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3">
        <f t="shared" si="100"/>
        <v>54</v>
      </c>
      <c r="J2138" t="s">
        <v>7123</v>
      </c>
      <c r="K2138" t="str">
        <f t="shared" si="101"/>
        <v>E:\imagenes\escudos_cl\Asia\Cambodian Premier League\Nagaworld FC.png</v>
      </c>
      <c r="L2138" t="s">
        <v>462</v>
      </c>
      <c r="M2138">
        <f>INDEX(NationalTeams!B:B,MATCH(L2138,NationalTeams!C:C,0))</f>
        <v>39</v>
      </c>
      <c r="O2138" t="str">
        <f t="shared" si="99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3930</v>
      </c>
      <c r="D2139" t="s">
        <v>1843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3">
        <f t="shared" si="100"/>
        <v>66</v>
      </c>
      <c r="J2139" t="s">
        <v>7124</v>
      </c>
      <c r="K2139" t="str">
        <f t="shared" si="101"/>
        <v>E:\imagenes\escudos_cl\Asia\J1 League\Nagoya Grampus.png</v>
      </c>
      <c r="L2139" t="s">
        <v>422</v>
      </c>
      <c r="M2139">
        <f>INDEX(NationalTeams!B:B,MATCH(L2139,NationalTeams!C:C,0))</f>
        <v>112</v>
      </c>
      <c r="O2139" t="str">
        <f t="shared" si="99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4426</v>
      </c>
      <c r="D2140" t="s">
        <v>1964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3">
        <f t="shared" si="100"/>
        <v>55</v>
      </c>
      <c r="J2140" t="s">
        <v>7125</v>
      </c>
      <c r="K2140" t="str">
        <f t="shared" si="101"/>
        <v>E:\imagenes\escudos_cl\Asia\Thai League 1\Nakhon Ratchasima FC.png</v>
      </c>
      <c r="L2140" t="s">
        <v>437</v>
      </c>
      <c r="M2140">
        <f>INDEX(NationalTeams!B:B,MATCH(L2140,NationalTeams!C:C,0))</f>
        <v>200</v>
      </c>
      <c r="O2140" t="str">
        <f t="shared" si="99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4399</v>
      </c>
      <c r="D2141" t="s">
        <v>1965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3">
        <f t="shared" si="100"/>
        <v>53</v>
      </c>
      <c r="J2141" t="s">
        <v>7126</v>
      </c>
      <c r="K2141" t="str">
        <f t="shared" si="101"/>
        <v>E:\imagenes\escudos_cl\Asia\Thai League 2\Nakhon Si United FC.png</v>
      </c>
      <c r="L2141" t="s">
        <v>437</v>
      </c>
      <c r="M2141">
        <f>INDEX(NationalTeams!B:B,MATCH(L2141,NationalTeams!C:C,0))</f>
        <v>200</v>
      </c>
      <c r="O2141" t="str">
        <f t="shared" si="99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4385</v>
      </c>
      <c r="D2142" t="s">
        <v>1835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3">
        <f t="shared" si="100"/>
        <v>54</v>
      </c>
      <c r="J2142" t="s">
        <v>7127</v>
      </c>
      <c r="K2142" t="str">
        <f t="shared" si="101"/>
        <v>E:\imagenes\escudos_cl\Asia\I League\Namdhari FC.png</v>
      </c>
      <c r="L2142" t="s">
        <v>458</v>
      </c>
      <c r="M2142">
        <f>INDEX(NationalTeams!B:B,MATCH(L2142,NationalTeams!C:C,0))</f>
        <v>93</v>
      </c>
      <c r="O2142" t="str">
        <f t="shared" si="99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4513</v>
      </c>
      <c r="D2143" t="s">
        <v>1857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3">
        <f t="shared" si="100"/>
        <v>52</v>
      </c>
      <c r="J2143" t="s">
        <v>7128</v>
      </c>
      <c r="K2143" t="str">
        <f t="shared" si="101"/>
        <v>E:\imagenes\escudos_cl\Asia\Lao League 1\Namtha United FC.png</v>
      </c>
      <c r="L2143" t="s">
        <v>455</v>
      </c>
      <c r="M2143">
        <f>INDEX(NationalTeams!B:B,MATCH(L2143,NationalTeams!C:C,0))</f>
        <v>120</v>
      </c>
      <c r="O2143" t="str">
        <f t="shared" si="99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4317</v>
      </c>
      <c r="D2144" t="s">
        <v>1804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3">
        <f t="shared" si="100"/>
        <v>55</v>
      </c>
      <c r="J2144" t="s">
        <v>7129</v>
      </c>
      <c r="K2144" t="str">
        <f t="shared" si="101"/>
        <v>E:\imagenes\escudos_cl\Asia\China League One\Nanjing City FC.png</v>
      </c>
      <c r="L2144" t="s">
        <v>429</v>
      </c>
      <c r="M2144">
        <f>INDEX(NationalTeams!B:B,MATCH(L2144,NationalTeams!C:C,0))</f>
        <v>44</v>
      </c>
      <c r="O2144" t="str">
        <f t="shared" si="99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4165</v>
      </c>
      <c r="D2145" t="s">
        <v>1804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3">
        <f t="shared" si="100"/>
        <v>62</v>
      </c>
      <c r="J2145" t="s">
        <v>7130</v>
      </c>
      <c r="K2145" t="str">
        <f t="shared" si="101"/>
        <v>E:\imagenes\escudos_cl\Asia\China League One\Nantong Zhiyun FC.png</v>
      </c>
      <c r="L2145" t="s">
        <v>429</v>
      </c>
      <c r="M2145">
        <f>INDEX(NationalTeams!B:B,MATCH(L2145,NationalTeams!C:C,0))</f>
        <v>44</v>
      </c>
      <c r="O2145" t="str">
        <f t="shared" si="99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4963</v>
      </c>
      <c r="D2146" t="s">
        <v>1979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3">
        <f t="shared" si="100"/>
        <v>58</v>
      </c>
      <c r="J2146" t="s">
        <v>7131</v>
      </c>
      <c r="K2146" t="str">
        <f t="shared" si="101"/>
        <v>E:\imagenes\escudos_cl\Africa\Zambia Super League\NAPSA Stars.png</v>
      </c>
      <c r="L2146" t="s">
        <v>367</v>
      </c>
      <c r="M2146">
        <f>INDEX(NationalTeams!B:B,MATCH(L2146,NationalTeams!C:C,0))</f>
        <v>222</v>
      </c>
      <c r="O2146" t="str">
        <f t="shared" si="99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4857</v>
      </c>
      <c r="D2147" t="s">
        <v>1908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3">
        <f t="shared" si="100"/>
        <v>71</v>
      </c>
      <c r="J2147" t="s">
        <v>7132</v>
      </c>
      <c r="K2147" t="str">
        <f t="shared" si="101"/>
        <v>E:\imagenes\escudos_cl\Africa\Nigeria Premier Football League\Nasarawa United FC.png</v>
      </c>
      <c r="L2147" t="s">
        <v>361</v>
      </c>
      <c r="M2147">
        <f>INDEX(NationalTeams!B:B,MATCH(L2147,NationalTeams!C:C,0))</f>
        <v>153</v>
      </c>
      <c r="O2147" t="str">
        <f t="shared" si="99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3620</v>
      </c>
      <c r="D2148" t="s">
        <v>1889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3">
        <f t="shared" si="100"/>
        <v>71</v>
      </c>
      <c r="J2148" t="s">
        <v>7133</v>
      </c>
      <c r="K2148" t="str">
        <f t="shared" si="101"/>
        <v>E:\imagenes\escudos_cl\America\Major League Soccer\Nashville SC.png</v>
      </c>
      <c r="L2148" t="s">
        <v>349</v>
      </c>
      <c r="M2148">
        <f>INDEX(NationalTeams!B:B,MATCH(L2148,NationalTeams!C:C,0))</f>
        <v>67</v>
      </c>
      <c r="O2148" t="str">
        <f t="shared" si="99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4360</v>
      </c>
      <c r="D2149" t="s">
        <v>1827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3">
        <f t="shared" si="100"/>
        <v>53</v>
      </c>
      <c r="J2149" t="s">
        <v>7134</v>
      </c>
      <c r="K2149" t="str">
        <f t="shared" si="101"/>
        <v>E:\imagenes\escudos_cl\Asia\Fiji Premier League\Nasinu FC.png</v>
      </c>
      <c r="L2149" t="s">
        <v>459</v>
      </c>
      <c r="M2149">
        <f>INDEX(NationalTeams!B:B,MATCH(L2149,NationalTeams!C:C,0))</f>
        <v>71</v>
      </c>
      <c r="O2149" t="str">
        <f t="shared" si="99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4438</v>
      </c>
      <c r="D2150" t="s">
        <v>1913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3">
        <f t="shared" si="100"/>
        <v>53</v>
      </c>
      <c r="J2150" t="s">
        <v>7135</v>
      </c>
      <c r="K2150" t="str">
        <f t="shared" si="101"/>
        <v>E:\imagenes\escudos_cl\Asia\Persian Gulf Pro League\Nassaji Mazandaran FC.png</v>
      </c>
      <c r="L2150" t="s">
        <v>427</v>
      </c>
      <c r="M2150">
        <f>INDEX(NationalTeams!B:B,MATCH(L2150,NationalTeams!C:C,0))</f>
        <v>97</v>
      </c>
      <c r="O2150" t="str">
        <f t="shared" si="99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4680</v>
      </c>
      <c r="D2151" t="s">
        <v>1882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3">
        <f t="shared" si="100"/>
        <v>58</v>
      </c>
      <c r="J2151" t="s">
        <v>7136</v>
      </c>
      <c r="K2151" t="str">
        <f t="shared" si="101"/>
        <v>E:\imagenes\escudos_cl\Africa\Ligue 1\Nathalys.png</v>
      </c>
      <c r="L2151" t="s">
        <v>369</v>
      </c>
      <c r="M2151">
        <f>INDEX(NationalTeams!B:B,MATCH(L2151,NationalTeams!C:C,0))</f>
        <v>48</v>
      </c>
      <c r="O2151" t="str">
        <f t="shared" si="99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4710</v>
      </c>
      <c r="D2152" t="s">
        <v>1817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3">
        <f t="shared" si="100"/>
        <v>71</v>
      </c>
      <c r="J2152" t="s">
        <v>7137</v>
      </c>
      <c r="K2152" t="str">
        <f t="shared" si="101"/>
        <v>E:\imagenes\escudos_cl\Africa\Egyptian Premier League\National Bank of Egypt SC.png</v>
      </c>
      <c r="L2152" t="s">
        <v>365</v>
      </c>
      <c r="M2152">
        <f>INDEX(NationalTeams!B:B,MATCH(L2152,NationalTeams!C:C,0))</f>
        <v>59</v>
      </c>
      <c r="O2152" t="str">
        <f t="shared" si="99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4946</v>
      </c>
      <c r="D2153" t="s">
        <v>1970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3">
        <f t="shared" si="100"/>
        <v>58</v>
      </c>
      <c r="J2153" t="s">
        <v>7138</v>
      </c>
      <c r="K2153" t="str">
        <f t="shared" si="101"/>
        <v>E:\imagenes\escudos_cl\Africa\Uganda Premier League\National Enterprise Corporation FC.png</v>
      </c>
      <c r="L2153" t="s">
        <v>359</v>
      </c>
      <c r="M2153">
        <f>INDEX(NationalTeams!B:B,MATCH(L2153,NationalTeams!C:C,0))</f>
        <v>213</v>
      </c>
      <c r="O2153" t="str">
        <f t="shared" si="99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4753</v>
      </c>
      <c r="D2154" t="s">
        <v>1831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3">
        <f t="shared" si="100"/>
        <v>64</v>
      </c>
      <c r="J2154" t="s">
        <v>7139</v>
      </c>
      <c r="K2154" t="str">
        <f t="shared" si="101"/>
        <v>E:\imagenes\escudos_cl\Africa\Ghana Premier League\Nations FC.png</v>
      </c>
      <c r="L2154" t="s">
        <v>325</v>
      </c>
      <c r="M2154">
        <f>INDEX(NationalTeams!B:B,MATCH(L2154,NationalTeams!C:C,0))</f>
        <v>79</v>
      </c>
      <c r="O2154" t="str">
        <f t="shared" si="99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4262</v>
      </c>
      <c r="D2155" t="s">
        <v>1827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3">
        <f t="shared" si="100"/>
        <v>54</v>
      </c>
      <c r="J2155" t="s">
        <v>7140</v>
      </c>
      <c r="K2155" t="str">
        <f t="shared" si="101"/>
        <v>E:\imagenes\escudos_cl\Asia\Fiji Premier League\Navua FC.png</v>
      </c>
      <c r="L2155" t="s">
        <v>459</v>
      </c>
      <c r="M2155">
        <f>INDEX(NationalTeams!B:B,MATCH(L2155,NationalTeams!C:C,0))</f>
        <v>71</v>
      </c>
      <c r="O2155" t="str">
        <f t="shared" si="99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2932</v>
      </c>
      <c r="D2156" t="s">
        <v>1893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3">
        <f t="shared" si="100"/>
        <v>50</v>
      </c>
      <c r="J2156" t="s">
        <v>7141</v>
      </c>
      <c r="K2156" t="str">
        <f t="shared" si="101"/>
        <v>E:\imagenes\escudos_cl\Europa\Maltese Premier League\Naxxar Lions FC.png</v>
      </c>
      <c r="L2156" t="s">
        <v>539</v>
      </c>
      <c r="M2156">
        <f>INDEX(NationalTeams!B:B,MATCH(L2156,NationalTeams!C:C,0))</f>
        <v>136</v>
      </c>
      <c r="O2156" t="str">
        <f t="shared" si="99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4633</v>
      </c>
      <c r="D2157" t="s">
        <v>1781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3">
        <f t="shared" si="100"/>
        <v>72</v>
      </c>
      <c r="J2157" t="s">
        <v>7142</v>
      </c>
      <c r="K2157" t="str">
        <f t="shared" si="101"/>
        <v>E:\imagenes\escudos_cl\Africa\Algerian Ligue Professionnelle 1\NC Magra.png</v>
      </c>
      <c r="L2157" t="s">
        <v>324</v>
      </c>
      <c r="M2157">
        <f>INDEX(NationalTeams!B:B,MATCH(L2157,NationalTeams!C:C,0))</f>
        <v>11</v>
      </c>
      <c r="O2157" t="str">
        <f t="shared" si="99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4964</v>
      </c>
      <c r="D2158" t="s">
        <v>1979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3">
        <f t="shared" si="100"/>
        <v>57</v>
      </c>
      <c r="J2158" t="s">
        <v>7143</v>
      </c>
      <c r="K2158" t="str">
        <f t="shared" si="101"/>
        <v>E:\imagenes\escudos_cl\Africa\Zambia Super League\Nchanga Rangers FC.png</v>
      </c>
      <c r="L2158" t="s">
        <v>367</v>
      </c>
      <c r="M2158">
        <f>INDEX(NationalTeams!B:B,MATCH(L2158,NationalTeams!C:C,0))</f>
        <v>222</v>
      </c>
      <c r="O2158" t="str">
        <f t="shared" si="99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2375</v>
      </c>
      <c r="D2159" t="s">
        <v>1948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3">
        <f t="shared" si="100"/>
        <v>53</v>
      </c>
      <c r="J2159" t="s">
        <v>7144</v>
      </c>
      <c r="K2159" t="str">
        <f t="shared" si="101"/>
        <v>E:\imagenes\escudos_cl\Europa\Slovenian Second League\ND Beltinci.png</v>
      </c>
      <c r="L2159" t="s">
        <v>518</v>
      </c>
      <c r="M2159">
        <f>INDEX(NationalTeams!B:B,MATCH(L2159,NationalTeams!C:C,0))</f>
        <v>65</v>
      </c>
      <c r="O2159" t="str">
        <f t="shared" si="99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2376</v>
      </c>
      <c r="D2160" t="s">
        <v>1948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3">
        <f t="shared" si="100"/>
        <v>55</v>
      </c>
      <c r="J2160" t="s">
        <v>7145</v>
      </c>
      <c r="K2160" t="str">
        <f t="shared" si="101"/>
        <v>E:\imagenes\escudos_cl\Europa\Slovenian Second League\ND Bilje.png</v>
      </c>
      <c r="L2160" t="s">
        <v>518</v>
      </c>
      <c r="M2160">
        <f>INDEX(NationalTeams!B:B,MATCH(L2160,NationalTeams!C:C,0))</f>
        <v>65</v>
      </c>
      <c r="O2160" t="str">
        <f t="shared" si="99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2379</v>
      </c>
      <c r="D2161" t="s">
        <v>1948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3">
        <f t="shared" si="100"/>
        <v>53</v>
      </c>
      <c r="J2161" t="s">
        <v>7146</v>
      </c>
      <c r="K2161" t="str">
        <f t="shared" si="101"/>
        <v>E:\imagenes\escudos_cl\Europa\Slovenian Second League\ND Dravinja.png</v>
      </c>
      <c r="L2161" t="s">
        <v>518</v>
      </c>
      <c r="M2161">
        <f>INDEX(NationalTeams!B:B,MATCH(L2161,NationalTeams!C:C,0))</f>
        <v>65</v>
      </c>
      <c r="O2161" t="str">
        <f t="shared" si="99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2380</v>
      </c>
      <c r="D2162" t="s">
        <v>1948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3">
        <f t="shared" si="100"/>
        <v>54</v>
      </c>
      <c r="J2162" t="s">
        <v>7147</v>
      </c>
      <c r="K2162" t="str">
        <f t="shared" si="101"/>
        <v>E:\imagenes\escudos_cl\Europa\Slovenian Second League\ND Ilirija 1911.png</v>
      </c>
      <c r="L2162" t="s">
        <v>518</v>
      </c>
      <c r="M2162">
        <f>INDEX(NationalTeams!B:B,MATCH(L2162,NationalTeams!C:C,0))</f>
        <v>65</v>
      </c>
      <c r="O2162" t="str">
        <f t="shared" si="99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2372</v>
      </c>
      <c r="D2163" t="s">
        <v>1947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3">
        <f t="shared" si="100"/>
        <v>57</v>
      </c>
      <c r="J2163" t="s">
        <v>7148</v>
      </c>
      <c r="K2163" t="str">
        <f t="shared" si="101"/>
        <v>E:\imagenes\escudos_cl\Europa\Slovenian Prva Liga\ND Primorje.png</v>
      </c>
      <c r="L2163" t="s">
        <v>518</v>
      </c>
      <c r="M2163">
        <f>INDEX(NationalTeams!B:B,MATCH(L2163,NationalTeams!C:C,0))</f>
        <v>65</v>
      </c>
      <c r="O2163" t="str">
        <f t="shared" si="99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2387</v>
      </c>
      <c r="D2164" t="s">
        <v>1948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3">
        <f t="shared" si="100"/>
        <v>54</v>
      </c>
      <c r="J2164" t="s">
        <v>7149</v>
      </c>
      <c r="K2164" t="str">
        <f t="shared" si="101"/>
        <v>E:\imagenes\escudos_cl\Europa\Slovenian Second League\ND Slovan.png</v>
      </c>
      <c r="L2164" t="s">
        <v>518</v>
      </c>
      <c r="M2164">
        <f>INDEX(NationalTeams!B:B,MATCH(L2164,NationalTeams!C:C,0))</f>
        <v>65</v>
      </c>
      <c r="O2164" t="str">
        <f t="shared" si="99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2256</v>
      </c>
      <c r="D2165" t="s">
        <v>1808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3">
        <f t="shared" si="100"/>
        <v>63</v>
      </c>
      <c r="J2165" t="s">
        <v>7150</v>
      </c>
      <c r="K2165" t="str">
        <f t="shared" si="101"/>
        <v>E:\imagenes\escudos_cl\Europa\Cypriot First Division\Nea Salamis Famagusta FC.png</v>
      </c>
      <c r="L2165" t="s">
        <v>534</v>
      </c>
      <c r="M2165">
        <f>INDEX(NationalTeams!B:B,MATCH(L2165,NationalTeams!C:C,0))</f>
        <v>45</v>
      </c>
      <c r="O2165" t="str">
        <f t="shared" si="99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4200</v>
      </c>
      <c r="D2166" t="s">
        <v>1978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3">
        <f t="shared" si="100"/>
        <v>56</v>
      </c>
      <c r="J2166" t="s">
        <v>7151</v>
      </c>
      <c r="K2166" t="str">
        <f t="shared" si="101"/>
        <v>E:\imagenes\escudos_cl\Asia\Yokary Liga\Nebitci FT.png</v>
      </c>
      <c r="L2166" t="s">
        <v>439</v>
      </c>
      <c r="M2166">
        <f>INDEX(NationalTeams!B:B,MATCH(L2166,NationalTeams!C:C,0))</f>
        <v>209</v>
      </c>
      <c r="O2166" t="str">
        <f t="shared" si="99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2620</v>
      </c>
      <c r="D2167" t="s">
        <v>1822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3">
        <f t="shared" si="100"/>
        <v>68</v>
      </c>
      <c r="J2167" t="s">
        <v>7152</v>
      </c>
      <c r="K2167" t="str">
        <f t="shared" si="101"/>
        <v>E:\imagenes\escudos_cl\Europa\Eredivisie\NEC Nijmegen.png</v>
      </c>
      <c r="L2167" t="s">
        <v>491</v>
      </c>
      <c r="M2167">
        <f>INDEX(NationalTeams!B:B,MATCH(L2167,NationalTeams!C:C,0))</f>
        <v>158</v>
      </c>
      <c r="O2167" t="str">
        <f t="shared" si="99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3710</v>
      </c>
      <c r="D2168" t="s">
        <v>1876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3">
        <f t="shared" si="100"/>
        <v>64</v>
      </c>
      <c r="J2168" t="s">
        <v>7153</v>
      </c>
      <c r="K2168" t="str">
        <f t="shared" si="101"/>
        <v>E:\imagenes\escudos_cl\America\Liga MX\Necaxa.png</v>
      </c>
      <c r="L2168" t="s">
        <v>378</v>
      </c>
      <c r="M2168">
        <f>INDEX(NationalTeams!B:B,MATCH(L2168,NationalTeams!C:C,0))</f>
        <v>140</v>
      </c>
      <c r="O2168" t="str">
        <f t="shared" si="99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2093</v>
      </c>
      <c r="D2169" t="s">
        <v>1786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3">
        <f t="shared" si="100"/>
        <v>59</v>
      </c>
      <c r="J2169" t="s">
        <v>7154</v>
      </c>
      <c r="K2169" t="str">
        <f t="shared" si="101"/>
        <v>E:\imagenes\escudos_cl\Europa\Azerbaijan Premier League\Neftcy PFK.png</v>
      </c>
      <c r="L2169" t="s">
        <v>535</v>
      </c>
      <c r="M2169">
        <f>INDEX(NationalTeams!B:B,MATCH(L2169,NationalTeams!C:C,0))</f>
        <v>18</v>
      </c>
      <c r="O2169" t="str">
        <f t="shared" si="99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4322</v>
      </c>
      <c r="D2170" t="s">
        <v>1891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3">
        <f t="shared" si="100"/>
        <v>56</v>
      </c>
      <c r="J2170" t="s">
        <v>7155</v>
      </c>
      <c r="K2170" t="str">
        <f t="shared" si="101"/>
        <v>E:\imagenes\escudos_cl\Asia\Malaysia Super League\Negeri Sembilan FC.png</v>
      </c>
      <c r="L2170" t="s">
        <v>463</v>
      </c>
      <c r="M2170">
        <f>INDEX(NationalTeams!B:B,MATCH(L2170,NationalTeams!C:C,0))</f>
        <v>132</v>
      </c>
      <c r="O2170" t="str">
        <f t="shared" si="99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4272</v>
      </c>
      <c r="D2171" t="s">
        <v>1859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3">
        <f t="shared" si="100"/>
        <v>56</v>
      </c>
      <c r="J2171" t="s">
        <v>7156</v>
      </c>
      <c r="K2171" t="str">
        <f t="shared" si="101"/>
        <v>E:\imagenes\escudos_cl\Asia\Lebanese Premier League\Nejmeh SC.png</v>
      </c>
      <c r="L2171" t="s">
        <v>468</v>
      </c>
      <c r="M2171">
        <f>INDEX(NationalTeams!B:B,MATCH(L2171,NationalTeams!C:C,0))</f>
        <v>123</v>
      </c>
      <c r="O2171" t="str">
        <f t="shared" si="99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3973</v>
      </c>
      <c r="D2172" t="s">
        <v>1930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3">
        <f t="shared" si="100"/>
        <v>60</v>
      </c>
      <c r="J2172" t="s">
        <v>7157</v>
      </c>
      <c r="K2172" t="str">
        <f t="shared" si="101"/>
        <v>E:\imagenes\escudos_cl\Asia\Saudi Pro League\Neom SC.png</v>
      </c>
      <c r="L2172" t="s">
        <v>428</v>
      </c>
      <c r="M2172">
        <f>INDEX(NationalTeams!B:B,MATCH(L2172,NationalTeams!C:C,0))</f>
        <v>10</v>
      </c>
      <c r="O2172" t="str">
        <f t="shared" si="99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2603</v>
      </c>
      <c r="D2173" t="s">
        <v>1951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3">
        <f t="shared" si="100"/>
        <v>64</v>
      </c>
      <c r="J2173" t="s">
        <v>7158</v>
      </c>
      <c r="K2173" t="str">
        <f t="shared" si="101"/>
        <v>E:\imagenes\escudos_cl\Europa\Super League Greece 2\Nestos Chrysoupoli FC.png</v>
      </c>
      <c r="L2173" t="s">
        <v>508</v>
      </c>
      <c r="M2173">
        <f>INDEX(NationalTeams!B:B,MATCH(L2173,NationalTeams!C:C,0))</f>
        <v>82</v>
      </c>
      <c r="O2173" t="str">
        <f t="shared" si="99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3250</v>
      </c>
      <c r="D2174" t="s">
        <v>1957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3">
        <f t="shared" si="100"/>
        <v>59</v>
      </c>
      <c r="J2174" t="s">
        <v>7159</v>
      </c>
      <c r="K2174" t="str">
        <f t="shared" si="101"/>
        <v>E:\imagenes\escudos_cl\Europa\Swiss Challenge League\Neuchatel Xamax FC.png</v>
      </c>
      <c r="L2174" t="s">
        <v>507</v>
      </c>
      <c r="M2174">
        <f>INDEX(NationalTeams!B:B,MATCH(L2174,NationalTeams!C:C,0))</f>
        <v>197</v>
      </c>
      <c r="O2174" t="str">
        <f t="shared" si="99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3621</v>
      </c>
      <c r="D2175" t="s">
        <v>1889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3">
        <f t="shared" si="100"/>
        <v>68</v>
      </c>
      <c r="J2175" t="s">
        <v>7160</v>
      </c>
      <c r="K2175" t="str">
        <f t="shared" si="101"/>
        <v>E:\imagenes\escudos_cl\America\Major League Soccer\New England Revolution.png</v>
      </c>
      <c r="L2175" t="s">
        <v>349</v>
      </c>
      <c r="M2175">
        <f>INDEX(NationalTeams!B:B,MATCH(L2175,NationalTeams!C:C,0))</f>
        <v>67</v>
      </c>
      <c r="O2175" t="str">
        <f t="shared" si="99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3622</v>
      </c>
      <c r="D2176" t="s">
        <v>1889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3">
        <f t="shared" si="100"/>
        <v>68</v>
      </c>
      <c r="J2176" t="s">
        <v>7161</v>
      </c>
      <c r="K2176" t="str">
        <f t="shared" si="101"/>
        <v>E:\imagenes\escudos_cl\America\Major League Soccer\New York City FC.png</v>
      </c>
      <c r="L2176" t="s">
        <v>349</v>
      </c>
      <c r="M2176">
        <f>INDEX(NationalTeams!B:B,MATCH(L2176,NationalTeams!C:C,0))</f>
        <v>67</v>
      </c>
      <c r="O2176" t="str">
        <f t="shared" si="99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4003</v>
      </c>
      <c r="D2177" t="s">
        <v>1776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3">
        <f t="shared" si="100"/>
        <v>58</v>
      </c>
      <c r="J2177" t="s">
        <v>7162</v>
      </c>
      <c r="K2177" t="str">
        <f t="shared" si="101"/>
        <v>E:\imagenes\escudos_cl\Asia\A League\Newcastle Jets FC.png</v>
      </c>
      <c r="L2177" t="s">
        <v>426</v>
      </c>
      <c r="M2177">
        <f>INDEX(NationalTeams!B:B,MATCH(L2177,NationalTeams!C:C,0))</f>
        <v>16</v>
      </c>
      <c r="O2177" t="str">
        <f t="shared" si="99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2697</v>
      </c>
      <c r="D2178" t="s">
        <v>1915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3">
        <f t="shared" si="100"/>
        <v>76</v>
      </c>
      <c r="J2178" t="s">
        <v>7163</v>
      </c>
      <c r="K2178" t="str">
        <f t="shared" si="101"/>
        <v>E:\imagenes\escudos_cl\Europa\Premier League\Newcastle United.png</v>
      </c>
      <c r="L2178" t="s">
        <v>493</v>
      </c>
      <c r="M2178">
        <f>INDEX(NationalTeams!B:B,MATCH(L2178,NationalTeams!C:C,0))</f>
        <v>95</v>
      </c>
      <c r="O2178" t="str">
        <f t="shared" si="99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2970</v>
      </c>
      <c r="D2179" t="s">
        <v>1906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3">
        <f t="shared" si="100"/>
        <v>52</v>
      </c>
      <c r="J2179" t="s">
        <v>7164</v>
      </c>
      <c r="K2179" t="str">
        <f t="shared" si="101"/>
        <v>E:\imagenes\escudos_cl\Europa\NIFL Championship\Newington FC.png</v>
      </c>
      <c r="L2179" t="s">
        <v>503</v>
      </c>
      <c r="M2179">
        <f>INDEX(NationalTeams!B:B,MATCH(L2179,NationalTeams!C:C,0))</f>
        <v>99</v>
      </c>
      <c r="O2179" t="str">
        <f t="shared" ref="O2179:O2242" si="102"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2535</v>
      </c>
      <c r="D2180" t="s">
        <v>8681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3">
        <f t="shared" ref="I2180:I2243" si="103">ROUND(AVERAGE(F2180:H2180),0)</f>
        <v>60</v>
      </c>
      <c r="J2180" t="s">
        <v>7165</v>
      </c>
      <c r="K2180" t="str">
        <f t="shared" ref="K2180:K2243" si="104">_xlfn.CONCAT($A$1,J2180)</f>
        <v>E:\imagenes\escudos_cl\Europa\Cymru South\Newport City FC.png</v>
      </c>
      <c r="L2180" t="s">
        <v>517</v>
      </c>
      <c r="M2180">
        <f>INDEX(NationalTeams!B:B,MATCH(L2180,NationalTeams!C:C,0))</f>
        <v>76</v>
      </c>
      <c r="O2180" t="str">
        <f t="shared" si="102"/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4231</v>
      </c>
      <c r="D2181" t="s">
        <v>1838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3">
        <f t="shared" si="103"/>
        <v>57</v>
      </c>
      <c r="J2181" t="s">
        <v>7166</v>
      </c>
      <c r="K2181" t="str">
        <f t="shared" si="104"/>
        <v>E:\imagenes\escudos_cl\Asia\Iraq Stars League\Newroz SC.png</v>
      </c>
      <c r="L2181" t="s">
        <v>431</v>
      </c>
      <c r="M2181">
        <f>INDEX(NationalTeams!B:B,MATCH(L2181,NationalTeams!C:C,0))</f>
        <v>96</v>
      </c>
      <c r="O2181" t="str">
        <f t="shared" si="102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2971</v>
      </c>
      <c r="D2182" t="s">
        <v>1906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3">
        <f t="shared" si="103"/>
        <v>56</v>
      </c>
      <c r="J2182" t="s">
        <v>7167</v>
      </c>
      <c r="K2182" t="str">
        <f t="shared" si="104"/>
        <v>E:\imagenes\escudos_cl\Europa\NIFL Championship\Newry City AFC.png</v>
      </c>
      <c r="L2182" t="s">
        <v>503</v>
      </c>
      <c r="M2182">
        <f>INDEX(NationalTeams!B:B,MATCH(L2182,NationalTeams!C:C,0))</f>
        <v>99</v>
      </c>
      <c r="O2182" t="str">
        <f t="shared" si="102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2509</v>
      </c>
      <c r="D2183" t="s">
        <v>8681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3">
        <f t="shared" si="103"/>
        <v>58</v>
      </c>
      <c r="J2183" t="s">
        <v>7168</v>
      </c>
      <c r="K2183" t="str">
        <f t="shared" si="104"/>
        <v>E:\imagenes\escudos_cl\Europa\Cymru North\Newtown FC.png</v>
      </c>
      <c r="L2183" t="s">
        <v>517</v>
      </c>
      <c r="M2183">
        <f>INDEX(NationalTeams!B:B,MATCH(L2183,NationalTeams!C:C,0))</f>
        <v>76</v>
      </c>
      <c r="O2183" t="str">
        <f t="shared" si="102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4982</v>
      </c>
      <c r="D2184" t="s">
        <v>1980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3">
        <f t="shared" si="103"/>
        <v>53</v>
      </c>
      <c r="J2184" t="s">
        <v>7169</v>
      </c>
      <c r="K2184" t="str">
        <f t="shared" si="104"/>
        <v>E:\imagenes\escudos_cl\Africa\Zimbabwe Premier Soccer League\Ngezi Platinum FC.png</v>
      </c>
      <c r="L2184" t="s">
        <v>358</v>
      </c>
      <c r="M2184">
        <f>INDEX(NationalTeams!B:B,MATCH(L2184,NationalTeams!C:C,0))</f>
        <v>223</v>
      </c>
      <c r="O2184" t="str">
        <f t="shared" si="102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4074</v>
      </c>
      <c r="D2185" t="s">
        <v>1843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3">
        <f t="shared" si="103"/>
        <v>60</v>
      </c>
      <c r="J2185" t="s">
        <v>7170</v>
      </c>
      <c r="K2185" t="str">
        <f t="shared" si="104"/>
        <v>E:\imagenes\escudos_cl\Asia\J1 League\Nigata Albirex.png</v>
      </c>
      <c r="L2185" t="s">
        <v>422</v>
      </c>
      <c r="M2185">
        <f>INDEX(NationalTeams!B:B,MATCH(L2185,NationalTeams!C:C,0))</f>
        <v>112</v>
      </c>
      <c r="O2185" t="str">
        <f t="shared" si="102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4858</v>
      </c>
      <c r="D2186" t="s">
        <v>1908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3">
        <f t="shared" si="103"/>
        <v>69</v>
      </c>
      <c r="J2186" t="s">
        <v>7171</v>
      </c>
      <c r="K2186" t="str">
        <f t="shared" si="104"/>
        <v>E:\imagenes\escudos_cl\Africa\Nigeria Premier Football League\Niger Tornadoes FC.png</v>
      </c>
      <c r="L2186" t="s">
        <v>361</v>
      </c>
      <c r="M2186">
        <f>INDEX(NationalTeams!B:B,MATCH(L2186,NationalTeams!C:C,0))</f>
        <v>153</v>
      </c>
      <c r="O2186" t="str">
        <f t="shared" si="102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2604</v>
      </c>
      <c r="D2187" t="s">
        <v>1951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3">
        <f t="shared" si="103"/>
        <v>61</v>
      </c>
      <c r="J2187" t="s">
        <v>7172</v>
      </c>
      <c r="K2187" t="str">
        <f t="shared" si="104"/>
        <v>E:\imagenes\escudos_cl\Europa\Super League Greece 2\Niki Volos FC.png</v>
      </c>
      <c r="L2187" t="s">
        <v>508</v>
      </c>
      <c r="M2187">
        <f>INDEX(NationalTeams!B:B,MATCH(L2187,NationalTeams!C:C,0))</f>
        <v>82</v>
      </c>
      <c r="O2187" t="str">
        <f t="shared" si="102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4419</v>
      </c>
      <c r="D2188" t="s">
        <v>1784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3">
        <f t="shared" si="103"/>
        <v>54</v>
      </c>
      <c r="J2188" t="s">
        <v>7173</v>
      </c>
      <c r="K2188" t="str">
        <f t="shared" si="104"/>
        <v>E:\imagenes\escudos_cl\Asia\Azadegan League\Niroye Zamini FC.png</v>
      </c>
      <c r="L2188" t="s">
        <v>427</v>
      </c>
      <c r="M2188">
        <f>INDEX(NationalTeams!B:B,MATCH(L2188,NationalTeams!C:C,0))</f>
        <v>97</v>
      </c>
      <c r="O2188" t="str">
        <f t="shared" si="102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2724</v>
      </c>
      <c r="D2189" t="s">
        <v>1771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3">
        <f t="shared" si="103"/>
        <v>58</v>
      </c>
      <c r="J2189" t="s">
        <v>7174</v>
      </c>
      <c r="K2189" t="str">
        <f t="shared" si="104"/>
        <v>E:\imagenes\escudos_cl\Europa\1. Deild Karla\Njardvik FC.png</v>
      </c>
      <c r="L2189" t="s">
        <v>519</v>
      </c>
      <c r="M2189">
        <f>INDEX(NationalTeams!B:B,MATCH(L2189,NationalTeams!C:C,0))</f>
        <v>100</v>
      </c>
      <c r="O2189" t="str">
        <f t="shared" si="102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2374</v>
      </c>
      <c r="D2190" t="s">
        <v>1947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3">
        <f t="shared" si="103"/>
        <v>52</v>
      </c>
      <c r="J2190" t="s">
        <v>7175</v>
      </c>
      <c r="K2190" t="str">
        <f t="shared" si="104"/>
        <v>E:\imagenes\escudos_cl\Europa\Slovenian Prva Liga\NK Aluminij.png</v>
      </c>
      <c r="L2190" t="s">
        <v>518</v>
      </c>
      <c r="M2190">
        <f>INDEX(NationalTeams!B:B,MATCH(L2190,NationalTeams!C:C,0))</f>
        <v>65</v>
      </c>
      <c r="O2190" t="str">
        <f t="shared" si="102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2377</v>
      </c>
      <c r="D2191" t="s">
        <v>1948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3">
        <f t="shared" si="103"/>
        <v>54</v>
      </c>
      <c r="J2191" t="s">
        <v>7176</v>
      </c>
      <c r="K2191" t="str">
        <f t="shared" si="104"/>
        <v>E:\imagenes\escudos_cl\Europa\Slovenian Second League\NK Bistrica.png</v>
      </c>
      <c r="L2191" t="s">
        <v>518</v>
      </c>
      <c r="M2191">
        <f>INDEX(NationalTeams!B:B,MATCH(L2191,NationalTeams!C:C,0))</f>
        <v>65</v>
      </c>
      <c r="O2191" t="str">
        <f t="shared" si="102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2154</v>
      </c>
      <c r="D2192" t="s">
        <v>1828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3">
        <f t="shared" si="103"/>
        <v>62</v>
      </c>
      <c r="J2192" t="s">
        <v>7177</v>
      </c>
      <c r="K2192" t="str">
        <f t="shared" si="104"/>
        <v>E:\imagenes\escudos_cl\Europa\First League of the Federation of Bosnia\NK Bratstvo Gracanica.png</v>
      </c>
      <c r="L2192" t="s">
        <v>516</v>
      </c>
      <c r="M2192">
        <f>INDEX(NationalTeams!B:B,MATCH(L2192,NationalTeams!C:C,0))</f>
        <v>30</v>
      </c>
      <c r="O2192" t="str">
        <f t="shared" si="102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2370</v>
      </c>
      <c r="D2193" t="s">
        <v>1947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3">
        <f t="shared" si="103"/>
        <v>58</v>
      </c>
      <c r="J2193" t="s">
        <v>7178</v>
      </c>
      <c r="K2193" t="str">
        <f t="shared" si="104"/>
        <v>E:\imagenes\escudos_cl\Europa\Slovenian Prva Liga\NK Bravo.png</v>
      </c>
      <c r="L2193" t="s">
        <v>518</v>
      </c>
      <c r="M2193">
        <f>INDEX(NationalTeams!B:B,MATCH(L2193,NationalTeams!C:C,0))</f>
        <v>65</v>
      </c>
      <c r="O2193" t="str">
        <f t="shared" si="102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2378</v>
      </c>
      <c r="D2194" t="s">
        <v>1948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3">
        <f t="shared" si="103"/>
        <v>54</v>
      </c>
      <c r="J2194" t="s">
        <v>7179</v>
      </c>
      <c r="K2194" t="str">
        <f t="shared" si="104"/>
        <v>E:\imagenes\escudos_cl\Europa\Slovenian Second League\NK Brinje.png</v>
      </c>
      <c r="L2194" t="s">
        <v>518</v>
      </c>
      <c r="M2194">
        <f>INDEX(NationalTeams!B:B,MATCH(L2194,NationalTeams!C:C,0))</f>
        <v>65</v>
      </c>
      <c r="O2194" t="str">
        <f t="shared" si="102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2156</v>
      </c>
      <c r="D2195" t="s">
        <v>1828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3">
        <f t="shared" si="103"/>
        <v>63</v>
      </c>
      <c r="J2195" t="s">
        <v>7180</v>
      </c>
      <c r="K2195" t="str">
        <f t="shared" si="104"/>
        <v>E:\imagenes\escudos_cl\Europa\First League of the Federation of Bosnia\NK Celik Zenica.png</v>
      </c>
      <c r="L2195" t="s">
        <v>516</v>
      </c>
      <c r="M2195">
        <f>INDEX(NationalTeams!B:B,MATCH(L2195,NationalTeams!C:C,0))</f>
        <v>30</v>
      </c>
      <c r="O2195" t="str">
        <f t="shared" si="102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2368</v>
      </c>
      <c r="D2196" t="s">
        <v>1947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3">
        <f t="shared" si="103"/>
        <v>57</v>
      </c>
      <c r="J2196" t="s">
        <v>7181</v>
      </c>
      <c r="K2196" t="str">
        <f t="shared" si="104"/>
        <v>E:\imagenes\escudos_cl\Europa\Slovenian Prva Liga\NK Celje.png</v>
      </c>
      <c r="L2196" t="s">
        <v>518</v>
      </c>
      <c r="M2196">
        <f>INDEX(NationalTeams!B:B,MATCH(L2196,NationalTeams!C:C,0))</f>
        <v>65</v>
      </c>
      <c r="O2196" t="str">
        <f t="shared" si="102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2285</v>
      </c>
      <c r="D2197" t="s">
        <v>1773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3">
        <f t="shared" si="103"/>
        <v>53</v>
      </c>
      <c r="J2197" t="s">
        <v>7182</v>
      </c>
      <c r="K2197" t="str">
        <f t="shared" si="104"/>
        <v>E:\imagenes\escudos_cl\Europa\2. HNL 2024-25\NK Croatia Zmijavci.png</v>
      </c>
      <c r="L2197" t="s">
        <v>498</v>
      </c>
      <c r="M2197">
        <f>INDEX(NationalTeams!B:B,MATCH(L2197,NationalTeams!C:C,0))</f>
        <v>53</v>
      </c>
      <c r="O2197" t="str">
        <f t="shared" si="102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2369</v>
      </c>
      <c r="D2198" t="s">
        <v>1947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3">
        <f t="shared" si="103"/>
        <v>60</v>
      </c>
      <c r="J2198" t="s">
        <v>7183</v>
      </c>
      <c r="K2198" t="str">
        <f t="shared" si="104"/>
        <v>E:\imagenes\escudos_cl\Europa\Slovenian Prva Liga\NK Domzale.png</v>
      </c>
      <c r="L2198" t="s">
        <v>518</v>
      </c>
      <c r="M2198">
        <f>INDEX(NationalTeams!B:B,MATCH(L2198,NationalTeams!C:C,0))</f>
        <v>65</v>
      </c>
      <c r="O2198" t="str">
        <f t="shared" si="102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2286</v>
      </c>
      <c r="D2199" t="s">
        <v>1773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3">
        <f t="shared" si="103"/>
        <v>53</v>
      </c>
      <c r="J2199" t="s">
        <v>7184</v>
      </c>
      <c r="K2199" t="str">
        <f t="shared" si="104"/>
        <v>E:\imagenes\escudos_cl\Europa\2. HNL 2024-25\NK Dubrava.png</v>
      </c>
      <c r="L2199" t="s">
        <v>498</v>
      </c>
      <c r="M2199">
        <f>INDEX(NationalTeams!B:B,MATCH(L2199,NationalTeams!C:C,0))</f>
        <v>53</v>
      </c>
      <c r="O2199" t="str">
        <f t="shared" si="102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2287</v>
      </c>
      <c r="D2200" t="s">
        <v>1773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3">
        <f t="shared" si="103"/>
        <v>54</v>
      </c>
      <c r="J2200" t="s">
        <v>7185</v>
      </c>
      <c r="K2200" t="str">
        <f t="shared" si="104"/>
        <v>E:\imagenes\escudos_cl\Europa\2. HNL 2024-25\NK Dugopolje.png</v>
      </c>
      <c r="L2200" t="s">
        <v>498</v>
      </c>
      <c r="M2200">
        <f>INDEX(NationalTeams!B:B,MATCH(L2200,NationalTeams!C:C,0))</f>
        <v>53</v>
      </c>
      <c r="O2200" t="str">
        <f t="shared" si="102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2282</v>
      </c>
      <c r="D2201" t="s">
        <v>1925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3">
        <f t="shared" si="103"/>
        <v>55</v>
      </c>
      <c r="J2201" t="s">
        <v>7186</v>
      </c>
      <c r="K2201" t="str">
        <f t="shared" si="104"/>
        <v>E:\imagenes\escudos_cl\Europa\Prva hrvatska nogometna liga\NK Istra 1961.png</v>
      </c>
      <c r="L2201" t="s">
        <v>498</v>
      </c>
      <c r="M2201">
        <f>INDEX(NationalTeams!B:B,MATCH(L2201,NationalTeams!C:C,0))</f>
        <v>53</v>
      </c>
      <c r="O2201" t="str">
        <f t="shared" si="102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2381</v>
      </c>
      <c r="D2202" t="s">
        <v>1948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3">
        <f t="shared" si="103"/>
        <v>52</v>
      </c>
      <c r="J2202" t="s">
        <v>7187</v>
      </c>
      <c r="K2202" t="str">
        <f t="shared" si="104"/>
        <v>E:\imagenes\escudos_cl\Europa\Slovenian Second League\NK Jadran Dekani.png</v>
      </c>
      <c r="L2202" t="s">
        <v>518</v>
      </c>
      <c r="M2202">
        <f>INDEX(NationalTeams!B:B,MATCH(L2202,NationalTeams!C:C,0))</f>
        <v>65</v>
      </c>
      <c r="O2202" t="str">
        <f t="shared" si="102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2288</v>
      </c>
      <c r="D2203" t="s">
        <v>1773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3">
        <f t="shared" si="103"/>
        <v>53</v>
      </c>
      <c r="J2203" t="s">
        <v>7188</v>
      </c>
      <c r="K2203" t="str">
        <f t="shared" si="104"/>
        <v>E:\imagenes\escudos_cl\Europa\2. HNL 2024-25\NK Jarun Zagreb.png</v>
      </c>
      <c r="L2203" t="s">
        <v>498</v>
      </c>
      <c r="M2203">
        <f>INDEX(NationalTeams!B:B,MATCH(L2203,NationalTeams!C:C,0))</f>
        <v>53</v>
      </c>
      <c r="O2203" t="str">
        <f t="shared" si="102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2162</v>
      </c>
      <c r="D2204" t="s">
        <v>1828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3">
        <f t="shared" si="103"/>
        <v>64</v>
      </c>
      <c r="J2204" t="s">
        <v>7189</v>
      </c>
      <c r="K2204" t="str">
        <f t="shared" si="104"/>
        <v>E:\imagenes\escudos_cl\Europa\First League of the Federation of Bosnia\NK Jedinstvo Bihac.png</v>
      </c>
      <c r="L2204" t="s">
        <v>516</v>
      </c>
      <c r="M2204">
        <f>INDEX(NationalTeams!B:B,MATCH(L2204,NationalTeams!C:C,0))</f>
        <v>30</v>
      </c>
      <c r="O2204" t="str">
        <f t="shared" si="102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2382</v>
      </c>
      <c r="D2205" t="s">
        <v>1948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3">
        <f t="shared" si="103"/>
        <v>54</v>
      </c>
      <c r="J2205" t="s">
        <v>7190</v>
      </c>
      <c r="K2205" t="str">
        <f t="shared" si="104"/>
        <v>E:\imagenes\escudos_cl\Europa\Slovenian Second League\NK Jesenice.png</v>
      </c>
      <c r="L2205" t="s">
        <v>518</v>
      </c>
      <c r="M2205">
        <f>INDEX(NationalTeams!B:B,MATCH(L2205,NationalTeams!C:C,0))</f>
        <v>65</v>
      </c>
      <c r="O2205" t="str">
        <f t="shared" si="102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2383</v>
      </c>
      <c r="D2206" t="s">
        <v>1948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3">
        <f t="shared" si="103"/>
        <v>54</v>
      </c>
      <c r="J2206" t="s">
        <v>7191</v>
      </c>
      <c r="K2206" t="str">
        <f t="shared" si="104"/>
        <v>E:\imagenes\escudos_cl\Europa\Slovenian Second League\NK Krka.png</v>
      </c>
      <c r="L2206" t="s">
        <v>518</v>
      </c>
      <c r="M2206">
        <f>INDEX(NationalTeams!B:B,MATCH(L2206,NationalTeams!C:C,0))</f>
        <v>65</v>
      </c>
      <c r="O2206" t="str">
        <f t="shared" si="102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2384</v>
      </c>
      <c r="D2207" t="s">
        <v>1948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3">
        <f t="shared" si="103"/>
        <v>55</v>
      </c>
      <c r="J2207" t="s">
        <v>7192</v>
      </c>
      <c r="K2207" t="str">
        <f t="shared" si="104"/>
        <v>E:\imagenes\escudos_cl\Europa\Slovenian Second League\NK Krsko Posavje.png</v>
      </c>
      <c r="L2207" t="s">
        <v>518</v>
      </c>
      <c r="M2207">
        <f>INDEX(NationalTeams!B:B,MATCH(L2207,NationalTeams!C:C,0))</f>
        <v>65</v>
      </c>
      <c r="O2207" t="str">
        <f t="shared" si="102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2367</v>
      </c>
      <c r="D2208" t="s">
        <v>1947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3">
        <f t="shared" si="103"/>
        <v>58</v>
      </c>
      <c r="J2208" t="s">
        <v>7193</v>
      </c>
      <c r="K2208" t="str">
        <f t="shared" si="104"/>
        <v>E:\imagenes\escudos_cl\Europa\Slovenian Prva Liga\NK Maribor.png</v>
      </c>
      <c r="L2208" t="s">
        <v>518</v>
      </c>
      <c r="M2208">
        <f>INDEX(NationalTeams!B:B,MATCH(L2208,NationalTeams!C:C,0))</f>
        <v>65</v>
      </c>
      <c r="O2208" t="str">
        <f t="shared" si="102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2385</v>
      </c>
      <c r="D2209" t="s">
        <v>1948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3">
        <f t="shared" si="103"/>
        <v>55</v>
      </c>
      <c r="J2209" t="s">
        <v>7194</v>
      </c>
      <c r="K2209" t="str">
        <f t="shared" si="104"/>
        <v>E:\imagenes\escudos_cl\Europa\Slovenian Second League\NK Nafta 1903.png</v>
      </c>
      <c r="L2209" t="s">
        <v>518</v>
      </c>
      <c r="M2209">
        <f>INDEX(NationalTeams!B:B,MATCH(L2209,NationalTeams!C:C,0))</f>
        <v>65</v>
      </c>
      <c r="O2209" t="str">
        <f t="shared" si="102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2366</v>
      </c>
      <c r="D2210" t="s">
        <v>1947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3">
        <f t="shared" si="103"/>
        <v>64</v>
      </c>
      <c r="J2210" t="s">
        <v>7195</v>
      </c>
      <c r="K2210" t="str">
        <f t="shared" si="104"/>
        <v>E:\imagenes\escudos_cl\Europa\Slovenian Prva Liga\NK Olimpija Ljubjana.png</v>
      </c>
      <c r="L2210" t="s">
        <v>518</v>
      </c>
      <c r="M2210">
        <f>INDEX(NationalTeams!B:B,MATCH(L2210,NationalTeams!C:C,0))</f>
        <v>65</v>
      </c>
      <c r="O2210" t="str">
        <f t="shared" si="102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2289</v>
      </c>
      <c r="D2211" t="s">
        <v>1773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3">
        <f t="shared" si="103"/>
        <v>53</v>
      </c>
      <c r="J2211" t="s">
        <v>7196</v>
      </c>
      <c r="K2211" t="str">
        <f t="shared" si="104"/>
        <v>E:\imagenes\escudos_cl\Europa\2. HNL 2024-25\NK Opatija.png</v>
      </c>
      <c r="L2211" t="s">
        <v>498</v>
      </c>
      <c r="M2211">
        <f>INDEX(NationalTeams!B:B,MATCH(L2211,NationalTeams!C:C,0))</f>
        <v>53</v>
      </c>
      <c r="O2211" t="str">
        <f t="shared" si="102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2277</v>
      </c>
      <c r="D2212" t="s">
        <v>1925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3">
        <f t="shared" si="103"/>
        <v>62</v>
      </c>
      <c r="J2212" t="s">
        <v>7197</v>
      </c>
      <c r="K2212" t="str">
        <f t="shared" si="104"/>
        <v>E:\imagenes\escudos_cl\Europa\Prva hrvatska nogometna liga\NK Osijek.png</v>
      </c>
      <c r="L2212" t="s">
        <v>498</v>
      </c>
      <c r="M2212">
        <f>INDEX(NationalTeams!B:B,MATCH(L2212,NationalTeams!C:C,0))</f>
        <v>53</v>
      </c>
      <c r="O2212" t="str">
        <f t="shared" si="102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2371</v>
      </c>
      <c r="D2213" t="s">
        <v>1947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3">
        <f t="shared" si="103"/>
        <v>58</v>
      </c>
      <c r="J2213" t="s">
        <v>7198</v>
      </c>
      <c r="K2213" t="str">
        <f t="shared" si="104"/>
        <v>E:\imagenes\escudos_cl\Europa\Slovenian Prva Liga\NK Radomlje.png</v>
      </c>
      <c r="L2213" t="s">
        <v>518</v>
      </c>
      <c r="M2213">
        <f>INDEX(NationalTeams!B:B,MATCH(L2213,NationalTeams!C:C,0))</f>
        <v>65</v>
      </c>
      <c r="O2213" t="str">
        <f t="shared" si="102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2386</v>
      </c>
      <c r="D2214" t="s">
        <v>1948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3">
        <f t="shared" si="103"/>
        <v>54</v>
      </c>
      <c r="J2214" t="s">
        <v>7199</v>
      </c>
      <c r="K2214" t="str">
        <f t="shared" si="104"/>
        <v>E:\imagenes\escudos_cl\Europa\Slovenian Second League\NK Rudar Velenje.png</v>
      </c>
      <c r="L2214" t="s">
        <v>518</v>
      </c>
      <c r="M2214">
        <f>INDEX(NationalTeams!B:B,MATCH(L2214,NationalTeams!C:C,0))</f>
        <v>65</v>
      </c>
      <c r="O2214" t="str">
        <f t="shared" si="102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2291</v>
      </c>
      <c r="D2215" t="s">
        <v>1773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3">
        <f t="shared" si="103"/>
        <v>52</v>
      </c>
      <c r="J2215" t="s">
        <v>7200</v>
      </c>
      <c r="K2215" t="str">
        <f t="shared" si="104"/>
        <v>E:\imagenes\escudos_cl\Europa\2. HNL 2024-25\NK Rudes.png</v>
      </c>
      <c r="L2215" t="s">
        <v>498</v>
      </c>
      <c r="M2215">
        <f>INDEX(NationalTeams!B:B,MATCH(L2215,NationalTeams!C:C,0))</f>
        <v>53</v>
      </c>
      <c r="O2215" t="str">
        <f t="shared" si="102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2292</v>
      </c>
      <c r="D2216" t="s">
        <v>1773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3">
        <f t="shared" si="103"/>
        <v>54</v>
      </c>
      <c r="J2216" t="s">
        <v>7201</v>
      </c>
      <c r="K2216" t="str">
        <f t="shared" si="104"/>
        <v>E:\imagenes\escudos_cl\Europa\2. HNL 2024-25\NK Sesvete.png</v>
      </c>
      <c r="L2216" t="s">
        <v>498</v>
      </c>
      <c r="M2216">
        <f>INDEX(NationalTeams!B:B,MATCH(L2216,NationalTeams!C:C,0))</f>
        <v>53</v>
      </c>
      <c r="O2216" t="str">
        <f t="shared" si="102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2174</v>
      </c>
      <c r="D2217" t="s">
        <v>1916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3">
        <f t="shared" si="103"/>
        <v>59</v>
      </c>
      <c r="J2217" t="s">
        <v>7202</v>
      </c>
      <c r="K2217" t="str">
        <f t="shared" si="104"/>
        <v>E:\imagenes\escudos_cl\Europa\Premier League of Bosnia\NK Siroki Brijeg.png</v>
      </c>
      <c r="L2217" t="s">
        <v>516</v>
      </c>
      <c r="M2217">
        <f>INDEX(NationalTeams!B:B,MATCH(L2217,NationalTeams!C:C,0))</f>
        <v>30</v>
      </c>
      <c r="O2217" t="str">
        <f t="shared" si="102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2274</v>
      </c>
      <c r="D2218" t="s">
        <v>1925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3">
        <f t="shared" si="103"/>
        <v>61</v>
      </c>
      <c r="J2218" t="s">
        <v>7203</v>
      </c>
      <c r="K2218" t="str">
        <f t="shared" si="104"/>
        <v>E:\imagenes\escudos_cl\Europa\Prva hrvatska nogometna liga\NK Slaven Belupo.png</v>
      </c>
      <c r="L2218" t="s">
        <v>498</v>
      </c>
      <c r="M2218">
        <f>INDEX(NationalTeams!B:B,MATCH(L2218,NationalTeams!C:C,0))</f>
        <v>53</v>
      </c>
      <c r="O2218" t="str">
        <f t="shared" si="102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2153</v>
      </c>
      <c r="D2219" t="s">
        <v>1828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3">
        <f t="shared" si="103"/>
        <v>65</v>
      </c>
      <c r="J2219" t="s">
        <v>7204</v>
      </c>
      <c r="K2219" t="str">
        <f t="shared" si="104"/>
        <v>E:\imagenes\escudos_cl\Europa\First League of the Federation of Bosnia\NK Stupcanica Olovo.png</v>
      </c>
      <c r="L2219" t="s">
        <v>516</v>
      </c>
      <c r="M2219">
        <f>INDEX(NationalTeams!B:B,MATCH(L2219,NationalTeams!C:C,0))</f>
        <v>30</v>
      </c>
      <c r="O2219" t="str">
        <f t="shared" si="102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2388</v>
      </c>
      <c r="D2220" t="s">
        <v>1948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3">
        <f t="shared" si="103"/>
        <v>54</v>
      </c>
      <c r="J2220" t="s">
        <v>7205</v>
      </c>
      <c r="K2220" t="str">
        <f t="shared" si="104"/>
        <v>E:\imagenes\escudos_cl\Europa\Slovenian Second League\NK Tabor Sezana.png</v>
      </c>
      <c r="L2220" t="s">
        <v>518</v>
      </c>
      <c r="M2220">
        <f>INDEX(NationalTeams!B:B,MATCH(L2220,NationalTeams!C:C,0))</f>
        <v>65</v>
      </c>
      <c r="O2220" t="str">
        <f t="shared" si="102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2161</v>
      </c>
      <c r="D2221" t="s">
        <v>1828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3">
        <f t="shared" si="103"/>
        <v>66</v>
      </c>
      <c r="J2221" t="s">
        <v>7206</v>
      </c>
      <c r="K2221" t="str">
        <f t="shared" si="104"/>
        <v>E:\imagenes\escudos_cl\Europa\First League of the Federation of Bosnia\NK TOSK Tesanj.png</v>
      </c>
      <c r="L2221" t="s">
        <v>516</v>
      </c>
      <c r="M2221">
        <f>INDEX(NationalTeams!B:B,MATCH(L2221,NationalTeams!C:C,0))</f>
        <v>30</v>
      </c>
      <c r="O2221" t="str">
        <f t="shared" si="102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2159</v>
      </c>
      <c r="D2222" t="s">
        <v>1828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3">
        <f t="shared" si="103"/>
        <v>64</v>
      </c>
      <c r="J2222" t="s">
        <v>7207</v>
      </c>
      <c r="K2222" t="str">
        <f t="shared" si="104"/>
        <v>E:\imagenes\escudos_cl\Europa\First League of the Federation of Bosnia\NK Travnik.png</v>
      </c>
      <c r="L2222" t="s">
        <v>516</v>
      </c>
      <c r="M2222">
        <f>INDEX(NationalTeams!B:B,MATCH(L2222,NationalTeams!C:C,0))</f>
        <v>30</v>
      </c>
      <c r="O2222" t="str">
        <f t="shared" si="102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2389</v>
      </c>
      <c r="D2223" t="s">
        <v>1948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3">
        <f t="shared" si="103"/>
        <v>53</v>
      </c>
      <c r="J2223" t="s">
        <v>7208</v>
      </c>
      <c r="K2223" t="str">
        <f t="shared" si="104"/>
        <v>E:\imagenes\escudos_cl\Europa\Slovenian Second League\NK Triglav Kranj.png</v>
      </c>
      <c r="L2223" t="s">
        <v>518</v>
      </c>
      <c r="M2223">
        <f>INDEX(NationalTeams!B:B,MATCH(L2223,NationalTeams!C:C,0))</f>
        <v>65</v>
      </c>
      <c r="O2223" t="str">
        <f t="shared" si="102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2281</v>
      </c>
      <c r="D2224" t="s">
        <v>1925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3">
        <f t="shared" si="103"/>
        <v>58</v>
      </c>
      <c r="J2224" t="s">
        <v>7209</v>
      </c>
      <c r="K2224" t="str">
        <f t="shared" si="104"/>
        <v>E:\imagenes\escudos_cl\Europa\Prva hrvatska nogometna liga\NK Varazdin.png</v>
      </c>
      <c r="L2224" t="s">
        <v>498</v>
      </c>
      <c r="M2224">
        <f>INDEX(NationalTeams!B:B,MATCH(L2224,NationalTeams!C:C,0))</f>
        <v>53</v>
      </c>
      <c r="O2224" t="str">
        <f t="shared" si="102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3302</v>
      </c>
      <c r="D2225" t="s">
        <v>1972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3">
        <f t="shared" si="103"/>
        <v>64</v>
      </c>
      <c r="J2225" t="s">
        <v>7210</v>
      </c>
      <c r="K2225" t="str">
        <f t="shared" si="104"/>
        <v>E:\imagenes\escudos_cl\Europa\Ukranian Premier League\NK Veres Rivne.png</v>
      </c>
      <c r="L2225" t="s">
        <v>502</v>
      </c>
      <c r="M2225">
        <f>INDEX(NationalTeams!B:B,MATCH(L2225,NationalTeams!C:C,0))</f>
        <v>212</v>
      </c>
      <c r="O2225" t="str">
        <f t="shared" si="102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2294</v>
      </c>
      <c r="D2226" t="s">
        <v>1773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3">
        <f t="shared" si="103"/>
        <v>51</v>
      </c>
      <c r="J2226" t="s">
        <v>7211</v>
      </c>
      <c r="K2226" t="str">
        <f t="shared" si="104"/>
        <v>E:\imagenes\escudos_cl\Europa\2. HNL 2024-25\NK Zrinski Osjecko 1664.png</v>
      </c>
      <c r="L2226" t="s">
        <v>498</v>
      </c>
      <c r="M2226">
        <f>INDEX(NationalTeams!B:B,MATCH(L2226,NationalTeams!C:C,0))</f>
        <v>53</v>
      </c>
      <c r="O2226" t="str">
        <f t="shared" si="102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2165</v>
      </c>
      <c r="D2227" t="s">
        <v>1828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3">
        <f t="shared" si="103"/>
        <v>62</v>
      </c>
      <c r="J2227" t="s">
        <v>7212</v>
      </c>
      <c r="K2227" t="str">
        <f t="shared" si="104"/>
        <v>E:\imagenes\escudos_cl\Europa\First League of the Federation of Bosnia\NK Zvijezda Gradacac.png</v>
      </c>
      <c r="L2227" t="s">
        <v>516</v>
      </c>
      <c r="M2227">
        <f>INDEX(NationalTeams!B:B,MATCH(L2227,NationalTeams!C:C,0))</f>
        <v>30</v>
      </c>
      <c r="O2227" t="str">
        <f t="shared" si="102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4965</v>
      </c>
      <c r="D2228" t="s">
        <v>1979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3">
        <f t="shared" si="103"/>
        <v>53</v>
      </c>
      <c r="J2228" t="s">
        <v>7213</v>
      </c>
      <c r="K2228" t="str">
        <f t="shared" si="104"/>
        <v>E:\imagenes\escudos_cl\Africa\Zambia Super League\Nkana FC.png</v>
      </c>
      <c r="L2228" t="s">
        <v>367</v>
      </c>
      <c r="M2228">
        <f>INDEX(NationalTeams!B:B,MATCH(L2228,NationalTeams!C:C,0))</f>
        <v>222</v>
      </c>
      <c r="O2228" t="str">
        <f t="shared" si="102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4966</v>
      </c>
      <c r="D2229" t="s">
        <v>1979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3">
        <f t="shared" si="103"/>
        <v>60</v>
      </c>
      <c r="J2229" t="s">
        <v>7214</v>
      </c>
      <c r="K2229" t="str">
        <f t="shared" si="104"/>
        <v>E:\imagenes\escudos_cl\Africa\Zambia Super League\Nkwazi FC.png</v>
      </c>
      <c r="L2229" t="s">
        <v>367</v>
      </c>
      <c r="M2229">
        <f>INDEX(NationalTeams!B:B,MATCH(L2229,NationalTeams!C:C,0))</f>
        <v>222</v>
      </c>
      <c r="O2229" t="str">
        <f t="shared" si="102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2431</v>
      </c>
      <c r="D2230" t="s">
        <v>1894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3">
        <f t="shared" si="103"/>
        <v>47</v>
      </c>
      <c r="J2230" t="s">
        <v>7215</v>
      </c>
      <c r="K2230" t="str">
        <f t="shared" si="104"/>
        <v>E:\imagenes\escudos_cl\Europa\Meistriliiga\Nomme Kalju FC.png</v>
      </c>
      <c r="L2230" t="s">
        <v>531</v>
      </c>
      <c r="M2230">
        <f>INDEX(NationalTeams!B:B,MATCH(L2230,NationalTeams!C:C,0))</f>
        <v>68</v>
      </c>
      <c r="O2230" t="str">
        <f t="shared" si="102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4379</v>
      </c>
      <c r="D2231" t="s">
        <v>1834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3">
        <f t="shared" si="103"/>
        <v>55</v>
      </c>
      <c r="J2231" t="s">
        <v>7216</v>
      </c>
      <c r="K2231" t="str">
        <f t="shared" si="104"/>
        <v>E:\imagenes\escudos_cl\Asia\Hong Kong Premier League\North District FC.png</v>
      </c>
      <c r="L2231" t="s">
        <v>469</v>
      </c>
      <c r="M2231">
        <f>INDEX(NationalTeams!B:B,MATCH(L2231,NationalTeams!C:C,0))</f>
        <v>91</v>
      </c>
      <c r="O2231" t="str">
        <f t="shared" si="102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3836</v>
      </c>
      <c r="D2232" t="s">
        <v>1967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3">
        <f t="shared" si="103"/>
        <v>61</v>
      </c>
      <c r="J2232" t="s">
        <v>7217</v>
      </c>
      <c r="K2232" t="str">
        <f t="shared" si="104"/>
        <v>E:\imagenes\escudos_cl\America\TT Premier Football League\North East Stars.png</v>
      </c>
      <c r="L2232" t="s">
        <v>407</v>
      </c>
      <c r="M2232">
        <f>INDEX(NationalTeams!B:B,MATCH(L2232,NationalTeams!C:C,0))</f>
        <v>207</v>
      </c>
      <c r="O2232" t="str">
        <f t="shared" si="102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4291</v>
      </c>
      <c r="D2233" t="s">
        <v>1837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3">
        <f t="shared" si="103"/>
        <v>55</v>
      </c>
      <c r="J2233" t="s">
        <v>7218</v>
      </c>
      <c r="K2233" t="str">
        <f t="shared" si="104"/>
        <v>E:\imagenes\escudos_cl\Asia\Indian Super League\NorthEast United FC.png</v>
      </c>
      <c r="L2233" t="s">
        <v>458</v>
      </c>
      <c r="M2233">
        <f>INDEX(NationalTeams!B:B,MATCH(L2233,NationalTeams!C:C,0))</f>
        <v>93</v>
      </c>
      <c r="O2233" t="str">
        <f t="shared" si="102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2670</v>
      </c>
      <c r="D2234" t="s">
        <v>1816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3">
        <f t="shared" si="103"/>
        <v>73</v>
      </c>
      <c r="J2234" t="s">
        <v>7219</v>
      </c>
      <c r="K2234" t="str">
        <f t="shared" si="104"/>
        <v>E:\imagenes\escudos_cl\Europa\EFL Championship\Norwich City.png</v>
      </c>
      <c r="L2234" t="s">
        <v>493</v>
      </c>
      <c r="M2234">
        <f>INDEX(NationalTeams!B:B,MATCH(L2234,NationalTeams!C:C,0))</f>
        <v>95</v>
      </c>
      <c r="O2234" t="str">
        <f t="shared" si="102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2698</v>
      </c>
      <c r="D2235" t="s">
        <v>1915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3">
        <f t="shared" si="103"/>
        <v>73</v>
      </c>
      <c r="J2235" t="s">
        <v>7220</v>
      </c>
      <c r="K2235" t="str">
        <f t="shared" si="104"/>
        <v>E:\imagenes\escudos_cl\Europa\Premier League\Nottingham Forest.png</v>
      </c>
      <c r="L2235" t="s">
        <v>493</v>
      </c>
      <c r="M2235">
        <f>INDEX(NationalTeams!B:B,MATCH(L2235,NationalTeams!C:C,0))</f>
        <v>95</v>
      </c>
      <c r="O2235" t="str">
        <f t="shared" si="102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4814</v>
      </c>
      <c r="D2236" t="s">
        <v>1883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3">
        <f t="shared" si="103"/>
        <v>51</v>
      </c>
      <c r="J2236" t="s">
        <v>7221</v>
      </c>
      <c r="K2236" t="str">
        <f t="shared" si="104"/>
        <v>E:\imagenes\escudos_cl\Africa\Ligue 1 Mauritania\Nouakchott Kings.png</v>
      </c>
      <c r="L2236" t="s">
        <v>360</v>
      </c>
      <c r="M2236">
        <f>INDEX(NationalTeams!B:B,MATCH(L2236,NationalTeams!C:C,0))</f>
        <v>139</v>
      </c>
      <c r="O2236" t="str">
        <f t="shared" si="102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4681</v>
      </c>
      <c r="D2237" t="s">
        <v>1882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3">
        <f t="shared" si="103"/>
        <v>58</v>
      </c>
      <c r="J2237" t="s">
        <v>7222</v>
      </c>
      <c r="K2237" t="str">
        <f t="shared" si="104"/>
        <v>E:\imagenes\escudos_cl\Africa\Ligue 1\Nouvelle Generation.png</v>
      </c>
      <c r="L2237" t="s">
        <v>369</v>
      </c>
      <c r="M2237">
        <f>INDEX(NationalTeams!B:B,MATCH(L2237,NationalTeams!C:C,0))</f>
        <v>48</v>
      </c>
      <c r="O2237" t="str">
        <f t="shared" si="102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4617</v>
      </c>
      <c r="D2238" t="s">
        <v>1780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3">
        <f t="shared" si="103"/>
        <v>59</v>
      </c>
      <c r="J2238" t="s">
        <v>7223</v>
      </c>
      <c r="K2238" t="str">
        <f t="shared" si="104"/>
        <v>E:\imagenes\escudos_cl\Africa\Algerian Ligue 2\NRB Teleghma.png</v>
      </c>
      <c r="L2238" t="s">
        <v>324</v>
      </c>
      <c r="M2238">
        <f>INDEX(NationalTeams!B:B,MATCH(L2238,NationalTeams!C:C,0))</f>
        <v>11</v>
      </c>
      <c r="O2238" t="str">
        <f t="shared" si="102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2365</v>
      </c>
      <c r="D2239" t="s">
        <v>1947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3">
        <f t="shared" si="103"/>
        <v>61</v>
      </c>
      <c r="J2239" t="s">
        <v>7224</v>
      </c>
      <c r="K2239" t="str">
        <f t="shared" si="104"/>
        <v>E:\imagenes\escudos_cl\Europa\Slovenian Prva Liga\NS Mura.png</v>
      </c>
      <c r="L2239" t="s">
        <v>518</v>
      </c>
      <c r="M2239">
        <f>INDEX(NationalTeams!B:B,MATCH(L2239,NationalTeams!C:C,0))</f>
        <v>65</v>
      </c>
      <c r="O2239" t="str">
        <f t="shared" si="102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2748</v>
      </c>
      <c r="D2240" t="s">
        <v>1825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3">
        <f t="shared" si="103"/>
        <v>58</v>
      </c>
      <c r="J2240" t="s">
        <v>7225</v>
      </c>
      <c r="K2240" t="str">
        <f t="shared" si="104"/>
        <v>E:\imagenes\escudos_cl\Europa\Faroe Islands Premier League\NSI Runavik.png</v>
      </c>
      <c r="L2240" t="s">
        <v>526</v>
      </c>
      <c r="M2240">
        <f>INDEX(NationalTeams!B:B,MATCH(L2240,NationalTeams!C:C,0))</f>
        <v>103</v>
      </c>
      <c r="O2240" t="str">
        <f t="shared" si="102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4754</v>
      </c>
      <c r="D2241" t="s">
        <v>1831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3">
        <f t="shared" si="103"/>
        <v>69</v>
      </c>
      <c r="J2241" t="s">
        <v>7226</v>
      </c>
      <c r="K2241" t="str">
        <f t="shared" si="104"/>
        <v>E:\imagenes\escudos_cl\Africa\Ghana Premier League\Nsoatreman FC.png</v>
      </c>
      <c r="L2241" t="s">
        <v>325</v>
      </c>
      <c r="M2241">
        <f>INDEX(NationalTeams!B:B,MATCH(L2241,NationalTeams!C:C,0))</f>
        <v>79</v>
      </c>
      <c r="O2241" t="str">
        <f t="shared" si="102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2654</v>
      </c>
      <c r="D2242" t="s">
        <v>1903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3">
        <f t="shared" si="103"/>
        <v>55</v>
      </c>
      <c r="J2242" t="s">
        <v>7227</v>
      </c>
      <c r="K2242" t="str">
        <f t="shared" si="104"/>
        <v>E:\imagenes\escudos_cl\Europa\Nemzeti Bajnoksag I\Nyiregyhaza Spartacus.png</v>
      </c>
      <c r="L2242" t="s">
        <v>512</v>
      </c>
      <c r="M2242">
        <f>INDEX(NationalTeams!B:B,MATCH(L2242,NationalTeams!C:C,0))</f>
        <v>92</v>
      </c>
      <c r="O2242" t="str">
        <f t="shared" si="102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4815</v>
      </c>
      <c r="D2243" t="s">
        <v>1883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3">
        <f t="shared" si="103"/>
        <v>54</v>
      </c>
      <c r="J2243" t="s">
        <v>7228</v>
      </c>
      <c r="K2243" t="str">
        <f t="shared" si="104"/>
        <v>E:\imagenes\escudos_cl\Africa\Ligue 1 Mauritania\Nzidane.png</v>
      </c>
      <c r="L2243" t="s">
        <v>360</v>
      </c>
      <c r="M2243">
        <f>INDEX(NationalTeams!B:B,MATCH(L2243,NationalTeams!C:C,0))</f>
        <v>139</v>
      </c>
      <c r="O2243" t="str">
        <f t="shared" ref="O2243:O2306" si="105"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3301</v>
      </c>
      <c r="D2244" t="s">
        <v>1972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3">
        <f t="shared" ref="I2244:I2307" si="106">ROUND(AVERAGE(F2244:H2244),0)</f>
        <v>64</v>
      </c>
      <c r="J2244" t="s">
        <v>7229</v>
      </c>
      <c r="K2244" t="str">
        <f t="shared" ref="K2244:K2307" si="107">_xlfn.CONCAT($A$1,J2244)</f>
        <v>E:\imagenes\escudos_cl\Europa\Ukranian Premier League\Obolon Kyiv.png</v>
      </c>
      <c r="L2244" t="s">
        <v>502</v>
      </c>
      <c r="M2244">
        <f>INDEX(NationalTeams!B:B,MATCH(L2244,NationalTeams!C:C,0))</f>
        <v>212</v>
      </c>
      <c r="O2244" t="str">
        <f t="shared" si="105"/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2997</v>
      </c>
      <c r="D2245" t="s">
        <v>1910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3">
        <f t="shared" si="106"/>
        <v>61</v>
      </c>
      <c r="J2245" t="s">
        <v>7230</v>
      </c>
      <c r="K2245" t="str">
        <f t="shared" si="107"/>
        <v>E:\imagenes\escudos_cl\Europa\Norwegian First Division\Odd BK.png</v>
      </c>
      <c r="L2245" t="s">
        <v>492</v>
      </c>
      <c r="M2245">
        <f>INDEX(NationalTeams!B:B,MATCH(L2245,NationalTeams!C:C,0))</f>
        <v>154</v>
      </c>
      <c r="O2245" t="str">
        <f t="shared" si="105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2306</v>
      </c>
      <c r="D2246" t="s">
        <v>1775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3">
        <f t="shared" si="106"/>
        <v>50</v>
      </c>
      <c r="J2246" t="s">
        <v>7231</v>
      </c>
      <c r="K2246" t="str">
        <f t="shared" si="107"/>
        <v>E:\imagenes\escudos_cl\Europa\3F Superliga\Odense BK.png</v>
      </c>
      <c r="L2246" t="s">
        <v>495</v>
      </c>
      <c r="M2246">
        <f>INDEX(NationalTeams!B:B,MATCH(L2246,NationalTeams!C:C,0))</f>
        <v>56</v>
      </c>
      <c r="O2246" t="str">
        <f t="shared" si="105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4401</v>
      </c>
      <c r="D2247" t="s">
        <v>1837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3">
        <f t="shared" si="106"/>
        <v>52</v>
      </c>
      <c r="J2247" t="s">
        <v>7232</v>
      </c>
      <c r="K2247" t="str">
        <f t="shared" si="107"/>
        <v>E:\imagenes\escudos_cl\Asia\Indian Super League\Odisha FC.png</v>
      </c>
      <c r="L2247" t="s">
        <v>458</v>
      </c>
      <c r="M2247">
        <f>INDEX(NationalTeams!B:B,MATCH(L2247,NationalTeams!C:C,0))</f>
        <v>93</v>
      </c>
      <c r="O2247" t="str">
        <f t="shared" si="105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3042</v>
      </c>
      <c r="D2248" t="s">
        <v>1836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3">
        <f t="shared" si="106"/>
        <v>61</v>
      </c>
      <c r="J2248" t="s">
        <v>7233</v>
      </c>
      <c r="K2248" t="str">
        <f t="shared" si="107"/>
        <v>E:\imagenes\escudos_cl\Europa\I Liga\Odra Opole.png</v>
      </c>
      <c r="L2248" t="s">
        <v>494</v>
      </c>
      <c r="M2248">
        <f>INDEX(NationalTeams!B:B,MATCH(L2248,NationalTeams!C:C,0))</f>
        <v>166</v>
      </c>
      <c r="O2248" t="str">
        <f t="shared" si="105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2196</v>
      </c>
      <c r="D2249" t="s">
        <v>1933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3">
        <f t="shared" si="106"/>
        <v>58</v>
      </c>
      <c r="J2249" t="s">
        <v>7234</v>
      </c>
      <c r="K2249" t="str">
        <f t="shared" si="107"/>
        <v>E:\imagenes\escudos_cl\Europa\Second Professional Football League\OFC Belasitsa Petrich.png</v>
      </c>
      <c r="L2249" t="s">
        <v>510</v>
      </c>
      <c r="M2249">
        <f>INDEX(NationalTeams!B:B,MATCH(L2249,NationalTeams!C:C,0))</f>
        <v>34</v>
      </c>
      <c r="O2249" t="str">
        <f t="shared" si="105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2208</v>
      </c>
      <c r="D2250" t="s">
        <v>1933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3">
        <f t="shared" si="106"/>
        <v>56</v>
      </c>
      <c r="J2250" t="s">
        <v>7235</v>
      </c>
      <c r="K2250" t="str">
        <f t="shared" si="107"/>
        <v>E:\imagenes\escudos_cl\Europa\Second Professional Football League\OFC Spartak Pleven.png</v>
      </c>
      <c r="L2250" t="s">
        <v>510</v>
      </c>
      <c r="M2250">
        <f>INDEX(NationalTeams!B:B,MATCH(L2250,NationalTeams!C:C,0))</f>
        <v>34</v>
      </c>
      <c r="O2250" t="str">
        <f t="shared" si="105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2210</v>
      </c>
      <c r="D2251" t="s">
        <v>1933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3">
        <f t="shared" si="106"/>
        <v>56</v>
      </c>
      <c r="J2251" t="s">
        <v>7236</v>
      </c>
      <c r="K2251" t="str">
        <f t="shared" si="107"/>
        <v>E:\imagenes\escudos_cl\Europa\Second Professional Football League\OFC Vihren Sandanski.png</v>
      </c>
      <c r="L2251" t="s">
        <v>510</v>
      </c>
      <c r="M2251">
        <f>INDEX(NationalTeams!B:B,MATCH(L2251,NationalTeams!C:C,0))</f>
        <v>34</v>
      </c>
      <c r="O2251" t="str">
        <f t="shared" si="105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2586</v>
      </c>
      <c r="D2252" t="s">
        <v>1950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3">
        <f t="shared" si="106"/>
        <v>66</v>
      </c>
      <c r="J2252" t="s">
        <v>7237</v>
      </c>
      <c r="K2252" t="str">
        <f t="shared" si="107"/>
        <v>E:\imagenes\escudos_cl\Europa\Super League Greece 1\OFI FC.png</v>
      </c>
      <c r="L2252" t="s">
        <v>508</v>
      </c>
      <c r="M2252">
        <f>INDEX(NationalTeams!B:B,MATCH(L2252,NationalTeams!C:C,0))</f>
        <v>82</v>
      </c>
      <c r="O2252" t="str">
        <f t="shared" si="105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3198</v>
      </c>
      <c r="D2253" t="s">
        <v>1941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3">
        <f t="shared" si="106"/>
        <v>62</v>
      </c>
      <c r="J2253" t="s">
        <v>7238</v>
      </c>
      <c r="K2253" t="str">
        <f t="shared" si="107"/>
        <v>E:\imagenes\escudos_cl\Europa\Serbian SuperLiga\OFK Beograd.png</v>
      </c>
      <c r="L2253" t="s">
        <v>499</v>
      </c>
      <c r="M2253">
        <f>INDEX(NationalTeams!B:B,MATCH(L2253,NationalTeams!C:C,0))</f>
        <v>185</v>
      </c>
      <c r="O2253" t="str">
        <f t="shared" si="105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2357</v>
      </c>
      <c r="D2254" t="s">
        <v>1896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3">
        <f t="shared" si="106"/>
        <v>52</v>
      </c>
      <c r="J2254" t="s">
        <v>7239</v>
      </c>
      <c r="K2254" t="str">
        <f t="shared" si="107"/>
        <v>E:\imagenes\escudos_cl\Europa\MonacoBet Liga\OFK Dynamo Malzenice.png</v>
      </c>
      <c r="L2254" t="s">
        <v>509</v>
      </c>
      <c r="M2254">
        <f>INDEX(NationalTeams!B:B,MATCH(L2254,NationalTeams!C:C,0))</f>
        <v>64</v>
      </c>
      <c r="O2254" t="str">
        <f t="shared" si="105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2163</v>
      </c>
      <c r="D2255" t="s">
        <v>1828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3">
        <f t="shared" si="106"/>
        <v>66</v>
      </c>
      <c r="J2255" t="s">
        <v>7240</v>
      </c>
      <c r="K2255" t="str">
        <f t="shared" si="107"/>
        <v>E:\imagenes\escudos_cl\Europa\First League of the Federation of Bosnia\OFK Gradina.png</v>
      </c>
      <c r="L2255" t="s">
        <v>516</v>
      </c>
      <c r="M2255">
        <f>INDEX(NationalTeams!B:B,MATCH(L2255,NationalTeams!C:C,0))</f>
        <v>30</v>
      </c>
      <c r="O2255" t="str">
        <f t="shared" si="105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2957</v>
      </c>
      <c r="D2256" t="s">
        <v>1899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3">
        <f t="shared" si="106"/>
        <v>53</v>
      </c>
      <c r="J2256" t="s">
        <v>7241</v>
      </c>
      <c r="K2256" t="str">
        <f t="shared" si="107"/>
        <v>E:\imagenes\escudos_cl\Europa\Montenegrin Second League\OFK Grbalj.png</v>
      </c>
      <c r="L2256" t="s">
        <v>521</v>
      </c>
      <c r="M2256">
        <f>INDEX(NationalTeams!B:B,MATCH(L2256,NationalTeams!C:C,0))</f>
        <v>145</v>
      </c>
      <c r="O2256" t="str">
        <f t="shared" si="105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2958</v>
      </c>
      <c r="D2257" t="s">
        <v>1899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3">
        <f t="shared" si="106"/>
        <v>54</v>
      </c>
      <c r="J2257" t="s">
        <v>7242</v>
      </c>
      <c r="K2257" t="str">
        <f t="shared" si="107"/>
        <v>E:\imagenes\escudos_cl\Europa\Montenegrin Second League\OFK Mladost 1970.png</v>
      </c>
      <c r="L2257" t="s">
        <v>521</v>
      </c>
      <c r="M2257">
        <f>INDEX(NationalTeams!B:B,MATCH(L2257,NationalTeams!C:C,0))</f>
        <v>145</v>
      </c>
      <c r="O2257" t="str">
        <f t="shared" si="105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2952</v>
      </c>
      <c r="D2258" t="s">
        <v>1899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3">
        <f t="shared" si="106"/>
        <v>51</v>
      </c>
      <c r="J2258" t="s">
        <v>7243</v>
      </c>
      <c r="K2258" t="str">
        <f t="shared" si="107"/>
        <v>E:\imagenes\escudos_cl\Europa\Montenegrin Second League\OFK Mladost DG.png</v>
      </c>
      <c r="L2258" t="s">
        <v>521</v>
      </c>
      <c r="M2258">
        <f>INDEX(NationalTeams!B:B,MATCH(L2258,NationalTeams!C:C,0))</f>
        <v>145</v>
      </c>
      <c r="O2258" t="str">
        <f t="shared" si="105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2943</v>
      </c>
      <c r="D2259" t="s">
        <v>1898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3">
        <f t="shared" si="106"/>
        <v>62</v>
      </c>
      <c r="J2259" t="s">
        <v>7244</v>
      </c>
      <c r="K2259" t="str">
        <f t="shared" si="107"/>
        <v>E:\imagenes\escudos_cl\Europa\Montenegrin First League\OFK Petrovac.png</v>
      </c>
      <c r="L2259" t="s">
        <v>521</v>
      </c>
      <c r="M2259">
        <f>INDEX(NationalTeams!B:B,MATCH(L2259,NationalTeams!C:C,0))</f>
        <v>145</v>
      </c>
      <c r="O2259" t="str">
        <f t="shared" si="105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3188</v>
      </c>
      <c r="D2260" t="s">
        <v>1940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3">
        <f t="shared" si="106"/>
        <v>58</v>
      </c>
      <c r="J2260" t="s">
        <v>7245</v>
      </c>
      <c r="K2260" t="str">
        <f t="shared" si="107"/>
        <v>E:\imagenes\escudos_cl\Europa\Serbian First League\OFK Vrsac.png</v>
      </c>
      <c r="L2260" t="s">
        <v>499</v>
      </c>
      <c r="M2260">
        <f>INDEX(NationalTeams!B:B,MATCH(L2260,NationalTeams!C:C,0))</f>
        <v>185</v>
      </c>
      <c r="O2260" t="str">
        <f t="shared" si="105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2466</v>
      </c>
      <c r="D2261" t="s">
        <v>1882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3">
        <f t="shared" si="106"/>
        <v>72</v>
      </c>
      <c r="J2261" t="s">
        <v>7246</v>
      </c>
      <c r="K2261" t="str">
        <f t="shared" si="107"/>
        <v>E:\imagenes\escudos_cl\Europa\Ligue 1\OGC Nice.png</v>
      </c>
      <c r="L2261" t="s">
        <v>487</v>
      </c>
      <c r="M2261">
        <f>INDEX(NationalTeams!B:B,MATCH(L2261,NationalTeams!C:C,0))</f>
        <v>74</v>
      </c>
      <c r="O2261" t="str">
        <f t="shared" si="105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2114</v>
      </c>
      <c r="D2262" t="s">
        <v>1848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3">
        <f t="shared" si="106"/>
        <v>67</v>
      </c>
      <c r="J2262" t="s">
        <v>7247</v>
      </c>
      <c r="K2262" t="str">
        <f t="shared" si="107"/>
        <v>E:\imagenes\escudos_cl\Europa\Jupiler Pro League\OH Leuven.png</v>
      </c>
      <c r="L2262" t="s">
        <v>505</v>
      </c>
      <c r="M2262">
        <f>INDEX(NationalTeams!B:B,MATCH(L2262,NationalTeams!C:C,0))</f>
        <v>23</v>
      </c>
      <c r="O2262" t="str">
        <f t="shared" si="105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3957</v>
      </c>
      <c r="D2263" t="s">
        <v>1826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3">
        <f t="shared" si="106"/>
        <v>64</v>
      </c>
      <c r="J2263" t="s">
        <v>7248</v>
      </c>
      <c r="K2263" t="str">
        <f t="shared" si="107"/>
        <v>E:\imagenes\escudos_cl\Asia\FD League\Ohod.png</v>
      </c>
      <c r="L2263" t="s">
        <v>428</v>
      </c>
      <c r="M2263">
        <f>INDEX(NationalTeams!B:B,MATCH(L2263,NationalTeams!C:C,0))</f>
        <v>10</v>
      </c>
      <c r="O2263" t="str">
        <f t="shared" si="105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3987</v>
      </c>
      <c r="D2264" t="s">
        <v>1844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3">
        <f t="shared" si="106"/>
        <v>62</v>
      </c>
      <c r="J2264" t="s">
        <v>7249</v>
      </c>
      <c r="K2264" t="str">
        <f t="shared" si="107"/>
        <v>E:\imagenes\escudos_cl\Asia\J2 League\Oita Trinita.png</v>
      </c>
      <c r="L2264" t="s">
        <v>422</v>
      </c>
      <c r="M2264">
        <f>INDEX(NationalTeams!B:B,MATCH(L2264,NationalTeams!C:C,0))</f>
        <v>112</v>
      </c>
      <c r="O2264" t="str">
        <f t="shared" si="105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4838</v>
      </c>
      <c r="D2265" t="s">
        <v>1901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3">
        <f t="shared" si="106"/>
        <v>55</v>
      </c>
      <c r="J2265" t="s">
        <v>7250</v>
      </c>
      <c r="K2265" t="str">
        <f t="shared" si="107"/>
        <v>E:\imagenes\escudos_cl\Africa\Namibia Premiership\Okahandja United FC.png</v>
      </c>
      <c r="L2265" t="s">
        <v>372</v>
      </c>
      <c r="M2265">
        <f>INDEX(NationalTeams!B:B,MATCH(L2265,NationalTeams!C:C,0))</f>
        <v>148</v>
      </c>
      <c r="O2265" t="str">
        <f t="shared" si="105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3684</v>
      </c>
      <c r="D2266" t="s">
        <v>1871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3">
        <f t="shared" si="106"/>
        <v>62</v>
      </c>
      <c r="J2266" t="s">
        <v>7251</v>
      </c>
      <c r="K2266" t="str">
        <f t="shared" si="107"/>
        <v>E:\imagenes\escudos_cl\America\Liga Hondubet\Olancho FC.png</v>
      </c>
      <c r="L2266" t="s">
        <v>397</v>
      </c>
      <c r="M2266">
        <f>INDEX(NationalTeams!B:B,MATCH(L2266,NationalTeams!C:C,0))</f>
        <v>90</v>
      </c>
      <c r="O2266" t="str">
        <f t="shared" si="105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3813</v>
      </c>
      <c r="D2267" t="s">
        <v>1945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3">
        <f t="shared" si="106"/>
        <v>46</v>
      </c>
      <c r="J2267" t="s">
        <v>7252</v>
      </c>
      <c r="K2267" t="str">
        <f t="shared" si="107"/>
        <v>E:\imagenes\escudos_cl\America\SKNFA Premier League\Old Road United Jets.png</v>
      </c>
      <c r="L2267" t="s">
        <v>411</v>
      </c>
      <c r="M2267">
        <f>INDEX(NationalTeams!B:B,MATCH(L2267,NationalTeams!C:C,0))</f>
        <v>179</v>
      </c>
      <c r="O2267" t="str">
        <f t="shared" si="105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2574</v>
      </c>
      <c r="D2268" t="s">
        <v>1950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3">
        <f t="shared" si="106"/>
        <v>74</v>
      </c>
      <c r="J2268" t="s">
        <v>7253</v>
      </c>
      <c r="K2268" t="str">
        <f t="shared" si="107"/>
        <v>E:\imagenes\escudos_cl\Europa\Super League Greece 1\Olympiacos Piraeus.png</v>
      </c>
      <c r="L2268" t="s">
        <v>508</v>
      </c>
      <c r="M2268">
        <f>INDEX(NationalTeams!B:B,MATCH(L2268,NationalTeams!C:C,0))</f>
        <v>82</v>
      </c>
      <c r="O2268" t="str">
        <f t="shared" si="105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2605</v>
      </c>
      <c r="D2269" t="s">
        <v>1951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3">
        <f t="shared" si="106"/>
        <v>62</v>
      </c>
      <c r="J2269" t="s">
        <v>7254</v>
      </c>
      <c r="K2269" t="str">
        <f t="shared" si="107"/>
        <v>E:\imagenes\escudos_cl\Europa\Super League Greece 2\Olympiacos Piraeus B.png</v>
      </c>
      <c r="L2269" t="s">
        <v>508</v>
      </c>
      <c r="M2269">
        <f>INDEX(NationalTeams!B:B,MATCH(L2269,NationalTeams!C:C,0))</f>
        <v>82</v>
      </c>
      <c r="O2269" t="str">
        <f t="shared" si="105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2263</v>
      </c>
      <c r="D2270" t="s">
        <v>1809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3">
        <f t="shared" si="106"/>
        <v>60</v>
      </c>
      <c r="J2270" t="s">
        <v>7255</v>
      </c>
      <c r="K2270" t="str">
        <f t="shared" si="107"/>
        <v>E:\imagenes\escudos_cl\Europa\Cypriot Second Division\Olympiakos Nicosia.png</v>
      </c>
      <c r="L2270" t="s">
        <v>534</v>
      </c>
      <c r="M2270">
        <f>INDEX(NationalTeams!B:B,MATCH(L2270,NationalTeams!C:C,0))</f>
        <v>45</v>
      </c>
      <c r="O2270" t="str">
        <f t="shared" si="105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2126</v>
      </c>
      <c r="D2271" t="s">
        <v>1802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3">
        <f t="shared" si="106"/>
        <v>60</v>
      </c>
      <c r="J2271" t="s">
        <v>7256</v>
      </c>
      <c r="K2271" t="str">
        <f t="shared" si="107"/>
        <v>E:\imagenes\escudos_cl\Europa\Challenger Pro League\Olympic Charleroi.png</v>
      </c>
      <c r="L2271" t="s">
        <v>505</v>
      </c>
      <c r="M2271">
        <f>INDEX(NationalTeams!B:B,MATCH(L2271,NationalTeams!C:C,0))</f>
        <v>23</v>
      </c>
      <c r="O2271" t="str">
        <f t="shared" si="105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4795</v>
      </c>
      <c r="D2272" t="s">
        <v>1792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3">
        <f t="shared" si="106"/>
        <v>72</v>
      </c>
      <c r="J2272" t="s">
        <v>7257</v>
      </c>
      <c r="K2272" t="str">
        <f t="shared" si="107"/>
        <v>E:\imagenes\escudos_cl\Africa\Botola\Olympic Club Safi.png</v>
      </c>
      <c r="L2272" t="s">
        <v>342</v>
      </c>
      <c r="M2272">
        <f>INDEX(NationalTeams!B:B,MATCH(L2272,NationalTeams!C:C,0))</f>
        <v>137</v>
      </c>
      <c r="O2272" t="str">
        <f t="shared" si="105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4634</v>
      </c>
      <c r="D2273" t="s">
        <v>1781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3">
        <f t="shared" si="106"/>
        <v>70</v>
      </c>
      <c r="J2273" t="s">
        <v>7258</v>
      </c>
      <c r="K2273" t="str">
        <f t="shared" si="107"/>
        <v>E:\imagenes\escudos_cl\Africa\Algerian Ligue Professionnelle 1\Olympique Akbou.png</v>
      </c>
      <c r="L2273" t="s">
        <v>324</v>
      </c>
      <c r="M2273">
        <f>INDEX(NationalTeams!B:B,MATCH(L2273,NationalTeams!C:C,0))</f>
        <v>11</v>
      </c>
      <c r="O2273" t="str">
        <f t="shared" si="105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4933</v>
      </c>
      <c r="D2274" t="s">
        <v>1968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3">
        <f t="shared" si="106"/>
        <v>72</v>
      </c>
      <c r="J2274" t="s">
        <v>7259</v>
      </c>
      <c r="K2274" t="str">
        <f t="shared" si="107"/>
        <v>E:\imagenes\escudos_cl\Africa\Tunisian Ligue Professionnelle 1\Olympique de Beja.png</v>
      </c>
      <c r="L2274" t="s">
        <v>364</v>
      </c>
      <c r="M2274">
        <f>INDEX(NationalTeams!B:B,MATCH(L2274,NationalTeams!C:C,0))</f>
        <v>208</v>
      </c>
      <c r="O2274" t="str">
        <f t="shared" si="105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2463</v>
      </c>
      <c r="D2275" t="s">
        <v>1882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3">
        <f t="shared" si="106"/>
        <v>77</v>
      </c>
      <c r="J2275" t="s">
        <v>7260</v>
      </c>
      <c r="K2275" t="str">
        <f t="shared" si="107"/>
        <v>E:\imagenes\escudos_cl\Europa\Ligue 1\Olympique de Lyon.png</v>
      </c>
      <c r="L2275" t="s">
        <v>487</v>
      </c>
      <c r="M2275">
        <f>INDEX(NationalTeams!B:B,MATCH(L2275,NationalTeams!C:C,0))</f>
        <v>74</v>
      </c>
      <c r="O2275" t="str">
        <f t="shared" si="105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2464</v>
      </c>
      <c r="D2276" t="s">
        <v>1882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3">
        <f t="shared" si="106"/>
        <v>76</v>
      </c>
      <c r="J2276" t="s">
        <v>7261</v>
      </c>
      <c r="K2276" t="str">
        <f t="shared" si="107"/>
        <v>E:\imagenes\escudos_cl\Europa\Ligue 1\Olympique de Marsella.png</v>
      </c>
      <c r="L2276" t="s">
        <v>487</v>
      </c>
      <c r="M2276">
        <f>INDEX(NationalTeams!B:B,MATCH(L2276,NationalTeams!C:C,0))</f>
        <v>74</v>
      </c>
      <c r="O2276" t="str">
        <f t="shared" si="105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4618</v>
      </c>
      <c r="D2277" t="s">
        <v>1780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3">
        <f t="shared" si="106"/>
        <v>60</v>
      </c>
      <c r="J2277" t="s">
        <v>7262</v>
      </c>
      <c r="K2277" t="str">
        <f t="shared" si="107"/>
        <v>E:\imagenes\escudos_cl\Africa\Algerian Ligue 2\Olympique Magrane.png</v>
      </c>
      <c r="L2277" t="s">
        <v>324</v>
      </c>
      <c r="M2277">
        <f>INDEX(NationalTeams!B:B,MATCH(L2277,NationalTeams!C:C,0))</f>
        <v>11</v>
      </c>
      <c r="O2277" t="str">
        <f t="shared" si="105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3806</v>
      </c>
      <c r="D2278" t="s">
        <v>1869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3">
        <f t="shared" si="106"/>
        <v>50</v>
      </c>
      <c r="J2278" t="s">
        <v>7263</v>
      </c>
      <c r="K2278" t="str">
        <f t="shared" si="107"/>
        <v>E:\imagenes\escudos_cl\America\Liga Dominicana de Futbol\OM FC.png</v>
      </c>
      <c r="L2278" t="s">
        <v>402</v>
      </c>
      <c r="M2278">
        <f>INDEX(NationalTeams!B:B,MATCH(L2278,NationalTeams!C:C,0))</f>
        <v>173</v>
      </c>
      <c r="O2278" t="str">
        <f t="shared" si="105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4489</v>
      </c>
      <c r="D2279" t="s">
        <v>1911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3">
        <f t="shared" si="106"/>
        <v>52</v>
      </c>
      <c r="J2279" t="s">
        <v>7264</v>
      </c>
      <c r="K2279" t="str">
        <f t="shared" si="107"/>
        <v>E:\imagenes\escudos_cl\Asia\Oman Professional League\Oman Club.png</v>
      </c>
      <c r="L2279" t="s">
        <v>457</v>
      </c>
      <c r="M2279">
        <f>INDEX(NationalTeams!B:B,MATCH(L2279,NationalTeams!C:C,0))</f>
        <v>157</v>
      </c>
      <c r="O2279" t="str">
        <f t="shared" si="105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2257</v>
      </c>
      <c r="D2280" t="s">
        <v>1808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3">
        <f t="shared" si="106"/>
        <v>60</v>
      </c>
      <c r="J2280" t="s">
        <v>7265</v>
      </c>
      <c r="K2280" t="str">
        <f t="shared" si="107"/>
        <v>E:\imagenes\escudos_cl\Europa\Cypriot First Division\Omonia Aradippou.png</v>
      </c>
      <c r="L2280" t="s">
        <v>534</v>
      </c>
      <c r="M2280">
        <f>INDEX(NationalTeams!B:B,MATCH(L2280,NationalTeams!C:C,0))</f>
        <v>45</v>
      </c>
      <c r="O2280" t="str">
        <f t="shared" si="105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2248</v>
      </c>
      <c r="D2281" t="s">
        <v>1808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3">
        <f t="shared" si="106"/>
        <v>65</v>
      </c>
      <c r="J2281" t="s">
        <v>7266</v>
      </c>
      <c r="K2281" t="str">
        <f t="shared" si="107"/>
        <v>E:\imagenes\escudos_cl\Europa\Cypriot First Division\Omonia Nicosia.png</v>
      </c>
      <c r="L2281" t="s">
        <v>534</v>
      </c>
      <c r="M2281">
        <f>INDEX(NationalTeams!B:B,MATCH(L2281,NationalTeams!C:C,0))</f>
        <v>45</v>
      </c>
      <c r="O2281" t="str">
        <f t="shared" si="105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3498</v>
      </c>
      <c r="D2282" t="s">
        <v>1865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3">
        <f t="shared" si="106"/>
        <v>64</v>
      </c>
      <c r="J2282" t="s">
        <v>7267</v>
      </c>
      <c r="K2282" t="str">
        <f t="shared" si="107"/>
        <v>E:\imagenes\escudos_cl\America\Liga BetPlay Dimayor\Once Caldas.png</v>
      </c>
      <c r="L2282" t="s">
        <v>328</v>
      </c>
      <c r="M2282">
        <f>INDEX(NationalTeams!B:B,MATCH(L2282,NationalTeams!C:C,0))</f>
        <v>46</v>
      </c>
      <c r="O2282" t="str">
        <f t="shared" si="105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3604</v>
      </c>
      <c r="D2283" t="s">
        <v>1921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3">
        <f t="shared" si="106"/>
        <v>54</v>
      </c>
      <c r="J2283" t="s">
        <v>7268</v>
      </c>
      <c r="K2283" t="str">
        <f t="shared" si="107"/>
        <v>E:\imagenes\escudos_cl\America\Primera Division de El Salvador\Once Deportivo FC.png</v>
      </c>
      <c r="L2283" t="s">
        <v>332</v>
      </c>
      <c r="M2283">
        <f>INDEX(NationalTeams!B:B,MATCH(L2283,NationalTeams!C:C,0))</f>
        <v>60</v>
      </c>
      <c r="O2283" t="str">
        <f t="shared" si="105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4559</v>
      </c>
      <c r="D2284" t="s">
        <v>1914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3">
        <f t="shared" si="106"/>
        <v>46</v>
      </c>
      <c r="J2284" t="s">
        <v>7269</v>
      </c>
      <c r="K2284" t="str">
        <f t="shared" si="107"/>
        <v>E:\imagenes\escudos_cl\Asia\Philippines Football League\One Taguig FC.png</v>
      </c>
      <c r="L2284" t="s">
        <v>445</v>
      </c>
      <c r="M2284">
        <f>INDEX(NationalTeams!B:B,MATCH(L2284,NationalTeams!C:C,0))</f>
        <v>72</v>
      </c>
      <c r="O2284" t="str">
        <f t="shared" si="105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4839</v>
      </c>
      <c r="D2285" t="s">
        <v>1901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3">
        <f t="shared" si="106"/>
        <v>55</v>
      </c>
      <c r="J2285" t="s">
        <v>7270</v>
      </c>
      <c r="K2285" t="str">
        <f t="shared" si="107"/>
        <v>E:\imagenes\escudos_cl\Africa\Namibia Premiership\Ongos Valley FC.png</v>
      </c>
      <c r="L2285" t="s">
        <v>372</v>
      </c>
      <c r="M2285">
        <f>INDEX(NationalTeams!B:B,MATCH(L2285,NationalTeams!C:C,0))</f>
        <v>148</v>
      </c>
      <c r="O2285" t="str">
        <f t="shared" si="105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3442</v>
      </c>
      <c r="D2286" t="s">
        <v>1794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3">
        <f t="shared" si="106"/>
        <v>65</v>
      </c>
      <c r="J2286" t="s">
        <v>7271</v>
      </c>
      <c r="K2286" t="str">
        <f t="shared" si="107"/>
        <v>E:\imagenes\escudos_cl\America\Brasileirao Serie B\Operario EC.png</v>
      </c>
      <c r="L2286" t="s">
        <v>327</v>
      </c>
      <c r="M2286">
        <f>INDEX(NationalTeams!B:B,MATCH(L2286,NationalTeams!C:C,0))</f>
        <v>32</v>
      </c>
      <c r="O2286" t="str">
        <f t="shared" si="105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4901</v>
      </c>
      <c r="D2287" t="s">
        <v>1902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3">
        <f t="shared" si="106"/>
        <v>60</v>
      </c>
      <c r="J2287" t="s">
        <v>7272</v>
      </c>
      <c r="K2287" t="str">
        <f t="shared" si="107"/>
        <v>E:\imagenes\escudos_cl\Africa\National First Division\Orbit College.png</v>
      </c>
      <c r="L2287" t="s">
        <v>363</v>
      </c>
      <c r="M2287">
        <f>INDEX(NationalTeams!B:B,MATCH(L2287,NationalTeams!C:C,0))</f>
        <v>193</v>
      </c>
      <c r="O2287" t="str">
        <f t="shared" si="105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3233</v>
      </c>
      <c r="D2288" t="s">
        <v>1954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3">
        <f t="shared" si="106"/>
        <v>60</v>
      </c>
      <c r="J2288" t="s">
        <v>7273</v>
      </c>
      <c r="K2288" t="str">
        <f t="shared" si="107"/>
        <v>E:\imagenes\escudos_cl\Europa\Superettan\Orebro SK.png</v>
      </c>
      <c r="L2288" t="s">
        <v>496</v>
      </c>
      <c r="M2288">
        <f>INDEX(NationalTeams!B:B,MATCH(L2288,NationalTeams!C:C,0))</f>
        <v>196</v>
      </c>
      <c r="O2288" t="str">
        <f t="shared" si="105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3582</v>
      </c>
      <c r="D2289" t="s">
        <v>1880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3">
        <f t="shared" si="106"/>
        <v>61</v>
      </c>
      <c r="J2289" t="s">
        <v>7274</v>
      </c>
      <c r="K2289" t="str">
        <f t="shared" si="107"/>
        <v>E:\imagenes\escudos_cl\America\LigaPro Ecuabet\Orense SC.png</v>
      </c>
      <c r="L2289" t="s">
        <v>331</v>
      </c>
      <c r="M2289">
        <f>INDEX(NationalTeams!B:B,MATCH(L2289,NationalTeams!C:C,0))</f>
        <v>58</v>
      </c>
      <c r="O2289" t="str">
        <f t="shared" si="105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3222</v>
      </c>
      <c r="D2290" t="s">
        <v>1954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3">
        <f t="shared" si="106"/>
        <v>58</v>
      </c>
      <c r="J2290" t="s">
        <v>7275</v>
      </c>
      <c r="K2290" t="str">
        <f t="shared" si="107"/>
        <v>E:\imagenes\escudos_cl\Europa\Superettan\Orgryte IS.png</v>
      </c>
      <c r="L2290" t="s">
        <v>496</v>
      </c>
      <c r="M2290">
        <f>INDEX(NationalTeams!B:B,MATCH(L2290,NationalTeams!C:C,0))</f>
        <v>196</v>
      </c>
      <c r="O2290" t="str">
        <f t="shared" si="105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3623</v>
      </c>
      <c r="D2291" t="s">
        <v>1889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3">
        <f t="shared" si="106"/>
        <v>68</v>
      </c>
      <c r="J2291" t="s">
        <v>7276</v>
      </c>
      <c r="K2291" t="str">
        <f t="shared" si="107"/>
        <v>E:\imagenes\escudos_cl\America\Major League Soccer\Orlando City SC.png</v>
      </c>
      <c r="L2291" t="s">
        <v>349</v>
      </c>
      <c r="M2291">
        <f>INDEX(NationalTeams!B:B,MATCH(L2291,NationalTeams!C:C,0))</f>
        <v>67</v>
      </c>
      <c r="O2291" t="str">
        <f t="shared" si="105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4914</v>
      </c>
      <c r="D2292" t="s">
        <v>1949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3">
        <f t="shared" si="106"/>
        <v>68</v>
      </c>
      <c r="J2292" t="s">
        <v>7277</v>
      </c>
      <c r="K2292" t="str">
        <f t="shared" si="107"/>
        <v>E:\imagenes\escudos_cl\Africa\South African Premiership\Orlando Pirates FC.png</v>
      </c>
      <c r="L2292" t="s">
        <v>363</v>
      </c>
      <c r="M2292">
        <f>INDEX(NationalTeams!B:B,MATCH(L2292,NationalTeams!C:C,0))</f>
        <v>193</v>
      </c>
      <c r="O2292" t="str">
        <f t="shared" si="105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3518</v>
      </c>
      <c r="D2293" t="s">
        <v>1966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3">
        <f t="shared" si="106"/>
        <v>60</v>
      </c>
      <c r="J2293" t="s">
        <v>7278</v>
      </c>
      <c r="K2293" t="str">
        <f t="shared" si="107"/>
        <v>E:\imagenes\escudos_cl\America\Torneo BetPlay Dimayor\Orsomarso SC.png</v>
      </c>
      <c r="L2293" t="s">
        <v>328</v>
      </c>
      <c r="M2293">
        <f>INDEX(NationalTeams!B:B,MATCH(L2293,NationalTeams!C:C,0))</f>
        <v>46</v>
      </c>
      <c r="O2293" t="str">
        <f t="shared" si="105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3220</v>
      </c>
      <c r="D2294" t="s">
        <v>1782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3">
        <f t="shared" si="106"/>
        <v>61</v>
      </c>
      <c r="J2294" t="s">
        <v>7279</v>
      </c>
      <c r="K2294" t="str">
        <f t="shared" si="107"/>
        <v>E:\imagenes\escudos_cl\Europa\Allsvenskan\Osters IF.png</v>
      </c>
      <c r="L2294" t="s">
        <v>496</v>
      </c>
      <c r="M2294">
        <f>INDEX(NationalTeams!B:B,MATCH(L2294,NationalTeams!C:C,0))</f>
        <v>196</v>
      </c>
      <c r="O2294" t="str">
        <f t="shared" si="105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3228</v>
      </c>
      <c r="D2295" t="s">
        <v>1954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3">
        <f t="shared" si="106"/>
        <v>59</v>
      </c>
      <c r="J2295" t="s">
        <v>7280</v>
      </c>
      <c r="K2295" t="str">
        <f t="shared" si="107"/>
        <v>E:\imagenes\escudos_cl\Europa\Superettan\Ostersunds FK.png</v>
      </c>
      <c r="L2295" t="s">
        <v>496</v>
      </c>
      <c r="M2295">
        <f>INDEX(NationalTeams!B:B,MATCH(L2295,NationalTeams!C:C,0))</f>
        <v>196</v>
      </c>
      <c r="O2295" t="str">
        <f t="shared" si="105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3100</v>
      </c>
      <c r="D2296" t="s">
        <v>1872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3">
        <f t="shared" si="106"/>
        <v>66</v>
      </c>
      <c r="J2296" t="s">
        <v>7281</v>
      </c>
      <c r="K2296" t="str">
        <f t="shared" si="107"/>
        <v>E:\imagenes\escudos_cl\Europa\Liga I\Otelul Galati.png</v>
      </c>
      <c r="L2296" t="s">
        <v>506</v>
      </c>
      <c r="M2296">
        <f>INDEX(NationalTeams!B:B,MATCH(L2296,NationalTeams!C:C,0))</f>
        <v>175</v>
      </c>
      <c r="O2296" t="str">
        <f t="shared" si="105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2254</v>
      </c>
      <c r="D2297" t="s">
        <v>1809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3">
        <f t="shared" si="106"/>
        <v>63</v>
      </c>
      <c r="J2297" t="s">
        <v>7282</v>
      </c>
      <c r="K2297" t="str">
        <f t="shared" si="107"/>
        <v>E:\imagenes\escudos_cl\Europa\Cypriot Second Division\Othellos Athienou FC.png</v>
      </c>
      <c r="L2297" t="s">
        <v>534</v>
      </c>
      <c r="M2297">
        <f>INDEX(NationalTeams!B:B,MATCH(L2297,NationalTeams!C:C,0))</f>
        <v>45</v>
      </c>
      <c r="O2297" t="str">
        <f t="shared" si="105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3669</v>
      </c>
      <c r="D2298" t="s">
        <v>1803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3">
        <f t="shared" si="106"/>
        <v>53</v>
      </c>
      <c r="J2298" t="s">
        <v>7283</v>
      </c>
      <c r="K2298" t="str">
        <f t="shared" si="107"/>
        <v>E:\imagenes\escudos_cl\America\Championnat Special Division 1\Ouanaminthe FC.png</v>
      </c>
      <c r="L2298" t="s">
        <v>333</v>
      </c>
      <c r="M2298">
        <f>INDEX(NationalTeams!B:B,MATCH(L2298,NationalTeams!C:C,0))</f>
        <v>89</v>
      </c>
      <c r="O2298" t="str">
        <f t="shared" si="105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2671</v>
      </c>
      <c r="D2299" t="s">
        <v>1816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3">
        <f t="shared" si="106"/>
        <v>63</v>
      </c>
      <c r="J2299" t="s">
        <v>7284</v>
      </c>
      <c r="K2299" t="str">
        <f t="shared" si="107"/>
        <v>E:\imagenes\escudos_cl\Europa\EFL Championship\Oxford United.png</v>
      </c>
      <c r="L2299" t="s">
        <v>493</v>
      </c>
      <c r="M2299">
        <f>INDEX(NationalTeams!B:B,MATCH(L2299,NationalTeams!C:C,0))</f>
        <v>95</v>
      </c>
      <c r="O2299" t="str">
        <f t="shared" si="105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2259</v>
      </c>
      <c r="D2300" t="s">
        <v>1808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3">
        <f t="shared" si="106"/>
        <v>58</v>
      </c>
      <c r="J2300" t="s">
        <v>7285</v>
      </c>
      <c r="K2300" t="str">
        <f t="shared" si="107"/>
        <v>E:\imagenes\escudos_cl\Europa\Cypriot First Division\PAC Omonia 29M.png</v>
      </c>
      <c r="L2300" t="s">
        <v>534</v>
      </c>
      <c r="M2300">
        <f>INDEX(NationalTeams!B:B,MATCH(L2300,NationalTeams!C:C,0))</f>
        <v>45</v>
      </c>
      <c r="O2300" t="str">
        <f t="shared" si="105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3450</v>
      </c>
      <c r="D2301" t="s">
        <v>1801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3">
        <f t="shared" si="106"/>
        <v>63</v>
      </c>
      <c r="J2301" t="s">
        <v>7286</v>
      </c>
      <c r="K2301" t="str">
        <f t="shared" si="107"/>
        <v>E:\imagenes\escudos_cl\America\Canadian Premier League\Pacific FC.png</v>
      </c>
      <c r="L2301" t="s">
        <v>355</v>
      </c>
      <c r="M2301">
        <f>INDEX(NationalTeams!B:B,MATCH(L2301,NationalTeams!C:C,0))</f>
        <v>41</v>
      </c>
      <c r="O2301" t="str">
        <f t="shared" si="105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2266</v>
      </c>
      <c r="D2302" t="s">
        <v>1809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3">
        <f t="shared" si="106"/>
        <v>61</v>
      </c>
      <c r="J2302" t="s">
        <v>7287</v>
      </c>
      <c r="K2302" t="str">
        <f t="shared" si="107"/>
        <v>E:\imagenes\escudos_cl\Europa\Cypriot Second Division\PAEEK.png</v>
      </c>
      <c r="L2302" t="s">
        <v>534</v>
      </c>
      <c r="M2302">
        <f>INDEX(NationalTeams!B:B,MATCH(L2302,NationalTeams!C:C,0))</f>
        <v>45</v>
      </c>
      <c r="O2302" t="str">
        <f t="shared" si="105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2247</v>
      </c>
      <c r="D2303" t="s">
        <v>1808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3">
        <f t="shared" si="106"/>
        <v>64</v>
      </c>
      <c r="J2303" t="s">
        <v>7288</v>
      </c>
      <c r="K2303" t="str">
        <f t="shared" si="107"/>
        <v>E:\imagenes\escudos_cl\Europa\Cypriot First Division\Pafos FC.png</v>
      </c>
      <c r="L2303" t="s">
        <v>534</v>
      </c>
      <c r="M2303">
        <f>INDEX(NationalTeams!B:B,MATCH(L2303,NationalTeams!C:C,0))</f>
        <v>45</v>
      </c>
      <c r="O2303" t="str">
        <f t="shared" si="105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2432</v>
      </c>
      <c r="D2304" t="s">
        <v>1894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3">
        <f t="shared" si="106"/>
        <v>47</v>
      </c>
      <c r="J2304" t="s">
        <v>7289</v>
      </c>
      <c r="K2304" t="str">
        <f t="shared" si="107"/>
        <v>E:\imagenes\escudos_cl\Europa\Meistriliiga\Paide Linnameeskond.png</v>
      </c>
      <c r="L2304" t="s">
        <v>531</v>
      </c>
      <c r="M2304">
        <f>INDEX(NationalTeams!B:B,MATCH(L2304,NationalTeams!C:C,0))</f>
        <v>68</v>
      </c>
      <c r="O2304" t="str">
        <f t="shared" si="105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3651</v>
      </c>
      <c r="D2305" t="s">
        <v>1922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3">
        <f t="shared" si="106"/>
        <v>57</v>
      </c>
      <c r="J2305" t="s">
        <v>7290</v>
      </c>
      <c r="K2305" t="str">
        <f t="shared" si="107"/>
        <v>E:\imagenes\escudos_cl\America\Primera Division de Guatemala\Pajapita.png</v>
      </c>
      <c r="L2305" t="s">
        <v>396</v>
      </c>
      <c r="M2305">
        <f>INDEX(NationalTeams!B:B,MATCH(L2305,NationalTeams!C:C,0))</f>
        <v>84</v>
      </c>
      <c r="O2305" t="str">
        <f t="shared" si="105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3986</v>
      </c>
      <c r="D2306" t="s">
        <v>1973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3">
        <f t="shared" si="106"/>
        <v>62</v>
      </c>
      <c r="J2306" t="s">
        <v>7291</v>
      </c>
      <c r="K2306" t="str">
        <f t="shared" si="107"/>
        <v>E:\imagenes\escudos_cl\Asia\Uzbekistan Super League\Pakhtakor FC.png</v>
      </c>
      <c r="L2306" t="s">
        <v>443</v>
      </c>
      <c r="M2306">
        <f>INDEX(NationalTeams!B:B,MATCH(L2306,NationalTeams!C:C,0))</f>
        <v>215</v>
      </c>
      <c r="O2306" t="str">
        <f t="shared" si="105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2655</v>
      </c>
      <c r="D2307" t="s">
        <v>1903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3">
        <f t="shared" si="106"/>
        <v>58</v>
      </c>
      <c r="J2307" t="s">
        <v>7292</v>
      </c>
      <c r="K2307" t="str">
        <f t="shared" si="107"/>
        <v>E:\imagenes\escudos_cl\Europa\Nemzeti Bajnoksag I\Paksi FC.png</v>
      </c>
      <c r="L2307" t="s">
        <v>512</v>
      </c>
      <c r="M2307">
        <f>INDEX(NationalTeams!B:B,MATCH(L2307,NationalTeams!C:C,0))</f>
        <v>92</v>
      </c>
      <c r="O2307" t="str">
        <f t="shared" ref="O2307:O2370" si="108"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4382</v>
      </c>
      <c r="D2308" t="s">
        <v>1784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3">
        <f t="shared" ref="I2308:I2371" si="109">ROUND(AVERAGE(F2308:H2308),0)</f>
        <v>55</v>
      </c>
      <c r="J2308" t="s">
        <v>7293</v>
      </c>
      <c r="K2308" t="str">
        <f t="shared" ref="K2308:K2371" si="110">_xlfn.CONCAT($A$1,J2308)</f>
        <v>E:\imagenes\escudos_cl\Asia\Azadegan League\Palayesh Naft FC.png</v>
      </c>
      <c r="L2308" t="s">
        <v>427</v>
      </c>
      <c r="M2308">
        <f>INDEX(NationalTeams!B:B,MATCH(L2308,NationalTeams!C:C,0))</f>
        <v>97</v>
      </c>
      <c r="O2308" t="str">
        <f t="shared" si="108"/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2816</v>
      </c>
      <c r="D2309" t="s">
        <v>1943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3">
        <f t="shared" si="109"/>
        <v>65</v>
      </c>
      <c r="J2309" t="s">
        <v>7294</v>
      </c>
      <c r="K2309" t="str">
        <f t="shared" si="110"/>
        <v>E:\imagenes\escudos_cl\Europa\Serie B\Palermo FC.png</v>
      </c>
      <c r="L2309" t="s">
        <v>488</v>
      </c>
      <c r="M2309">
        <f>INDEX(NationalTeams!B:B,MATCH(L2309,NationalTeams!C:C,0))</f>
        <v>110</v>
      </c>
      <c r="O2309" t="str">
        <f t="shared" si="108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2577</v>
      </c>
      <c r="D2310" t="s">
        <v>1950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3">
        <f t="shared" si="109"/>
        <v>70</v>
      </c>
      <c r="J2310" t="s">
        <v>7295</v>
      </c>
      <c r="K2310" t="str">
        <f t="shared" si="110"/>
        <v>E:\imagenes\escudos_cl\Europa\Super League Greece 1\Panathinaikos FC.png</v>
      </c>
      <c r="L2310" t="s">
        <v>508</v>
      </c>
      <c r="M2310">
        <f>INDEX(NationalTeams!B:B,MATCH(L2310,NationalTeams!C:C,0))</f>
        <v>82</v>
      </c>
      <c r="O2310" t="str">
        <f t="shared" si="108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4548</v>
      </c>
      <c r="D2311" t="s">
        <v>1795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3">
        <f t="shared" si="109"/>
        <v>47</v>
      </c>
      <c r="J2311" t="s">
        <v>7296</v>
      </c>
      <c r="K2311" t="str">
        <f t="shared" si="110"/>
        <v>E:\imagenes\escudos_cl\Asia\Brunei Super League\Panchor Murai FC.png</v>
      </c>
      <c r="L2311" t="s">
        <v>478</v>
      </c>
      <c r="M2311">
        <f>INDEX(NationalTeams!B:B,MATCH(L2311,NationalTeams!C:C,0))</f>
        <v>33</v>
      </c>
      <c r="O2311" t="str">
        <f t="shared" si="108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2578</v>
      </c>
      <c r="D2312" t="s">
        <v>1950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3">
        <f t="shared" si="109"/>
        <v>67</v>
      </c>
      <c r="J2312" t="s">
        <v>7297</v>
      </c>
      <c r="K2312" t="str">
        <f t="shared" si="110"/>
        <v>E:\imagenes\escudos_cl\Europa\Super League Greece 1\Panetolikos FC.png</v>
      </c>
      <c r="L2312" t="s">
        <v>508</v>
      </c>
      <c r="M2312">
        <f>INDEX(NationalTeams!B:B,MATCH(L2312,NationalTeams!C:C,0))</f>
        <v>82</v>
      </c>
      <c r="O2312" t="str">
        <f t="shared" si="108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2606</v>
      </c>
      <c r="D2313" t="s">
        <v>1951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3">
        <f t="shared" si="109"/>
        <v>62</v>
      </c>
      <c r="J2313" t="s">
        <v>7298</v>
      </c>
      <c r="K2313" t="str">
        <f t="shared" si="110"/>
        <v>E:\imagenes\escudos_cl\Europa\Super League Greece 2\Panionios GSS.png</v>
      </c>
      <c r="L2313" t="s">
        <v>508</v>
      </c>
      <c r="M2313">
        <f>INDEX(NationalTeams!B:B,MATCH(L2313,NationalTeams!C:C,0))</f>
        <v>82</v>
      </c>
      <c r="O2313" t="str">
        <f t="shared" si="108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4514</v>
      </c>
      <c r="D2314" t="s">
        <v>1962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3">
        <f t="shared" si="109"/>
        <v>52</v>
      </c>
      <c r="J2314" t="s">
        <v>7299</v>
      </c>
      <c r="K2314" t="str">
        <f t="shared" si="110"/>
        <v>E:\imagenes\escudos_cl\Asia\Tajikistan Higher League\Panjsher Balkh.png</v>
      </c>
      <c r="L2314" t="s">
        <v>442</v>
      </c>
      <c r="M2314">
        <f>INDEX(NationalTeams!B:B,MATCH(L2314,NationalTeams!C:C,0))</f>
        <v>203</v>
      </c>
      <c r="O2314" t="str">
        <f t="shared" si="108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2579</v>
      </c>
      <c r="D2315" t="s">
        <v>1950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3">
        <f t="shared" si="109"/>
        <v>68</v>
      </c>
      <c r="J2315" t="s">
        <v>7300</v>
      </c>
      <c r="K2315" t="str">
        <f t="shared" si="110"/>
        <v>E:\imagenes\escudos_cl\Europa\Super League Greece 1\Panserraikos FC.png</v>
      </c>
      <c r="L2315" t="s">
        <v>508</v>
      </c>
      <c r="M2315">
        <f>INDEX(NationalTeams!B:B,MATCH(L2315,NationalTeams!C:C,0))</f>
        <v>82</v>
      </c>
      <c r="O2315" t="str">
        <f t="shared" si="108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4665</v>
      </c>
      <c r="D2316" t="s">
        <v>1820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3">
        <f t="shared" si="109"/>
        <v>64</v>
      </c>
      <c r="J2316" t="s">
        <v>7301</v>
      </c>
      <c r="K2316" t="str">
        <f t="shared" si="110"/>
        <v>E:\imagenes\escudos_cl\Africa\Elite One\Panthere Sportive du Nde FC.png</v>
      </c>
      <c r="L2316" t="s">
        <v>322</v>
      </c>
      <c r="M2316">
        <f>INDEX(NationalTeams!B:B,MATCH(L2316,NationalTeams!C:C,0))</f>
        <v>40</v>
      </c>
      <c r="O2316" t="str">
        <f t="shared" si="108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2575</v>
      </c>
      <c r="D2317" t="s">
        <v>1950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3">
        <f t="shared" si="109"/>
        <v>71</v>
      </c>
      <c r="J2317" t="s">
        <v>7302</v>
      </c>
      <c r="K2317" t="str">
        <f t="shared" si="110"/>
        <v>E:\imagenes\escudos_cl\Europa\Super League Greece 1\PAOK Thessaloniki.png</v>
      </c>
      <c r="L2317" t="s">
        <v>508</v>
      </c>
      <c r="M2317">
        <f>INDEX(NationalTeams!B:B,MATCH(L2317,NationalTeams!C:C,0))</f>
        <v>82</v>
      </c>
      <c r="O2317" t="str">
        <f t="shared" si="108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2607</v>
      </c>
      <c r="D2318" t="s">
        <v>1951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3">
        <f t="shared" si="109"/>
        <v>63</v>
      </c>
      <c r="J2318" t="s">
        <v>7303</v>
      </c>
      <c r="K2318" t="str">
        <f t="shared" si="110"/>
        <v>E:\imagenes\escudos_cl\Europa\Super League Greece 2\PAOK Thessaloniki B.png</v>
      </c>
      <c r="L2318" t="s">
        <v>508</v>
      </c>
      <c r="M2318">
        <f>INDEX(NationalTeams!B:B,MATCH(L2318,NationalTeams!C:C,0))</f>
        <v>82</v>
      </c>
      <c r="O2318" t="str">
        <f t="shared" si="108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4635</v>
      </c>
      <c r="D2319" t="s">
        <v>1781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3">
        <f t="shared" si="109"/>
        <v>71</v>
      </c>
      <c r="J2319" t="s">
        <v>7304</v>
      </c>
      <c r="K2319" t="str">
        <f t="shared" si="110"/>
        <v>E:\imagenes\escudos_cl\Africa\Algerian Ligue Professionnelle 1\Paradou AC.png</v>
      </c>
      <c r="L2319" t="s">
        <v>324</v>
      </c>
      <c r="M2319">
        <f>INDEX(NationalTeams!B:B,MATCH(L2319,NationalTeams!C:C,0))</f>
        <v>11</v>
      </c>
      <c r="O2319" t="str">
        <f t="shared" si="108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2485</v>
      </c>
      <c r="D2320" t="s">
        <v>1882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3">
        <f t="shared" si="109"/>
        <v>64</v>
      </c>
      <c r="J2320" t="s">
        <v>7305</v>
      </c>
      <c r="K2320" t="str">
        <f t="shared" si="110"/>
        <v>E:\imagenes\escudos_cl\Europa\Ligue 1\Paris FC.png</v>
      </c>
      <c r="L2320" t="s">
        <v>487</v>
      </c>
      <c r="M2320">
        <f>INDEX(NationalTeams!B:B,MATCH(L2320,NationalTeams!C:C,0))</f>
        <v>74</v>
      </c>
      <c r="O2320" t="str">
        <f t="shared" si="108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2461</v>
      </c>
      <c r="D2321" t="s">
        <v>1882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3">
        <f t="shared" si="109"/>
        <v>84</v>
      </c>
      <c r="J2321" t="s">
        <v>7306</v>
      </c>
      <c r="K2321" t="str">
        <f t="shared" si="110"/>
        <v>E:\imagenes\escudos_cl\Europa\Ligue 1\Paris Saint Germain.png</v>
      </c>
      <c r="L2321" t="s">
        <v>487</v>
      </c>
      <c r="M2321">
        <f>INDEX(NationalTeams!B:B,MATCH(L2321,NationalTeams!C:C,0))</f>
        <v>74</v>
      </c>
      <c r="O2321" t="str">
        <f t="shared" si="108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2799</v>
      </c>
      <c r="D2322" t="s">
        <v>1942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3">
        <f t="shared" si="109"/>
        <v>71</v>
      </c>
      <c r="J2322" t="s">
        <v>7307</v>
      </c>
      <c r="K2322" t="str">
        <f t="shared" si="110"/>
        <v>E:\imagenes\escudos_cl\Europa\Serie A\Parma Calcio.png</v>
      </c>
      <c r="L2322" t="s">
        <v>488</v>
      </c>
      <c r="M2322">
        <f>INDEX(NationalTeams!B:B,MATCH(L2322,NationalTeams!C:C,0))</f>
        <v>110</v>
      </c>
      <c r="O2322" t="str">
        <f t="shared" si="108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2434</v>
      </c>
      <c r="D2323" t="s">
        <v>1894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3">
        <f t="shared" si="109"/>
        <v>45</v>
      </c>
      <c r="J2323" t="s">
        <v>7308</v>
      </c>
      <c r="K2323" t="str">
        <f t="shared" si="110"/>
        <v>E:\imagenes\escudos_cl\Europa\Meistriliiga\Parnu Vaprus.png</v>
      </c>
      <c r="L2323" t="s">
        <v>531</v>
      </c>
      <c r="M2323">
        <f>INDEX(NationalTeams!B:B,MATCH(L2323,NationalTeams!C:C,0))</f>
        <v>68</v>
      </c>
      <c r="O2323" t="str">
        <f t="shared" si="108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4516</v>
      </c>
      <c r="D2324" t="s">
        <v>1791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3">
        <f t="shared" si="109"/>
        <v>51</v>
      </c>
      <c r="J2324" t="s">
        <v>7309</v>
      </c>
      <c r="K2324" t="str">
        <f t="shared" si="110"/>
        <v>E:\imagenes\escudos_cl\Asia\Bhutan Premier League\Paro FC.png</v>
      </c>
      <c r="L2324" t="s">
        <v>454</v>
      </c>
      <c r="M2324">
        <f>INDEX(NationalTeams!B:B,MATCH(L2324,NationalTeams!C:C,0))</f>
        <v>37</v>
      </c>
      <c r="O2324" t="str">
        <f t="shared" si="108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2333</v>
      </c>
      <c r="D2325" t="s">
        <v>1931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3">
        <f t="shared" si="109"/>
        <v>59</v>
      </c>
      <c r="J2325" t="s">
        <v>7310</v>
      </c>
      <c r="K2325" t="str">
        <f t="shared" si="110"/>
        <v>E:\imagenes\escudos_cl\Europa\Scottish Championship\Partick Thistle FC.png</v>
      </c>
      <c r="L2325" t="s">
        <v>515</v>
      </c>
      <c r="M2325">
        <f>INDEX(NationalTeams!B:B,MATCH(L2325,NationalTeams!C:C,0))</f>
        <v>63</v>
      </c>
      <c r="O2325" t="str">
        <f t="shared" si="108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2608</v>
      </c>
      <c r="D2326" t="s">
        <v>1951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3">
        <f t="shared" si="109"/>
        <v>64</v>
      </c>
      <c r="J2326" t="s">
        <v>7311</v>
      </c>
      <c r="K2326" t="str">
        <f t="shared" si="110"/>
        <v>E:\imagenes\escudos_cl\Europa\Super League Greece 2\PAS Giannina FC.png</v>
      </c>
      <c r="L2326" t="s">
        <v>508</v>
      </c>
      <c r="M2326">
        <f>INDEX(NationalTeams!B:B,MATCH(L2326,NationalTeams!C:C,0))</f>
        <v>82</v>
      </c>
      <c r="O2326" t="str">
        <f t="shared" si="108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2580</v>
      </c>
      <c r="D2327" t="s">
        <v>1951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3">
        <f t="shared" si="109"/>
        <v>67</v>
      </c>
      <c r="J2327" t="s">
        <v>7312</v>
      </c>
      <c r="K2327" t="str">
        <f t="shared" si="110"/>
        <v>E:\imagenes\escudos_cl\Europa\Super League Greece 2\PAS Lamia 1964.png</v>
      </c>
      <c r="L2327" t="s">
        <v>508</v>
      </c>
      <c r="M2327">
        <f>INDEX(NationalTeams!B:B,MATCH(L2327,NationalTeams!C:C,0))</f>
        <v>82</v>
      </c>
      <c r="O2327" t="str">
        <f t="shared" si="108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3758</v>
      </c>
      <c r="D2328" t="s">
        <v>1812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3">
        <f t="shared" si="109"/>
        <v>60</v>
      </c>
      <c r="J2328" t="s">
        <v>7313</v>
      </c>
      <c r="K2328" t="str">
        <f t="shared" si="110"/>
        <v>E:\imagenes\escudos_cl\America\Division Intermedia\Pastoreo FC.png</v>
      </c>
      <c r="L2328" t="s">
        <v>348</v>
      </c>
      <c r="M2328">
        <f>INDEX(NationalTeams!B:B,MATCH(L2328,NationalTeams!C:C,0))</f>
        <v>164</v>
      </c>
      <c r="O2328" t="str">
        <f t="shared" si="108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3505</v>
      </c>
      <c r="D2329" t="s">
        <v>1966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3">
        <f t="shared" si="109"/>
        <v>60</v>
      </c>
      <c r="J2329" t="s">
        <v>7314</v>
      </c>
      <c r="K2329" t="str">
        <f t="shared" si="110"/>
        <v>E:\imagenes\escudos_cl\America\Torneo BetPlay Dimayor\Patriotas Boyaca.png</v>
      </c>
      <c r="L2329" t="s">
        <v>328</v>
      </c>
      <c r="M2329">
        <f>INDEX(NationalTeams!B:B,MATCH(L2329,NationalTeams!C:C,0))</f>
        <v>46</v>
      </c>
      <c r="O2329" t="str">
        <f t="shared" si="108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2127</v>
      </c>
      <c r="D2330" t="s">
        <v>1802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3">
        <f t="shared" si="109"/>
        <v>62</v>
      </c>
      <c r="J2330" t="s">
        <v>7315</v>
      </c>
      <c r="K2330" t="str">
        <f t="shared" si="110"/>
        <v>E:\imagenes\escudos_cl\Europa\Challenger Pro League\Patro Eisden Maasmechelen.png</v>
      </c>
      <c r="L2330" t="s">
        <v>505</v>
      </c>
      <c r="M2330">
        <f>INDEX(NationalTeams!B:B,MATCH(L2330,NationalTeams!C:C,0))</f>
        <v>23</v>
      </c>
      <c r="O2330" t="str">
        <f t="shared" si="108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4682</v>
      </c>
      <c r="D2331" t="s">
        <v>1882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3">
        <f t="shared" si="109"/>
        <v>62</v>
      </c>
      <c r="J2331" t="s">
        <v>7316</v>
      </c>
      <c r="K2331" t="str">
        <f t="shared" si="110"/>
        <v>E:\imagenes\escudos_cl\Africa\Ligue 1\Patronage Sainte Anne.png</v>
      </c>
      <c r="L2331" t="s">
        <v>369</v>
      </c>
      <c r="M2331">
        <f>INDEX(NationalTeams!B:B,MATCH(L2331,NationalTeams!C:C,0))</f>
        <v>48</v>
      </c>
      <c r="O2331" t="str">
        <f t="shared" si="108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4230</v>
      </c>
      <c r="D2332" t="s">
        <v>1965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3">
        <f t="shared" si="109"/>
        <v>56</v>
      </c>
      <c r="J2332" t="s">
        <v>7317</v>
      </c>
      <c r="K2332" t="str">
        <f t="shared" si="110"/>
        <v>E:\imagenes\escudos_cl\Asia\Thai League 2\Pattaya United FC.png</v>
      </c>
      <c r="L2332" t="s">
        <v>437</v>
      </c>
      <c r="M2332">
        <f>INDEX(NationalTeams!B:B,MATCH(L2332,NationalTeams!C:C,0))</f>
        <v>200</v>
      </c>
      <c r="O2332" t="str">
        <f t="shared" si="108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2488</v>
      </c>
      <c r="D2333" t="s">
        <v>1885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3">
        <f t="shared" si="109"/>
        <v>61</v>
      </c>
      <c r="J2333" t="s">
        <v>7318</v>
      </c>
      <c r="K2333" t="str">
        <f t="shared" si="110"/>
        <v>E:\imagenes\escudos_cl\Europa\Ligue 2\Pau FC.png</v>
      </c>
      <c r="L2333" t="s">
        <v>487</v>
      </c>
      <c r="M2333">
        <f>INDEX(NationalTeams!B:B,MATCH(L2333,NationalTeams!C:C,0))</f>
        <v>74</v>
      </c>
      <c r="O2333" t="str">
        <f t="shared" si="108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4420</v>
      </c>
      <c r="D2334" t="s">
        <v>1784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3">
        <f t="shared" si="109"/>
        <v>54</v>
      </c>
      <c r="J2334" t="s">
        <v>7319</v>
      </c>
      <c r="K2334" t="str">
        <f t="shared" si="110"/>
        <v>E:\imagenes\escudos_cl\Asia\Azadegan League\Paykan FC.png</v>
      </c>
      <c r="L2334" t="s">
        <v>427</v>
      </c>
      <c r="M2334">
        <f>INDEX(NationalTeams!B:B,MATCH(L2334,NationalTeams!C:C,0))</f>
        <v>97</v>
      </c>
      <c r="O2334" t="str">
        <f t="shared" si="108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3391</v>
      </c>
      <c r="D2335" t="s">
        <v>1794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3">
        <f t="shared" si="109"/>
        <v>66</v>
      </c>
      <c r="J2335" t="s">
        <v>7320</v>
      </c>
      <c r="K2335" t="str">
        <f t="shared" si="110"/>
        <v>E:\imagenes\escudos_cl\America\Brasileirao Serie B\Paysandu SC.png</v>
      </c>
      <c r="L2335" t="s">
        <v>327</v>
      </c>
      <c r="M2335">
        <f>INDEX(NationalTeams!B:B,MATCH(L2335,NationalTeams!C:C,0))</f>
        <v>32</v>
      </c>
      <c r="O2335" t="str">
        <f t="shared" si="108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2646</v>
      </c>
      <c r="D2336" t="s">
        <v>1822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3">
        <f t="shared" si="109"/>
        <v>60</v>
      </c>
      <c r="J2336" t="s">
        <v>7321</v>
      </c>
      <c r="K2336" t="str">
        <f t="shared" si="110"/>
        <v>E:\imagenes\escudos_cl\Europa\Eredivisie\PEC Zwolle.png</v>
      </c>
      <c r="L2336" t="s">
        <v>491</v>
      </c>
      <c r="M2336">
        <f>INDEX(NationalTeams!B:B,MATCH(L2336,NationalTeams!C:C,0))</f>
        <v>158</v>
      </c>
      <c r="O2336" t="str">
        <f t="shared" si="108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4170</v>
      </c>
      <c r="D2337" t="s">
        <v>1891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3">
        <f t="shared" si="109"/>
        <v>60</v>
      </c>
      <c r="J2337" t="s">
        <v>7322</v>
      </c>
      <c r="K2337" t="str">
        <f t="shared" si="110"/>
        <v>E:\imagenes\escudos_cl\Asia\Malaysia Super League\Penang FC.png</v>
      </c>
      <c r="L2337" t="s">
        <v>463</v>
      </c>
      <c r="M2337">
        <f>INDEX(NationalTeams!B:B,MATCH(L2337,NationalTeams!C:C,0))</f>
        <v>132</v>
      </c>
      <c r="O2337" t="str">
        <f t="shared" si="108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3286</v>
      </c>
      <c r="D2338" t="s">
        <v>1963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3">
        <f t="shared" si="109"/>
        <v>59</v>
      </c>
      <c r="J2338" t="s">
        <v>7323</v>
      </c>
      <c r="K2338" t="str">
        <f t="shared" si="110"/>
        <v>E:\imagenes\escudos_cl\Europa\TFF 1. Lig\Pendikspor.png</v>
      </c>
      <c r="L2338" t="s">
        <v>501</v>
      </c>
      <c r="M2338">
        <f>INDEX(NationalTeams!B:B,MATCH(L2338,NationalTeams!C:C,0))</f>
        <v>210</v>
      </c>
      <c r="O2338" t="str">
        <f t="shared" si="108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2510</v>
      </c>
      <c r="D2339" t="s">
        <v>8681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3">
        <f t="shared" si="109"/>
        <v>57</v>
      </c>
      <c r="J2339" t="s">
        <v>7324</v>
      </c>
      <c r="K2339" t="str">
        <f t="shared" si="110"/>
        <v>E:\imagenes\escudos_cl\Europa\Cymru North\Penrhyncoch FC.png</v>
      </c>
      <c r="L2339" t="s">
        <v>517</v>
      </c>
      <c r="M2339">
        <f>INDEX(NationalTeams!B:B,MATCH(L2339,NationalTeams!C:C,0))</f>
        <v>76</v>
      </c>
      <c r="O2339" t="str">
        <f t="shared" si="108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2045</v>
      </c>
      <c r="D2340" t="s">
        <v>1919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3">
        <f t="shared" si="109"/>
        <v>45</v>
      </c>
      <c r="J2340" t="s">
        <v>7325</v>
      </c>
      <c r="K2340" t="str">
        <f t="shared" si="110"/>
        <v>E:\imagenes\escudos_cl\Europa\Primera Divisio\Penya Encarnada dAndorra.png</v>
      </c>
      <c r="L2340" t="s">
        <v>538</v>
      </c>
      <c r="M2340">
        <f>INDEX(NationalTeams!B:B,MATCH(L2340,NationalTeams!C:C,0))</f>
        <v>6</v>
      </c>
      <c r="O2340" t="str">
        <f t="shared" si="108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2523</v>
      </c>
      <c r="D2341" t="s">
        <v>1807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3">
        <f t="shared" si="109"/>
        <v>65</v>
      </c>
      <c r="J2341" t="s">
        <v>7326</v>
      </c>
      <c r="K2341" t="str">
        <f t="shared" si="110"/>
        <v>E:\imagenes\escudos_cl\Europa\Cymru Premier\Penybont FC.png</v>
      </c>
      <c r="L2341" t="s">
        <v>517</v>
      </c>
      <c r="M2341">
        <f>INDEX(NationalTeams!B:B,MATCH(L2341,NationalTeams!C:C,0))</f>
        <v>76</v>
      </c>
      <c r="O2341" t="str">
        <f t="shared" si="108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4128</v>
      </c>
      <c r="D2342" t="s">
        <v>1890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3">
        <f t="shared" si="109"/>
        <v>59</v>
      </c>
      <c r="J2342" t="s">
        <v>7327</v>
      </c>
      <c r="K2342" t="str">
        <f t="shared" si="110"/>
        <v>E:\imagenes\escudos_cl\Asia\Malaysia A1 SemiPro League\Perak FA.png</v>
      </c>
      <c r="L2342" t="s">
        <v>463</v>
      </c>
      <c r="M2342">
        <f>INDEX(NationalTeams!B:B,MATCH(L2342,NationalTeams!C:C,0))</f>
        <v>132</v>
      </c>
      <c r="O2342" t="str">
        <f t="shared" si="108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4082</v>
      </c>
      <c r="D2343" t="s">
        <v>1890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3">
        <f t="shared" si="109"/>
        <v>57</v>
      </c>
      <c r="J2343" t="s">
        <v>7328</v>
      </c>
      <c r="K2343" t="str">
        <f t="shared" si="110"/>
        <v>E:\imagenes\escudos_cl\Asia\Malaysia A1 SemiPro League\Perlis Guar Syed Alwi FC.png</v>
      </c>
      <c r="L2343" t="s">
        <v>463</v>
      </c>
      <c r="M2343">
        <f>INDEX(NationalTeams!B:B,MATCH(L2343,NationalTeams!C:C,0))</f>
        <v>132</v>
      </c>
      <c r="O2343" t="str">
        <f t="shared" si="108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4176</v>
      </c>
      <c r="D2344" t="s">
        <v>1861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3">
        <f t="shared" si="109"/>
        <v>57</v>
      </c>
      <c r="J2344" t="s">
        <v>7329</v>
      </c>
      <c r="K2344" t="str">
        <f t="shared" si="110"/>
        <v>E:\imagenes\escudos_cl\Asia\Liga 1\Persebaya Surabaya.png</v>
      </c>
      <c r="L2344" t="s">
        <v>444</v>
      </c>
      <c r="M2344">
        <f>INDEX(NationalTeams!B:B,MATCH(L2344,NationalTeams!C:C,0))</f>
        <v>94</v>
      </c>
      <c r="O2344" t="str">
        <f t="shared" si="108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4069</v>
      </c>
      <c r="D2345" t="s">
        <v>1863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3">
        <f t="shared" si="109"/>
        <v>59</v>
      </c>
      <c r="J2345" t="s">
        <v>7330</v>
      </c>
      <c r="K2345" t="str">
        <f t="shared" si="110"/>
        <v>E:\imagenes\escudos_cl\Asia\Liga 2\Persekat Tegal.png</v>
      </c>
      <c r="L2345" t="s">
        <v>444</v>
      </c>
      <c r="M2345">
        <f>INDEX(NationalTeams!B:B,MATCH(L2345,NationalTeams!C:C,0))</f>
        <v>94</v>
      </c>
      <c r="O2345" t="str">
        <f t="shared" si="108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4010</v>
      </c>
      <c r="D2346" t="s">
        <v>1863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3">
        <f t="shared" si="109"/>
        <v>58</v>
      </c>
      <c r="J2346" t="s">
        <v>7331</v>
      </c>
      <c r="K2346" t="str">
        <f t="shared" si="110"/>
        <v>E:\imagenes\escudos_cl\Asia\Liga 2\Persela Lamongan.png</v>
      </c>
      <c r="L2346" t="s">
        <v>444</v>
      </c>
      <c r="M2346">
        <f>INDEX(NationalTeams!B:B,MATCH(L2346,NationalTeams!C:C,0))</f>
        <v>94</v>
      </c>
      <c r="O2346" t="str">
        <f t="shared" si="108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3982</v>
      </c>
      <c r="D2347" t="s">
        <v>1913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3">
        <f t="shared" si="109"/>
        <v>63</v>
      </c>
      <c r="J2347" t="s">
        <v>7332</v>
      </c>
      <c r="K2347" t="str">
        <f t="shared" si="110"/>
        <v>E:\imagenes\escudos_cl\Asia\Persian Gulf Pro League\Persepolis FC.png</v>
      </c>
      <c r="L2347" t="s">
        <v>427</v>
      </c>
      <c r="M2347">
        <f>INDEX(NationalTeams!B:B,MATCH(L2347,NationalTeams!C:C,0))</f>
        <v>97</v>
      </c>
      <c r="O2347" t="str">
        <f t="shared" si="108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4312</v>
      </c>
      <c r="D2348" t="s">
        <v>1861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3">
        <f t="shared" si="109"/>
        <v>58</v>
      </c>
      <c r="J2348" t="s">
        <v>7333</v>
      </c>
      <c r="K2348" t="str">
        <f t="shared" si="110"/>
        <v>E:\imagenes\escudos_cl\Asia\Liga 1\Persib Indonesia.png</v>
      </c>
      <c r="L2348" t="s">
        <v>444</v>
      </c>
      <c r="M2348">
        <f>INDEX(NationalTeams!B:B,MATCH(L2348,NationalTeams!C:C,0))</f>
        <v>94</v>
      </c>
      <c r="O2348" t="str">
        <f t="shared" si="108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4139</v>
      </c>
      <c r="D2349" t="s">
        <v>1863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3">
        <f t="shared" si="109"/>
        <v>57</v>
      </c>
      <c r="J2349" t="s">
        <v>7334</v>
      </c>
      <c r="K2349" t="str">
        <f t="shared" si="110"/>
        <v>E:\imagenes\escudos_cl\Asia\Liga 2\Persiba Balikpapan.png</v>
      </c>
      <c r="L2349" t="s">
        <v>444</v>
      </c>
      <c r="M2349">
        <f>INDEX(NationalTeams!B:B,MATCH(L2349,NationalTeams!C:C,0))</f>
        <v>94</v>
      </c>
      <c r="O2349" t="str">
        <f t="shared" si="108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3443</v>
      </c>
      <c r="D2350" t="s">
        <v>1861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3">
        <f t="shared" si="109"/>
        <v>57</v>
      </c>
      <c r="J2350" t="s">
        <v>7335</v>
      </c>
      <c r="K2350" t="str">
        <f t="shared" si="110"/>
        <v>E:\imagenes\escudos_cl\Asia\Liga 1\Persija Jakarta.png</v>
      </c>
      <c r="L2350" t="s">
        <v>444</v>
      </c>
      <c r="M2350">
        <f>INDEX(NationalTeams!B:B,MATCH(L2350,NationalTeams!C:C,0))</f>
        <v>94</v>
      </c>
      <c r="O2350" t="str">
        <f t="shared" si="108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4135</v>
      </c>
      <c r="D2351" t="s">
        <v>1861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3">
        <f t="shared" si="109"/>
        <v>58</v>
      </c>
      <c r="J2351" t="s">
        <v>7336</v>
      </c>
      <c r="K2351" t="str">
        <f t="shared" si="110"/>
        <v>E:\imagenes\escudos_cl\Asia\Liga 1\Persijap Jepara.png</v>
      </c>
      <c r="L2351" t="s">
        <v>444</v>
      </c>
      <c r="M2351">
        <f>INDEX(NationalTeams!B:B,MATCH(L2351,NationalTeams!C:C,0))</f>
        <v>94</v>
      </c>
      <c r="O2351" t="str">
        <f t="shared" si="108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4314</v>
      </c>
      <c r="D2352" t="s">
        <v>1861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3">
        <f t="shared" si="109"/>
        <v>57</v>
      </c>
      <c r="J2352" t="s">
        <v>7337</v>
      </c>
      <c r="K2352" t="str">
        <f t="shared" si="110"/>
        <v>E:\imagenes\escudos_cl\Asia\Liga 1\Persik Kediri.png</v>
      </c>
      <c r="L2352" t="s">
        <v>444</v>
      </c>
      <c r="M2352">
        <f>INDEX(NationalTeams!B:B,MATCH(L2352,NationalTeams!C:C,0))</f>
        <v>94</v>
      </c>
      <c r="O2352" t="str">
        <f t="shared" si="108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4285</v>
      </c>
      <c r="D2353" t="s">
        <v>1863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3">
        <f t="shared" si="109"/>
        <v>56</v>
      </c>
      <c r="J2353" t="s">
        <v>7338</v>
      </c>
      <c r="K2353" t="str">
        <f t="shared" si="110"/>
        <v>E:\imagenes\escudos_cl\Asia\Liga 2\Persikad Kota.png</v>
      </c>
      <c r="L2353" t="s">
        <v>444</v>
      </c>
      <c r="M2353">
        <f>INDEX(NationalTeams!B:B,MATCH(L2353,NationalTeams!C:C,0))</f>
        <v>94</v>
      </c>
      <c r="O2353" t="str">
        <f t="shared" si="108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4072</v>
      </c>
      <c r="D2354" t="s">
        <v>1863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3">
        <f t="shared" si="109"/>
        <v>58</v>
      </c>
      <c r="J2354" t="s">
        <v>7339</v>
      </c>
      <c r="K2354" t="str">
        <f t="shared" si="110"/>
        <v>E:\imagenes\escudos_cl\Asia\Liga 2\Persiku Kudus.png</v>
      </c>
      <c r="L2354" t="s">
        <v>444</v>
      </c>
      <c r="M2354">
        <f>INDEX(NationalTeams!B:B,MATCH(L2354,NationalTeams!C:C,0))</f>
        <v>94</v>
      </c>
      <c r="O2354" t="str">
        <f t="shared" si="108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4276</v>
      </c>
      <c r="D2355" t="s">
        <v>1863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3">
        <f t="shared" si="109"/>
        <v>57</v>
      </c>
      <c r="J2355" t="s">
        <v>7340</v>
      </c>
      <c r="K2355" t="str">
        <f t="shared" si="110"/>
        <v>E:\imagenes\escudos_cl\Asia\Liga 2\Persipal FC.png</v>
      </c>
      <c r="L2355" t="s">
        <v>444</v>
      </c>
      <c r="M2355">
        <f>INDEX(NationalTeams!B:B,MATCH(L2355,NationalTeams!C:C,0))</f>
        <v>94</v>
      </c>
      <c r="O2355" t="str">
        <f t="shared" si="108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4140</v>
      </c>
      <c r="D2356" t="s">
        <v>1863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3">
        <f t="shared" si="109"/>
        <v>58</v>
      </c>
      <c r="J2356" t="s">
        <v>7341</v>
      </c>
      <c r="K2356" t="str">
        <f t="shared" si="110"/>
        <v>E:\imagenes\escudos_cl\Asia\Liga 2\Persipura Jayapura.png</v>
      </c>
      <c r="L2356" t="s">
        <v>444</v>
      </c>
      <c r="M2356">
        <f>INDEX(NationalTeams!B:B,MATCH(L2356,NationalTeams!C:C,0))</f>
        <v>94</v>
      </c>
      <c r="O2356" t="str">
        <f t="shared" si="108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4151</v>
      </c>
      <c r="D2357" t="s">
        <v>1863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3">
        <f t="shared" si="109"/>
        <v>58</v>
      </c>
      <c r="J2357" t="s">
        <v>7342</v>
      </c>
      <c r="K2357" t="str">
        <f t="shared" si="110"/>
        <v>E:\imagenes\escudos_cl\Asia\Liga 2\Persiraja Kutaraja.png</v>
      </c>
      <c r="L2357" t="s">
        <v>444</v>
      </c>
      <c r="M2357">
        <f>INDEX(NationalTeams!B:B,MATCH(L2357,NationalTeams!C:C,0))</f>
        <v>94</v>
      </c>
      <c r="O2357" t="str">
        <f t="shared" si="108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4048</v>
      </c>
      <c r="D2358" t="s">
        <v>1861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3">
        <f t="shared" si="109"/>
        <v>58</v>
      </c>
      <c r="J2358" t="s">
        <v>7343</v>
      </c>
      <c r="K2358" t="str">
        <f t="shared" si="110"/>
        <v>E:\imagenes\escudos_cl\Asia\Liga 1\Persis Solo Surakarta.png</v>
      </c>
      <c r="L2358" t="s">
        <v>444</v>
      </c>
      <c r="M2358">
        <f>INDEX(NationalTeams!B:B,MATCH(L2358,NationalTeams!C:C,0))</f>
        <v>94</v>
      </c>
      <c r="O2358" t="str">
        <f t="shared" si="108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4133</v>
      </c>
      <c r="D2359" t="s">
        <v>1861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3">
        <f t="shared" si="109"/>
        <v>59</v>
      </c>
      <c r="J2359" t="s">
        <v>7344</v>
      </c>
      <c r="K2359" t="str">
        <f t="shared" si="110"/>
        <v>E:\imagenes\escudos_cl\Asia\Liga 1\Persita Tangerang.png</v>
      </c>
      <c r="L2359" t="s">
        <v>444</v>
      </c>
      <c r="M2359">
        <f>INDEX(NationalTeams!B:B,MATCH(L2359,NationalTeams!C:C,0))</f>
        <v>94</v>
      </c>
      <c r="O2359" t="str">
        <f t="shared" si="108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3908</v>
      </c>
      <c r="D2360" t="s">
        <v>1776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3">
        <f t="shared" si="109"/>
        <v>66</v>
      </c>
      <c r="J2360" t="s">
        <v>7345</v>
      </c>
      <c r="K2360" t="str">
        <f t="shared" si="110"/>
        <v>E:\imagenes\escudos_cl\Asia\A League\Perth Glory FC.png</v>
      </c>
      <c r="L2360" t="s">
        <v>426</v>
      </c>
      <c r="M2360">
        <f>INDEX(NationalTeams!B:B,MATCH(L2360,NationalTeams!C:C,0))</f>
        <v>16</v>
      </c>
      <c r="O2360" t="str">
        <f t="shared" si="108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4602</v>
      </c>
      <c r="D2361" t="s">
        <v>1833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3">
        <f t="shared" si="109"/>
        <v>58</v>
      </c>
      <c r="J2361" t="s">
        <v>7346</v>
      </c>
      <c r="K2361" t="str">
        <f t="shared" si="110"/>
        <v>E:\imagenes\escudos_cl\Africa\Girabola\Petro de Luanda.png</v>
      </c>
      <c r="L2361" t="s">
        <v>357</v>
      </c>
      <c r="M2361">
        <f>INDEX(NationalTeams!B:B,MATCH(L2361,NationalTeams!C:C,0))</f>
        <v>7</v>
      </c>
      <c r="O2361" t="str">
        <f t="shared" si="108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4711</v>
      </c>
      <c r="D2362" t="s">
        <v>1817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3">
        <f t="shared" si="109"/>
        <v>69</v>
      </c>
      <c r="J2362" t="s">
        <v>7347</v>
      </c>
      <c r="K2362" t="str">
        <f t="shared" si="110"/>
        <v>E:\imagenes\escudos_cl\Africa\Egyptian Premier League\Petrojet SC.png</v>
      </c>
      <c r="L2362" t="s">
        <v>365</v>
      </c>
      <c r="M2362">
        <f>INDEX(NationalTeams!B:B,MATCH(L2362,NationalTeams!C:C,0))</f>
        <v>59</v>
      </c>
      <c r="O2362" t="str">
        <f t="shared" si="108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2272</v>
      </c>
      <c r="D2363" t="s">
        <v>1809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3">
        <f t="shared" si="109"/>
        <v>61</v>
      </c>
      <c r="J2363" t="s">
        <v>7348</v>
      </c>
      <c r="K2363" t="str">
        <f t="shared" si="110"/>
        <v>E:\imagenes\escudos_cl\Europa\Cypriot Second Division\Peyia 2014.png</v>
      </c>
      <c r="L2363" t="s">
        <v>534</v>
      </c>
      <c r="M2363">
        <f>INDEX(NationalTeams!B:B,MATCH(L2363,NationalTeams!C:C,0))</f>
        <v>45</v>
      </c>
      <c r="O2363" t="str">
        <f t="shared" si="108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3546</v>
      </c>
      <c r="D2364" t="s">
        <v>1934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3">
        <f t="shared" si="109"/>
        <v>64</v>
      </c>
      <c r="J2364" t="s">
        <v>7349</v>
      </c>
      <c r="K2364" t="str">
        <f t="shared" si="110"/>
        <v>E:\imagenes\escudos_cl\America\Segunda Division CRI\PFA Antioquia FC.png</v>
      </c>
      <c r="L2364" t="s">
        <v>354</v>
      </c>
      <c r="M2364">
        <f>INDEX(NationalTeams!B:B,MATCH(L2364,NationalTeams!C:C,0))</f>
        <v>52</v>
      </c>
      <c r="O2364" t="str">
        <f t="shared" si="108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3135</v>
      </c>
      <c r="D2365" t="s">
        <v>1929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3">
        <f t="shared" si="109"/>
        <v>70</v>
      </c>
      <c r="J2365" t="s">
        <v>7350</v>
      </c>
      <c r="K2365" t="str">
        <f t="shared" si="110"/>
        <v>E:\imagenes\escudos_cl\Europa\Russian Premier League\PFC Krylia Sovetov Samara.png</v>
      </c>
      <c r="L2365" t="s">
        <v>500</v>
      </c>
      <c r="M2365">
        <f>INDEX(NationalTeams!B:B,MATCH(L2365,NationalTeams!C:C,0))</f>
        <v>176</v>
      </c>
      <c r="O2365" t="str">
        <f t="shared" si="108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2179</v>
      </c>
      <c r="D2366" t="s">
        <v>1829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3">
        <f t="shared" si="109"/>
        <v>61</v>
      </c>
      <c r="J2366" t="s">
        <v>7351</v>
      </c>
      <c r="K2366" t="str">
        <f t="shared" si="110"/>
        <v>E:\imagenes\escudos_cl\Europa\First Professional Football League\PFC Levski Sofia.png</v>
      </c>
      <c r="L2366" t="s">
        <v>510</v>
      </c>
      <c r="M2366">
        <f>INDEX(NationalTeams!B:B,MATCH(L2366,NationalTeams!C:C,0))</f>
        <v>34</v>
      </c>
      <c r="O2366" t="str">
        <f t="shared" si="108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2185</v>
      </c>
      <c r="D2367" t="s">
        <v>1829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3">
        <f t="shared" si="109"/>
        <v>60</v>
      </c>
      <c r="J2367" t="s">
        <v>7352</v>
      </c>
      <c r="K2367" t="str">
        <f t="shared" si="110"/>
        <v>E:\imagenes\escudos_cl\Europa\First Professional Football League\PFC Lokomotiv Plovdiv.png</v>
      </c>
      <c r="L2367" t="s">
        <v>510</v>
      </c>
      <c r="M2367">
        <f>INDEX(NationalTeams!B:B,MATCH(L2367,NationalTeams!C:C,0))</f>
        <v>34</v>
      </c>
      <c r="O2367" t="str">
        <f t="shared" si="108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2178</v>
      </c>
      <c r="D2368" t="s">
        <v>1829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3">
        <f t="shared" si="109"/>
        <v>69</v>
      </c>
      <c r="J2368" t="s">
        <v>7353</v>
      </c>
      <c r="K2368" t="str">
        <f t="shared" si="110"/>
        <v>E:\imagenes\escudos_cl\Europa\First Professional Football League\PFC Ludogorets Razgrad.png</v>
      </c>
      <c r="L2368" t="s">
        <v>510</v>
      </c>
      <c r="M2368">
        <f>INDEX(NationalTeams!B:B,MATCH(L2368,NationalTeams!C:C,0))</f>
        <v>34</v>
      </c>
      <c r="O2368" t="str">
        <f t="shared" si="108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2203</v>
      </c>
      <c r="D2369" t="s">
        <v>1933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3">
        <f t="shared" si="109"/>
        <v>55</v>
      </c>
      <c r="J2369" t="s">
        <v>7354</v>
      </c>
      <c r="K2369" t="str">
        <f t="shared" si="110"/>
        <v>E:\imagenes\escudos_cl\Europa\Second Professional Football League\PFC Ludogorets Razgrad II.png</v>
      </c>
      <c r="L2369" t="s">
        <v>510</v>
      </c>
      <c r="M2369">
        <f>INDEX(NationalTeams!B:B,MATCH(L2369,NationalTeams!C:C,0))</f>
        <v>34</v>
      </c>
      <c r="O2369" t="str">
        <f t="shared" si="108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4247</v>
      </c>
      <c r="D2370" t="s">
        <v>1973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3">
        <f t="shared" si="109"/>
        <v>55</v>
      </c>
      <c r="J2370" t="s">
        <v>7355</v>
      </c>
      <c r="K2370" t="str">
        <f t="shared" si="110"/>
        <v>E:\imagenes\escudos_cl\Asia\Uzbekistan Super League\PFC Navbahor Namangan.png</v>
      </c>
      <c r="L2370" t="s">
        <v>443</v>
      </c>
      <c r="M2370">
        <f>INDEX(NationalTeams!B:B,MATCH(L2370,NationalTeams!C:C,0))</f>
        <v>215</v>
      </c>
      <c r="O2370" t="str">
        <f t="shared" si="108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2188</v>
      </c>
      <c r="D2371" t="s">
        <v>1829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3">
        <f t="shared" si="109"/>
        <v>61</v>
      </c>
      <c r="J2371" t="s">
        <v>7356</v>
      </c>
      <c r="K2371" t="str">
        <f t="shared" si="110"/>
        <v>E:\imagenes\escudos_cl\Europa\First Professional Football League\PFC Slavia Sofia.png</v>
      </c>
      <c r="L2371" t="s">
        <v>510</v>
      </c>
      <c r="M2371">
        <f>INDEX(NationalTeams!B:B,MATCH(L2371,NationalTeams!C:C,0))</f>
        <v>34</v>
      </c>
      <c r="O2371" t="str">
        <f t="shared" ref="O2371:O2434" si="111"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3150</v>
      </c>
      <c r="D2372" t="s">
        <v>1928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3">
        <f t="shared" ref="I2372:I2435" si="112">ROUND(AVERAGE(F2372:H2372),0)</f>
        <v>60</v>
      </c>
      <c r="J2372" t="s">
        <v>7357</v>
      </c>
      <c r="K2372" t="str">
        <f t="shared" ref="K2372:K2435" si="113">_xlfn.CONCAT($A$1,J2372)</f>
        <v>E:\imagenes\escudos_cl\Europa\Russian First League\PFC Sokol Saratov.png</v>
      </c>
      <c r="L2372" t="s">
        <v>500</v>
      </c>
      <c r="M2372">
        <f>INDEX(NationalTeams!B:B,MATCH(L2372,NationalTeams!C:C,0))</f>
        <v>176</v>
      </c>
      <c r="O2372" t="str">
        <f t="shared" si="111"/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2191</v>
      </c>
      <c r="D2373" t="s">
        <v>1829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3">
        <f t="shared" si="112"/>
        <v>59</v>
      </c>
      <c r="J2373" t="s">
        <v>7358</v>
      </c>
      <c r="K2373" t="str">
        <f t="shared" si="113"/>
        <v>E:\imagenes\escudos_cl\Europa\First Professional Football League\PFK Botev Plovdiv.png</v>
      </c>
      <c r="L2373" t="s">
        <v>510</v>
      </c>
      <c r="M2373">
        <f>INDEX(NationalTeams!B:B,MATCH(L2373,NationalTeams!C:C,0))</f>
        <v>34</v>
      </c>
      <c r="O2373" t="str">
        <f t="shared" si="111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4712</v>
      </c>
      <c r="D2374" t="s">
        <v>1817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3">
        <f t="shared" si="112"/>
        <v>70</v>
      </c>
      <c r="J2374" t="s">
        <v>7359</v>
      </c>
      <c r="K2374" t="str">
        <f t="shared" si="113"/>
        <v>E:\imagenes\escudos_cl\Africa\Egyptian Premier League\Pharco FC.png</v>
      </c>
      <c r="L2374" t="s">
        <v>365</v>
      </c>
      <c r="M2374">
        <f>INDEX(NationalTeams!B:B,MATCH(L2374,NationalTeams!C:C,0))</f>
        <v>59</v>
      </c>
      <c r="O2374" t="str">
        <f t="shared" si="111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3624</v>
      </c>
      <c r="D2375" t="s">
        <v>1889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3">
        <f t="shared" si="112"/>
        <v>70</v>
      </c>
      <c r="J2375" t="s">
        <v>7360</v>
      </c>
      <c r="K2375" t="str">
        <f t="shared" si="113"/>
        <v>E:\imagenes\escudos_cl\America\Major League Soccer\Philadelphia Union.png</v>
      </c>
      <c r="L2375" t="s">
        <v>349</v>
      </c>
      <c r="M2375">
        <f>INDEX(NationalTeams!B:B,MATCH(L2375,NationalTeams!C:C,0))</f>
        <v>67</v>
      </c>
      <c r="O2375" t="str">
        <f t="shared" si="111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4582</v>
      </c>
      <c r="D2376" t="s">
        <v>1914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3">
        <f t="shared" si="112"/>
        <v>49</v>
      </c>
      <c r="J2376" t="s">
        <v>7361</v>
      </c>
      <c r="K2376" t="str">
        <f t="shared" si="113"/>
        <v>E:\imagenes\escudos_cl\Asia\Philippines Football League\Philippines YNT FC.png</v>
      </c>
      <c r="L2376" t="s">
        <v>445</v>
      </c>
      <c r="M2376">
        <f>INDEX(NationalTeams!B:B,MATCH(L2376,NationalTeams!C:C,0))</f>
        <v>72</v>
      </c>
      <c r="O2376" t="str">
        <f t="shared" si="111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4407</v>
      </c>
      <c r="D2377" t="s">
        <v>1798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3">
        <f t="shared" si="112"/>
        <v>53</v>
      </c>
      <c r="J2377" t="s">
        <v>7362</v>
      </c>
      <c r="K2377" t="str">
        <f t="shared" si="113"/>
        <v>E:\imagenes\escudos_cl\Asia\Cambodian Premier League\Phnom Penh Crown FC.png</v>
      </c>
      <c r="L2377" t="s">
        <v>462</v>
      </c>
      <c r="M2377">
        <f>INDEX(NationalTeams!B:B,MATCH(L2377,NationalTeams!C:C,0))</f>
        <v>39</v>
      </c>
      <c r="O2377" t="str">
        <f t="shared" si="111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4201</v>
      </c>
      <c r="D2378" t="s">
        <v>1965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3">
        <f t="shared" si="112"/>
        <v>56</v>
      </c>
      <c r="J2378" t="s">
        <v>7363</v>
      </c>
      <c r="K2378" t="str">
        <f t="shared" si="113"/>
        <v>E:\imagenes\escudos_cl\Asia\Thai League 2\Phrae United FC.png</v>
      </c>
      <c r="L2378" t="s">
        <v>437</v>
      </c>
      <c r="M2378">
        <f>INDEX(NationalTeams!B:B,MATCH(L2378,NationalTeams!C:C,0))</f>
        <v>200</v>
      </c>
      <c r="O2378" t="str">
        <f t="shared" si="111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4226</v>
      </c>
      <c r="D2379" t="s">
        <v>1975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3">
        <f t="shared" si="112"/>
        <v>58</v>
      </c>
      <c r="J2379" t="s">
        <v>7364</v>
      </c>
      <c r="K2379" t="str">
        <f t="shared" si="113"/>
        <v>E:\imagenes\escudos_cl\Asia\V.League 2\Phu Dong Ninh Binh FC.png</v>
      </c>
      <c r="L2379" t="s">
        <v>438</v>
      </c>
      <c r="M2379">
        <f>INDEX(NationalTeams!B:B,MATCH(L2379,NationalTeams!C:C,0))</f>
        <v>218</v>
      </c>
      <c r="O2379" t="str">
        <f t="shared" si="111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4411</v>
      </c>
      <c r="D2380" t="s">
        <v>1791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3">
        <f t="shared" si="112"/>
        <v>52</v>
      </c>
      <c r="J2380" t="s">
        <v>7365</v>
      </c>
      <c r="K2380" t="str">
        <f t="shared" si="113"/>
        <v>E:\imagenes\escudos_cl\Asia\Bhutan Premier League\Phuntsholing Heroes FC.png</v>
      </c>
      <c r="L2380" t="s">
        <v>454</v>
      </c>
      <c r="M2380">
        <f>INDEX(NationalTeams!B:B,MATCH(L2380,NationalTeams!C:C,0))</f>
        <v>37</v>
      </c>
      <c r="O2380" t="str">
        <f t="shared" si="111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3031</v>
      </c>
      <c r="D2381" t="s">
        <v>1819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3">
        <f t="shared" si="112"/>
        <v>63</v>
      </c>
      <c r="J2381" t="s">
        <v>7366</v>
      </c>
      <c r="K2381" t="str">
        <f t="shared" si="113"/>
        <v>E:\imagenes\escudos_cl\Europa\Ekstraklasa\Piast Gliwice.png</v>
      </c>
      <c r="L2381" t="s">
        <v>494</v>
      </c>
      <c r="M2381">
        <f>INDEX(NationalTeams!B:B,MATCH(L2381,NationalTeams!C:C,0))</f>
        <v>166</v>
      </c>
      <c r="O2381" t="str">
        <f t="shared" si="111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3556</v>
      </c>
      <c r="D2382" t="s">
        <v>1920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3">
        <f t="shared" si="112"/>
        <v>55</v>
      </c>
      <c r="J2382" t="s">
        <v>7367</v>
      </c>
      <c r="K2382" t="str">
        <f t="shared" si="113"/>
        <v>E:\imagenes\escudos_cl\America\Primera Division Cubana\Pinar del Rio.png</v>
      </c>
      <c r="L2382" t="s">
        <v>406</v>
      </c>
      <c r="M2382">
        <f>INDEX(NationalTeams!B:B,MATCH(L2382,NationalTeams!C:C,0))</f>
        <v>54</v>
      </c>
      <c r="O2382" t="str">
        <f t="shared" si="111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3796</v>
      </c>
      <c r="D2383" t="s">
        <v>1864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3">
        <f t="shared" si="112"/>
        <v>54</v>
      </c>
      <c r="J2383" t="s">
        <v>7368</v>
      </c>
      <c r="K2383" t="str">
        <f t="shared" si="113"/>
        <v>E:\imagenes\escudos_cl\America\Liga 2 de Futbol Profesional\Pirata FC.png</v>
      </c>
      <c r="L2383" t="s">
        <v>350</v>
      </c>
      <c r="M2383">
        <f>INDEX(NationalTeams!B:B,MATCH(L2383,NationalTeams!C:C,0))</f>
        <v>165</v>
      </c>
      <c r="O2383" t="str">
        <f t="shared" si="111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2455</v>
      </c>
      <c r="D2384" t="s">
        <v>1977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3">
        <f t="shared" si="112"/>
        <v>52</v>
      </c>
      <c r="J2384" t="s">
        <v>7369</v>
      </c>
      <c r="K2384" t="str">
        <f t="shared" si="113"/>
        <v>E:\imagenes\escudos_cl\Europa\Ykkosliiga\PK 35.png</v>
      </c>
      <c r="L2384" t="s">
        <v>511</v>
      </c>
      <c r="M2384">
        <f>INDEX(NationalTeams!B:B,MATCH(L2384,NationalTeams!C:C,0))</f>
        <v>73</v>
      </c>
      <c r="O2384" t="str">
        <f t="shared" si="111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4859</v>
      </c>
      <c r="D2385" t="s">
        <v>1908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3">
        <f t="shared" si="112"/>
        <v>73</v>
      </c>
      <c r="J2385" t="s">
        <v>7370</v>
      </c>
      <c r="K2385" t="str">
        <f t="shared" si="113"/>
        <v>E:\imagenes\escudos_cl\Africa\Nigeria Premier Football League\Plateau United FC.png</v>
      </c>
      <c r="L2385" t="s">
        <v>361</v>
      </c>
      <c r="M2385">
        <f>INDEX(NationalTeams!B:B,MATCH(L2385,NationalTeams!C:C,0))</f>
        <v>153</v>
      </c>
      <c r="O2385" t="str">
        <f t="shared" si="111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3856</v>
      </c>
      <c r="D2386" t="s">
        <v>1799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3">
        <f t="shared" si="112"/>
        <v>59</v>
      </c>
      <c r="J2386" t="s">
        <v>7371</v>
      </c>
      <c r="K2386" t="str">
        <f t="shared" si="113"/>
        <v>E:\imagenes\escudos_cl\America\Campeonato Uruguayo de Primera Division\Plaza Colonia.png</v>
      </c>
      <c r="L2386" t="s">
        <v>377</v>
      </c>
      <c r="M2386">
        <f>INDEX(NationalTeams!B:B,MATCH(L2386,NationalTeams!C:C,0))</f>
        <v>214</v>
      </c>
      <c r="O2386" t="str">
        <f t="shared" si="111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3043</v>
      </c>
      <c r="D2387" t="s">
        <v>1836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3">
        <f t="shared" si="112"/>
        <v>59</v>
      </c>
      <c r="J2387" t="s">
        <v>7372</v>
      </c>
      <c r="K2387" t="str">
        <f t="shared" si="113"/>
        <v>E:\imagenes\escudos_cl\Europa\I Liga\Pogon Grodzisk Mazowiecki.png</v>
      </c>
      <c r="L2387" t="s">
        <v>494</v>
      </c>
      <c r="M2387">
        <f>INDEX(NationalTeams!B:B,MATCH(L2387,NationalTeams!C:C,0))</f>
        <v>166</v>
      </c>
      <c r="O2387" t="str">
        <f t="shared" si="111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3044</v>
      </c>
      <c r="D2388" t="s">
        <v>1836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3">
        <f t="shared" si="112"/>
        <v>62</v>
      </c>
      <c r="J2388" t="s">
        <v>7373</v>
      </c>
      <c r="K2388" t="str">
        <f t="shared" si="113"/>
        <v>E:\imagenes\escudos_cl\Europa\I Liga\Pogon Siedlce.png</v>
      </c>
      <c r="L2388" t="s">
        <v>494</v>
      </c>
      <c r="M2388">
        <f>INDEX(NationalTeams!B:B,MATCH(L2388,NationalTeams!C:C,0))</f>
        <v>166</v>
      </c>
      <c r="O2388" t="str">
        <f t="shared" si="111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3032</v>
      </c>
      <c r="D2389" t="s">
        <v>1819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3">
        <f t="shared" si="112"/>
        <v>63</v>
      </c>
      <c r="J2389" t="s">
        <v>7374</v>
      </c>
      <c r="K2389" t="str">
        <f t="shared" si="113"/>
        <v>E:\imagenes\escudos_cl\Europa\Ekstraklasa\Pogon Szczecin.png</v>
      </c>
      <c r="L2389" t="s">
        <v>494</v>
      </c>
      <c r="M2389">
        <f>INDEX(NationalTeams!B:B,MATCH(L2389,NationalTeams!C:C,0))</f>
        <v>166</v>
      </c>
      <c r="O2389" t="str">
        <f t="shared" si="111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3837</v>
      </c>
      <c r="D2390" t="s">
        <v>1967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3">
        <f t="shared" si="112"/>
        <v>56</v>
      </c>
      <c r="J2390" t="s">
        <v>7375</v>
      </c>
      <c r="K2390" t="str">
        <f t="shared" si="113"/>
        <v>E:\imagenes\escudos_cl\America\TT Premier Football League\Point Fortin Civic FC.png</v>
      </c>
      <c r="L2390" t="s">
        <v>407</v>
      </c>
      <c r="M2390">
        <f>INDEX(NationalTeams!B:B,MATCH(L2390,NationalTeams!C:C,0))</f>
        <v>207</v>
      </c>
      <c r="O2390" t="str">
        <f t="shared" si="111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4412</v>
      </c>
      <c r="D2391" t="s">
        <v>1904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3">
        <f t="shared" si="112"/>
        <v>50</v>
      </c>
      <c r="J2391" t="s">
        <v>7376</v>
      </c>
      <c r="K2391" t="str">
        <f t="shared" si="113"/>
        <v>E:\imagenes\escudos_cl\Asia\Nepal Super League\Pokhara Thunders.png</v>
      </c>
      <c r="L2391" t="s">
        <v>446</v>
      </c>
      <c r="M2391">
        <f>INDEX(NationalTeams!B:B,MATCH(L2391,NationalTeams!C:C,0))</f>
        <v>150</v>
      </c>
      <c r="O2391" t="str">
        <f t="shared" si="111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4947</v>
      </c>
      <c r="D2392" t="s">
        <v>1970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3">
        <f t="shared" si="112"/>
        <v>60</v>
      </c>
      <c r="J2392" t="s">
        <v>7377</v>
      </c>
      <c r="K2392" t="str">
        <f t="shared" si="113"/>
        <v>E:\imagenes\escudos_cl\Africa\Uganda Premier League\Police FC.png</v>
      </c>
      <c r="L2392" t="s">
        <v>359</v>
      </c>
      <c r="M2392">
        <f>INDEX(NationalTeams!B:B,MATCH(L2392,NationalTeams!C:C,0))</f>
        <v>213</v>
      </c>
      <c r="O2392" t="str">
        <f t="shared" si="111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4349</v>
      </c>
      <c r="D2393" t="s">
        <v>1965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3">
        <f t="shared" si="112"/>
        <v>54</v>
      </c>
      <c r="J2393" t="s">
        <v>7378</v>
      </c>
      <c r="K2393" t="str">
        <f t="shared" si="113"/>
        <v>E:\imagenes\escudos_cl\Asia\Thai League 2\Police Tero FC.png</v>
      </c>
      <c r="L2393" t="s">
        <v>437</v>
      </c>
      <c r="M2393">
        <f>INDEX(NationalTeams!B:B,MATCH(L2393,NationalTeams!C:C,0))</f>
        <v>200</v>
      </c>
      <c r="O2393" t="str">
        <f t="shared" si="111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3094</v>
      </c>
      <c r="D2394" t="s">
        <v>1873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3">
        <f t="shared" si="112"/>
        <v>67</v>
      </c>
      <c r="J2394" t="s">
        <v>7379</v>
      </c>
      <c r="K2394" t="str">
        <f t="shared" si="113"/>
        <v>E:\imagenes\escudos_cl\Europa\Liga II\Politehnica Iasi.png</v>
      </c>
      <c r="L2394" t="s">
        <v>506</v>
      </c>
      <c r="M2394">
        <f>INDEX(NationalTeams!B:B,MATCH(L2394,NationalTeams!C:C,0))</f>
        <v>175</v>
      </c>
      <c r="O2394" t="str">
        <f t="shared" si="111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3823</v>
      </c>
      <c r="D2395" t="s">
        <v>1956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3">
        <f t="shared" si="112"/>
        <v>54</v>
      </c>
      <c r="J2395" t="s">
        <v>7380</v>
      </c>
      <c r="K2395" t="str">
        <f t="shared" si="113"/>
        <v>E:\imagenes\escudos_cl\America\SVB Hoofdklasse\Politie Voetbal Vrienden.png</v>
      </c>
      <c r="L2395" t="s">
        <v>399</v>
      </c>
      <c r="M2395">
        <f>INDEX(NationalTeams!B:B,MATCH(L2395,NationalTeams!C:C,0))</f>
        <v>198</v>
      </c>
      <c r="O2395" t="str">
        <f t="shared" si="111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4915</v>
      </c>
      <c r="D2396" t="s">
        <v>1949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3">
        <f t="shared" si="112"/>
        <v>66</v>
      </c>
      <c r="J2396" t="s">
        <v>7381</v>
      </c>
      <c r="K2396" t="str">
        <f t="shared" si="113"/>
        <v>E:\imagenes\escudos_cl\Africa\South African Premiership\Polokwane City FC.png</v>
      </c>
      <c r="L2396" t="s">
        <v>363</v>
      </c>
      <c r="M2396">
        <f>INDEX(NationalTeams!B:B,MATCH(L2396,NationalTeams!C:C,0))</f>
        <v>193</v>
      </c>
      <c r="O2396" t="str">
        <f t="shared" si="111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3045</v>
      </c>
      <c r="D2397" t="s">
        <v>1836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3">
        <f t="shared" si="112"/>
        <v>60</v>
      </c>
      <c r="J2397" t="s">
        <v>7382</v>
      </c>
      <c r="K2397" t="str">
        <f t="shared" si="113"/>
        <v>E:\imagenes\escudos_cl\Europa\I Liga\Polonia Bytom.png</v>
      </c>
      <c r="L2397" t="s">
        <v>494</v>
      </c>
      <c r="M2397">
        <f>INDEX(NationalTeams!B:B,MATCH(L2397,NationalTeams!C:C,0))</f>
        <v>166</v>
      </c>
      <c r="O2397" t="str">
        <f t="shared" si="111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3046</v>
      </c>
      <c r="D2398" t="s">
        <v>1836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3">
        <f t="shared" si="112"/>
        <v>60</v>
      </c>
      <c r="J2398" t="s">
        <v>7383</v>
      </c>
      <c r="K2398" t="str">
        <f t="shared" si="113"/>
        <v>E:\imagenes\escudos_cl\Europa\I Liga\Polonia Warsaw.png</v>
      </c>
      <c r="L2398" t="s">
        <v>494</v>
      </c>
      <c r="M2398">
        <f>INDEX(NationalTeams!B:B,MATCH(L2398,NationalTeams!C:C,0))</f>
        <v>166</v>
      </c>
      <c r="O2398" t="str">
        <f t="shared" si="111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2537</v>
      </c>
      <c r="D2399" t="s">
        <v>8681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3">
        <f t="shared" si="112"/>
        <v>57</v>
      </c>
      <c r="J2399" t="s">
        <v>7384</v>
      </c>
      <c r="K2399" t="str">
        <f t="shared" si="113"/>
        <v>E:\imagenes\escudos_cl\Europa\Cymru South\Pontypridd United FC.png</v>
      </c>
      <c r="L2399" t="s">
        <v>517</v>
      </c>
      <c r="M2399">
        <f>INDEX(NationalTeams!B:B,MATCH(L2399,NationalTeams!C:C,0))</f>
        <v>76</v>
      </c>
      <c r="O2399" t="str">
        <f t="shared" si="111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4319</v>
      </c>
      <c r="D2400" t="s">
        <v>1964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3">
        <f t="shared" si="112"/>
        <v>56</v>
      </c>
      <c r="J2400" t="s">
        <v>7385</v>
      </c>
      <c r="K2400" t="str">
        <f t="shared" si="113"/>
        <v>E:\imagenes\escudos_cl\Asia\Thai League 1\Port FC.png</v>
      </c>
      <c r="L2400" t="s">
        <v>437</v>
      </c>
      <c r="M2400">
        <f>INDEX(NationalTeams!B:B,MATCH(L2400,NationalTeams!C:C,0))</f>
        <v>200</v>
      </c>
      <c r="O2400" t="str">
        <f t="shared" si="111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4203</v>
      </c>
      <c r="D2401" t="s">
        <v>1912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3">
        <f t="shared" si="112"/>
        <v>56</v>
      </c>
      <c r="J2401" t="s">
        <v>7386</v>
      </c>
      <c r="K2401" t="str">
        <f t="shared" si="113"/>
        <v>E:\imagenes\escudos_cl\Asia\Papua NG Premier Soccer League\Port Moresby Strikers.png</v>
      </c>
      <c r="L2401" t="s">
        <v>441</v>
      </c>
      <c r="M2401">
        <f>INDEX(NationalTeams!B:B,MATCH(L2401,NationalTeams!C:C,0))</f>
        <v>163</v>
      </c>
      <c r="O2401" t="str">
        <f t="shared" si="111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2984</v>
      </c>
      <c r="D2402" t="s">
        <v>1907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3">
        <f t="shared" si="112"/>
        <v>62</v>
      </c>
      <c r="J2402" t="s">
        <v>7387</v>
      </c>
      <c r="K2402" t="str">
        <f t="shared" si="113"/>
        <v>E:\imagenes\escudos_cl\Europa\NIFL Premiership\Portadown FC.png</v>
      </c>
      <c r="L2402" t="s">
        <v>503</v>
      </c>
      <c r="M2402">
        <f>INDEX(NationalTeams!B:B,MATCH(L2402,NationalTeams!C:C,0))</f>
        <v>99</v>
      </c>
      <c r="O2402" t="str">
        <f t="shared" si="111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3055</v>
      </c>
      <c r="D2403" t="s">
        <v>1937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3">
        <f t="shared" si="112"/>
        <v>69</v>
      </c>
      <c r="J2403" t="s">
        <v>7388</v>
      </c>
      <c r="K2403" t="str">
        <f t="shared" si="113"/>
        <v>E:\imagenes\escudos_cl\Europa\Segunda Liga\Portimonense SC.png</v>
      </c>
      <c r="L2403" t="s">
        <v>504</v>
      </c>
      <c r="M2403">
        <f>INDEX(NationalTeams!B:B,MATCH(L2403,NationalTeams!C:C,0))</f>
        <v>167</v>
      </c>
      <c r="O2403" t="str">
        <f t="shared" si="111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3625</v>
      </c>
      <c r="D2404" t="s">
        <v>1889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3">
        <f t="shared" si="112"/>
        <v>68</v>
      </c>
      <c r="J2404" t="s">
        <v>7389</v>
      </c>
      <c r="K2404" t="str">
        <f t="shared" si="113"/>
        <v>E:\imagenes\escudos_cl\America\Major League Soccer\Portland Timbers.png</v>
      </c>
      <c r="L2404" t="s">
        <v>349</v>
      </c>
      <c r="M2404">
        <f>INDEX(NationalTeams!B:B,MATCH(L2404,NationalTeams!C:C,0))</f>
        <v>67</v>
      </c>
      <c r="O2404" t="str">
        <f t="shared" si="111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3694</v>
      </c>
      <c r="D2405" t="s">
        <v>1845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3">
        <f t="shared" si="112"/>
        <v>63</v>
      </c>
      <c r="J2405" t="s">
        <v>7390</v>
      </c>
      <c r="K2405" t="str">
        <f t="shared" si="113"/>
        <v>E:\imagenes\escudos_cl\America\Jamaica Premier League\Portmore United FC.png</v>
      </c>
      <c r="L2405" t="s">
        <v>352</v>
      </c>
      <c r="M2405">
        <f>INDEX(NationalTeams!B:B,MATCH(L2405,NationalTeams!C:C,0))</f>
        <v>111</v>
      </c>
      <c r="O2405" t="str">
        <f t="shared" si="111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2672</v>
      </c>
      <c r="D2406" t="s">
        <v>1816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3">
        <f t="shared" si="112"/>
        <v>64</v>
      </c>
      <c r="J2406" t="s">
        <v>7391</v>
      </c>
      <c r="K2406" t="str">
        <f t="shared" si="113"/>
        <v>E:\imagenes\escudos_cl\Europa\EFL Championship\Portsmouth FC.png</v>
      </c>
      <c r="L2406" t="s">
        <v>493</v>
      </c>
      <c r="M2406">
        <f>INDEX(NationalTeams!B:B,MATCH(L2406,NationalTeams!C:C,0))</f>
        <v>95</v>
      </c>
      <c r="O2406" t="str">
        <f t="shared" si="111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3881</v>
      </c>
      <c r="D2407" t="s">
        <v>1923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3">
        <f t="shared" si="112"/>
        <v>58</v>
      </c>
      <c r="J2407" t="s">
        <v>7392</v>
      </c>
      <c r="K2407" t="str">
        <f t="shared" si="113"/>
        <v>E:\imagenes\escudos_cl\America\Primera Division de Venezuela\Portuguesa FC.png</v>
      </c>
      <c r="L2407" t="s">
        <v>351</v>
      </c>
      <c r="M2407">
        <f>INDEX(NationalTeams!B:B,MATCH(L2407,NationalTeams!C:C,0))</f>
        <v>217</v>
      </c>
      <c r="O2407" t="str">
        <f t="shared" si="111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4967</v>
      </c>
      <c r="D2408" t="s">
        <v>1979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3">
        <f t="shared" si="112"/>
        <v>56</v>
      </c>
      <c r="J2408" t="s">
        <v>7393</v>
      </c>
      <c r="K2408" t="str">
        <f t="shared" si="113"/>
        <v>E:\imagenes\escudos_cl\Africa\Zambia Super League\Power Dynamos FC.png</v>
      </c>
      <c r="L2408" t="s">
        <v>367</v>
      </c>
      <c r="M2408">
        <f>INDEX(NationalTeams!B:B,MATCH(L2408,NationalTeams!C:C,0))</f>
        <v>222</v>
      </c>
      <c r="O2408" t="str">
        <f t="shared" si="111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4214</v>
      </c>
      <c r="D2409" t="s">
        <v>1798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3">
        <f t="shared" si="112"/>
        <v>54</v>
      </c>
      <c r="J2409" t="s">
        <v>7394</v>
      </c>
      <c r="K2409" t="str">
        <f t="shared" si="113"/>
        <v>E:\imagenes\escudos_cl\Asia\Cambodian Premier League\Preah Kgan Reach Svay Rieng FC.png</v>
      </c>
      <c r="L2409" t="s">
        <v>462</v>
      </c>
      <c r="M2409">
        <f>INDEX(NationalTeams!B:B,MATCH(L2409,NationalTeams!C:C,0))</f>
        <v>39</v>
      </c>
      <c r="O2409" t="str">
        <f t="shared" si="111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2673</v>
      </c>
      <c r="D2410" t="s">
        <v>1816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3">
        <f t="shared" si="112"/>
        <v>66</v>
      </c>
      <c r="J2410" t="s">
        <v>7395</v>
      </c>
      <c r="K2410" t="str">
        <f t="shared" si="113"/>
        <v>E:\imagenes\escudos_cl\Europa\EFL Championship\Preston North End.png</v>
      </c>
      <c r="L2410" t="s">
        <v>493</v>
      </c>
      <c r="M2410">
        <f>INDEX(NationalTeams!B:B,MATCH(L2410,NationalTeams!C:C,0))</f>
        <v>95</v>
      </c>
      <c r="O2410" t="str">
        <f t="shared" si="111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4902</v>
      </c>
      <c r="D2411" t="s">
        <v>1902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3">
        <f t="shared" si="112"/>
        <v>59</v>
      </c>
      <c r="J2411" t="s">
        <v>7396</v>
      </c>
      <c r="K2411" t="str">
        <f t="shared" si="113"/>
        <v>E:\imagenes\escudos_cl\Africa\National First Division\Pretoria Callies FC.png</v>
      </c>
      <c r="L2411" t="s">
        <v>363</v>
      </c>
      <c r="M2411">
        <f>INDEX(NationalTeams!B:B,MATCH(L2411,NationalTeams!C:C,0))</f>
        <v>193</v>
      </c>
      <c r="O2411" t="str">
        <f t="shared" si="111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2029</v>
      </c>
      <c r="D2412" t="s">
        <v>1772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3">
        <f t="shared" si="112"/>
        <v>68</v>
      </c>
      <c r="J2412" t="s">
        <v>7397</v>
      </c>
      <c r="K2412" t="str">
        <f t="shared" si="113"/>
        <v>E:\imagenes\escudos_cl\Europa\2. Bundesliga\Preussen Munster.png</v>
      </c>
      <c r="L2412" t="s">
        <v>489</v>
      </c>
      <c r="M2412">
        <f>INDEX(NationalTeams!B:B,MATCH(L2412,NationalTeams!C:C,0))</f>
        <v>4</v>
      </c>
      <c r="O2412" t="str">
        <f t="shared" si="111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4732</v>
      </c>
      <c r="D2413" t="s">
        <v>1818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3">
        <f t="shared" si="112"/>
        <v>57</v>
      </c>
      <c r="J2413" t="s">
        <v>7398</v>
      </c>
      <c r="K2413" t="str">
        <f t="shared" si="113"/>
        <v>E:\imagenes\escudos_cl\Africa\Egyptian Second Division A\Proxy SC.png</v>
      </c>
      <c r="L2413" t="s">
        <v>365</v>
      </c>
      <c r="M2413">
        <f>INDEX(NationalTeams!B:B,MATCH(L2413,NationalTeams!C:C,0))</f>
        <v>59</v>
      </c>
      <c r="O2413" t="str">
        <f t="shared" si="111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4008</v>
      </c>
      <c r="D2414" t="s">
        <v>1861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3">
        <f t="shared" si="112"/>
        <v>59</v>
      </c>
      <c r="J2414" t="s">
        <v>7399</v>
      </c>
      <c r="K2414" t="str">
        <f t="shared" si="113"/>
        <v>E:\imagenes\escudos_cl\Asia\Liga 1\PSBS Biak.png</v>
      </c>
      <c r="L2414" t="s">
        <v>444</v>
      </c>
      <c r="M2414">
        <f>INDEX(NationalTeams!B:B,MATCH(L2414,NationalTeams!C:C,0))</f>
        <v>94</v>
      </c>
      <c r="O2414" t="str">
        <f t="shared" si="111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4181</v>
      </c>
      <c r="D2415" t="s">
        <v>1861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3">
        <f t="shared" si="112"/>
        <v>57</v>
      </c>
      <c r="J2415" t="s">
        <v>7400</v>
      </c>
      <c r="K2415" t="str">
        <f t="shared" si="113"/>
        <v>E:\imagenes\escudos_cl\Asia\Liga 1\PSIM Yogyakarta.png</v>
      </c>
      <c r="L2415" t="s">
        <v>444</v>
      </c>
      <c r="M2415">
        <f>INDEX(NationalTeams!B:B,MATCH(L2415,NationalTeams!C:C,0))</f>
        <v>94</v>
      </c>
      <c r="O2415" t="str">
        <f t="shared" si="111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4268</v>
      </c>
      <c r="D2416" t="s">
        <v>1863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3">
        <f t="shared" si="112"/>
        <v>57</v>
      </c>
      <c r="J2416" t="s">
        <v>7401</v>
      </c>
      <c r="K2416" t="str">
        <f t="shared" si="113"/>
        <v>E:\imagenes\escudos_cl\Asia\Liga 2\PSIS Semarang.png</v>
      </c>
      <c r="L2416" t="s">
        <v>444</v>
      </c>
      <c r="M2416">
        <f>INDEX(NationalTeams!B:B,MATCH(L2416,NationalTeams!C:C,0))</f>
        <v>94</v>
      </c>
      <c r="O2416" t="str">
        <f t="shared" si="111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4191</v>
      </c>
      <c r="D2417" t="s">
        <v>1861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3">
        <f t="shared" si="112"/>
        <v>56</v>
      </c>
      <c r="J2417" t="s">
        <v>7402</v>
      </c>
      <c r="K2417" t="str">
        <f t="shared" si="113"/>
        <v>E:\imagenes\escudos_cl\Asia\Liga 1\PSM Makassar.png</v>
      </c>
      <c r="L2417" t="s">
        <v>444</v>
      </c>
      <c r="M2417">
        <f>INDEX(NationalTeams!B:B,MATCH(L2417,NationalTeams!C:C,0))</f>
        <v>94</v>
      </c>
      <c r="O2417" t="str">
        <f t="shared" si="111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4292</v>
      </c>
      <c r="D2418" t="s">
        <v>1863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3">
        <f t="shared" si="112"/>
        <v>57</v>
      </c>
      <c r="J2418" t="s">
        <v>7403</v>
      </c>
      <c r="K2418" t="str">
        <f t="shared" si="113"/>
        <v>E:\imagenes\escudos_cl\Asia\Liga 2\PSMS Sekitarnya.png</v>
      </c>
      <c r="L2418" t="s">
        <v>444</v>
      </c>
      <c r="M2418">
        <f>INDEX(NationalTeams!B:B,MATCH(L2418,NationalTeams!C:C,0))</f>
        <v>94</v>
      </c>
      <c r="O2418" t="str">
        <f t="shared" si="111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4323</v>
      </c>
      <c r="D2419" t="s">
        <v>1863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3">
        <f t="shared" si="112"/>
        <v>56</v>
      </c>
      <c r="J2419" t="s">
        <v>7404</v>
      </c>
      <c r="K2419" t="str">
        <f t="shared" si="113"/>
        <v>E:\imagenes\escudos_cl\Asia\Liga 2\PSPS Sekitarnya.png</v>
      </c>
      <c r="L2419" t="s">
        <v>444</v>
      </c>
      <c r="M2419">
        <f>INDEX(NationalTeams!B:B,MATCH(L2419,NationalTeams!C:C,0))</f>
        <v>94</v>
      </c>
      <c r="O2419" t="str">
        <f t="shared" si="111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4229</v>
      </c>
      <c r="D2420" t="s">
        <v>1863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3">
        <f t="shared" si="112"/>
        <v>57</v>
      </c>
      <c r="J2420" t="s">
        <v>7405</v>
      </c>
      <c r="K2420" t="str">
        <f t="shared" si="113"/>
        <v>E:\imagenes\escudos_cl\Asia\Liga 2\PSS Sleman.png</v>
      </c>
      <c r="L2420" t="s">
        <v>444</v>
      </c>
      <c r="M2420">
        <f>INDEX(NationalTeams!B:B,MATCH(L2420,NationalTeams!C:C,0))</f>
        <v>94</v>
      </c>
      <c r="O2420" t="str">
        <f t="shared" si="111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2610</v>
      </c>
      <c r="D2421" t="s">
        <v>1822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3">
        <f t="shared" si="112"/>
        <v>74</v>
      </c>
      <c r="J2421" t="s">
        <v>7406</v>
      </c>
      <c r="K2421" t="str">
        <f t="shared" si="113"/>
        <v>E:\imagenes\escudos_cl\Europa\Eredivisie\PSV Eindhoven.png</v>
      </c>
      <c r="L2421" t="s">
        <v>491</v>
      </c>
      <c r="M2421">
        <f>INDEX(NationalTeams!B:B,MATCH(L2421,NationalTeams!C:C,0))</f>
        <v>158</v>
      </c>
      <c r="O2421" t="str">
        <f t="shared" si="111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4287</v>
      </c>
      <c r="D2422" t="s">
        <v>1964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3">
        <f t="shared" si="112"/>
        <v>57</v>
      </c>
      <c r="J2422" t="s">
        <v>7407</v>
      </c>
      <c r="K2422" t="str">
        <f t="shared" si="113"/>
        <v>E:\imagenes\escudos_cl\Asia\Thai League 1\PT Prachuap FC.png</v>
      </c>
      <c r="L2422" t="s">
        <v>437</v>
      </c>
      <c r="M2422">
        <f>INDEX(NationalTeams!B:B,MATCH(L2422,NationalTeams!C:C,0))</f>
        <v>200</v>
      </c>
      <c r="O2422" t="str">
        <f t="shared" si="111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3711</v>
      </c>
      <c r="D2423" t="s">
        <v>1876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3">
        <f t="shared" si="112"/>
        <v>64</v>
      </c>
      <c r="J2423" t="s">
        <v>7408</v>
      </c>
      <c r="K2423" t="str">
        <f t="shared" si="113"/>
        <v>E:\imagenes\escudos_cl\America\Liga MX\Puebla.png</v>
      </c>
      <c r="L2423" t="s">
        <v>378</v>
      </c>
      <c r="M2423">
        <f>INDEX(NationalTeams!B:B,MATCH(L2423,NationalTeams!C:C,0))</f>
        <v>140</v>
      </c>
      <c r="O2423" t="str">
        <f t="shared" si="111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3712</v>
      </c>
      <c r="D2424" t="s">
        <v>1876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3">
        <f t="shared" si="112"/>
        <v>63</v>
      </c>
      <c r="J2424" t="s">
        <v>7409</v>
      </c>
      <c r="K2424" t="str">
        <f t="shared" si="113"/>
        <v>E:\imagenes\escudos_cl\America\Liga MX\Pumas de la UNAM.png</v>
      </c>
      <c r="L2424" t="s">
        <v>378</v>
      </c>
      <c r="M2424">
        <f>INDEX(NationalTeams!B:B,MATCH(L2424,NationalTeams!C:C,0))</f>
        <v>140</v>
      </c>
      <c r="O2424" t="str">
        <f t="shared" si="111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4294</v>
      </c>
      <c r="D2425" t="s">
        <v>1837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3">
        <f t="shared" si="112"/>
        <v>55</v>
      </c>
      <c r="J2425" t="s">
        <v>7410</v>
      </c>
      <c r="K2425" t="str">
        <f t="shared" si="113"/>
        <v>E:\imagenes\escudos_cl\Asia\Indian Super League\Punjab FC.png</v>
      </c>
      <c r="L2425" t="s">
        <v>458</v>
      </c>
      <c r="M2425">
        <f>INDEX(NationalTeams!B:B,MATCH(L2425,NationalTeams!C:C,0))</f>
        <v>93</v>
      </c>
      <c r="O2425" t="str">
        <f t="shared" si="111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3530</v>
      </c>
      <c r="D2426" t="s">
        <v>1879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3">
        <f t="shared" si="112"/>
        <v>63</v>
      </c>
      <c r="J2426" t="s">
        <v>7411</v>
      </c>
      <c r="K2426" t="str">
        <f t="shared" si="113"/>
        <v>E:\imagenes\escudos_cl\America\Liga Promerica\Puntarenas FC.png</v>
      </c>
      <c r="L2426" t="s">
        <v>354</v>
      </c>
      <c r="M2426">
        <f>INDEX(NationalTeams!B:B,MATCH(L2426,NationalTeams!C:C,0))</f>
        <v>52</v>
      </c>
      <c r="O2426" t="str">
        <f t="shared" si="111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2656</v>
      </c>
      <c r="D2427" t="s">
        <v>1903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3">
        <f t="shared" si="112"/>
        <v>57</v>
      </c>
      <c r="J2427" t="s">
        <v>7412</v>
      </c>
      <c r="K2427" t="str">
        <f t="shared" si="113"/>
        <v>E:\imagenes\escudos_cl\Europa\Nemzeti Bajnoksag I\Puskas Akademia FC.png</v>
      </c>
      <c r="L2427" t="s">
        <v>512</v>
      </c>
      <c r="M2427">
        <f>INDEX(NationalTeams!B:B,MATCH(L2427,NationalTeams!C:C,0))</f>
        <v>92</v>
      </c>
      <c r="O2427" t="str">
        <f t="shared" si="111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3992</v>
      </c>
      <c r="D2428" t="s">
        <v>1975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3">
        <f t="shared" si="112"/>
        <v>61</v>
      </c>
      <c r="J2428" t="s">
        <v>7413</v>
      </c>
      <c r="K2428" t="str">
        <f t="shared" si="113"/>
        <v>E:\imagenes\escudos_cl\Asia\V.League 2\PVF CAND FC.png</v>
      </c>
      <c r="L2428" t="s">
        <v>438</v>
      </c>
      <c r="M2428">
        <f>INDEX(NationalTeams!B:B,MATCH(L2428,NationalTeams!C:C,0))</f>
        <v>218</v>
      </c>
      <c r="O2428" t="str">
        <f t="shared" si="111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4666</v>
      </c>
      <c r="D2429" t="s">
        <v>1820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3">
        <f t="shared" si="112"/>
        <v>65</v>
      </c>
      <c r="J2429" t="s">
        <v>7414</v>
      </c>
      <c r="K2429" t="str">
        <f t="shared" si="113"/>
        <v>E:\imagenes\escudos_cl\Africa\Elite One\PWD Bamenda.png</v>
      </c>
      <c r="L2429" t="s">
        <v>322</v>
      </c>
      <c r="M2429">
        <f>INDEX(NationalTeams!B:B,MATCH(L2429,NationalTeams!C:C,0))</f>
        <v>40</v>
      </c>
      <c r="O2429" t="str">
        <f t="shared" si="111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4714</v>
      </c>
      <c r="D2430" t="s">
        <v>1817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3">
        <f t="shared" si="112"/>
        <v>73</v>
      </c>
      <c r="J2430" t="s">
        <v>7415</v>
      </c>
      <c r="K2430" t="str">
        <f t="shared" si="113"/>
        <v>E:\imagenes\escudos_cl\Africa\Egyptian Premier League\Pyramids FC.png</v>
      </c>
      <c r="L2430" t="s">
        <v>365</v>
      </c>
      <c r="M2430">
        <f>INDEX(NationalTeams!B:B,MATCH(L2430,NationalTeams!C:C,0))</f>
        <v>59</v>
      </c>
      <c r="O2430" t="str">
        <f t="shared" si="111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2086</v>
      </c>
      <c r="D2431" t="s">
        <v>1786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3">
        <f t="shared" si="112"/>
        <v>69</v>
      </c>
      <c r="J2431" t="s">
        <v>7416</v>
      </c>
      <c r="K2431" t="str">
        <f t="shared" si="113"/>
        <v>E:\imagenes\escudos_cl\Europa\Azerbaijan Premier League\Qarabag FK.png</v>
      </c>
      <c r="L2431" t="s">
        <v>535</v>
      </c>
      <c r="M2431">
        <f>INDEX(NationalTeams!B:B,MATCH(L2431,NationalTeams!C:C,0))</f>
        <v>18</v>
      </c>
      <c r="O2431" t="str">
        <f t="shared" si="111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2103</v>
      </c>
      <c r="D2432" t="s">
        <v>1785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3">
        <f t="shared" si="112"/>
        <v>50</v>
      </c>
      <c r="J2432" t="s">
        <v>7417</v>
      </c>
      <c r="K2432" t="str">
        <f t="shared" si="113"/>
        <v>E:\imagenes\escudos_cl\Europa\Azerbaijan First Division\Qarabag Lokbatan FK.png</v>
      </c>
      <c r="L2432" t="s">
        <v>535</v>
      </c>
      <c r="M2432">
        <f>INDEX(NationalTeams!B:B,MATCH(L2432,NationalTeams!C:C,0))</f>
        <v>18</v>
      </c>
      <c r="O2432" t="str">
        <f t="shared" si="111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4114</v>
      </c>
      <c r="D2433" t="s">
        <v>1805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3">
        <f t="shared" si="112"/>
        <v>64</v>
      </c>
      <c r="J2433" t="s">
        <v>7418</v>
      </c>
      <c r="K2433" t="str">
        <f t="shared" si="113"/>
        <v>E:\imagenes\escudos_cl\Asia\Chinese Super League\Qingdao Hainiu FC.png</v>
      </c>
      <c r="L2433" t="s">
        <v>429</v>
      </c>
      <c r="M2433">
        <f>INDEX(NationalTeams!B:B,MATCH(L2433,NationalTeams!C:C,0))</f>
        <v>44</v>
      </c>
      <c r="O2433" t="str">
        <f t="shared" si="111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3999</v>
      </c>
      <c r="D2434" t="s">
        <v>1804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3">
        <f t="shared" si="112"/>
        <v>59</v>
      </c>
      <c r="J2434" t="s">
        <v>7419</v>
      </c>
      <c r="K2434" t="str">
        <f t="shared" si="113"/>
        <v>E:\imagenes\escudos_cl\Asia\China League One\Qingdao Red Lions FC.png</v>
      </c>
      <c r="L2434" t="s">
        <v>429</v>
      </c>
      <c r="M2434">
        <f>INDEX(NationalTeams!B:B,MATCH(L2434,NationalTeams!C:C,0))</f>
        <v>44</v>
      </c>
      <c r="O2434" t="str">
        <f t="shared" si="111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4217</v>
      </c>
      <c r="D2435" t="s">
        <v>1805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3">
        <f t="shared" si="112"/>
        <v>64</v>
      </c>
      <c r="J2435" t="s">
        <v>7420</v>
      </c>
      <c r="K2435" t="str">
        <f t="shared" si="113"/>
        <v>E:\imagenes\escudos_cl\Asia\Chinese Super League\Qingdao West Coast FC.png</v>
      </c>
      <c r="L2435" t="s">
        <v>429</v>
      </c>
      <c r="M2435">
        <f>INDEX(NationalTeams!B:B,MATCH(L2435,NationalTeams!C:C,0))</f>
        <v>44</v>
      </c>
      <c r="O2435" t="str">
        <f t="shared" ref="O2435:O2498" si="114"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4137</v>
      </c>
      <c r="D2436" t="s">
        <v>1973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3">
        <f t="shared" ref="I2436:I2499" si="115">ROUND(AVERAGE(F2436:H2436),0)</f>
        <v>57</v>
      </c>
      <c r="J2436" t="s">
        <v>7421</v>
      </c>
      <c r="K2436" t="str">
        <f t="shared" ref="K2436:K2499" si="116">_xlfn.CONCAT($A$1,J2436)</f>
        <v>E:\imagenes\escudos_cl\Asia\Uzbekistan Super League\Qizilqum Zarafshon.png</v>
      </c>
      <c r="L2436" t="s">
        <v>443</v>
      </c>
      <c r="M2436">
        <f>INDEX(NationalTeams!B:B,MATCH(L2436,NationalTeams!C:C,0))</f>
        <v>215</v>
      </c>
      <c r="O2436" t="str">
        <f t="shared" si="114"/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4145</v>
      </c>
      <c r="D2437" t="s">
        <v>1974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3">
        <f t="shared" si="115"/>
        <v>57</v>
      </c>
      <c r="J2437" t="s">
        <v>7422</v>
      </c>
      <c r="K2437" t="str">
        <f t="shared" si="116"/>
        <v>E:\imagenes\escudos_cl\Asia\V.League 1\Quang Nam FC.png</v>
      </c>
      <c r="L2437" t="s">
        <v>438</v>
      </c>
      <c r="M2437">
        <f>INDEX(NationalTeams!B:B,MATCH(L2437,NationalTeams!C:C,0))</f>
        <v>218</v>
      </c>
      <c r="O2437" t="str">
        <f t="shared" si="114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2334</v>
      </c>
      <c r="D2438" t="s">
        <v>1931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3">
        <f t="shared" si="115"/>
        <v>59</v>
      </c>
      <c r="J2438" t="s">
        <v>7423</v>
      </c>
      <c r="K2438" t="str">
        <f t="shared" si="116"/>
        <v>E:\imagenes\escudos_cl\Europa\Scottish Championship\Queens Park FC.png</v>
      </c>
      <c r="L2438" t="s">
        <v>515</v>
      </c>
      <c r="M2438">
        <f>INDEX(NationalTeams!B:B,MATCH(L2438,NationalTeams!C:C,0))</f>
        <v>63</v>
      </c>
      <c r="O2438" t="str">
        <f t="shared" si="114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2674</v>
      </c>
      <c r="D2439" t="s">
        <v>1816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3">
        <f t="shared" si="115"/>
        <v>66</v>
      </c>
      <c r="J2439" t="s">
        <v>7424</v>
      </c>
      <c r="K2439" t="str">
        <f t="shared" si="116"/>
        <v>E:\imagenes\escudos_cl\Europa\EFL Championship\Queens Park Rangers.png</v>
      </c>
      <c r="L2439" t="s">
        <v>493</v>
      </c>
      <c r="M2439">
        <f>INDEX(NationalTeams!B:B,MATCH(L2439,NationalTeams!C:C,0))</f>
        <v>95</v>
      </c>
      <c r="O2439" t="str">
        <f t="shared" si="114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3547</v>
      </c>
      <c r="D2440" t="s">
        <v>1934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3">
        <f t="shared" si="115"/>
        <v>61</v>
      </c>
      <c r="J2440" t="s">
        <v>7425</v>
      </c>
      <c r="K2440" t="str">
        <f t="shared" si="116"/>
        <v>E:\imagenes\escudos_cl\America\Segunda Division CRI\Quepos Cambute FC.png</v>
      </c>
      <c r="L2440" t="s">
        <v>354</v>
      </c>
      <c r="M2440">
        <f>INDEX(NationalTeams!B:B,MATCH(L2440,NationalTeams!C:C,0))</f>
        <v>52</v>
      </c>
      <c r="O2440" t="str">
        <f t="shared" si="114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3713</v>
      </c>
      <c r="D2441" t="s">
        <v>1876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3">
        <f t="shared" si="115"/>
        <v>63</v>
      </c>
      <c r="J2441" t="s">
        <v>7426</v>
      </c>
      <c r="K2441" t="str">
        <f t="shared" si="116"/>
        <v>E:\imagenes\escudos_cl\America\Liga MX\Queretaro FC.png</v>
      </c>
      <c r="L2441" t="s">
        <v>378</v>
      </c>
      <c r="M2441">
        <f>INDEX(NationalTeams!B:B,MATCH(L2441,NationalTeams!C:C,0))</f>
        <v>140</v>
      </c>
      <c r="O2441" t="str">
        <f t="shared" si="114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3652</v>
      </c>
      <c r="D2442" t="s">
        <v>1922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3">
        <f t="shared" si="115"/>
        <v>53</v>
      </c>
      <c r="J2442" t="s">
        <v>7427</v>
      </c>
      <c r="K2442" t="str">
        <f t="shared" si="116"/>
        <v>E:\imagenes\escudos_cl\America\Primera Division de Guatemala\Quiche FC.png</v>
      </c>
      <c r="L2442" t="s">
        <v>396</v>
      </c>
      <c r="M2442">
        <f>INDEX(NationalTeams!B:B,MATCH(L2442,NationalTeams!C:C,0))</f>
        <v>84</v>
      </c>
      <c r="O2442" t="str">
        <f t="shared" si="114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3388</v>
      </c>
      <c r="D2443" t="s">
        <v>1918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3">
        <f t="shared" si="115"/>
        <v>59</v>
      </c>
      <c r="J2443" t="s">
        <v>7428</v>
      </c>
      <c r="K2443" t="str">
        <f t="shared" si="116"/>
        <v>E:\imagenes\escudos_cl\America\Primera B Nacional\Quilmes AC.png</v>
      </c>
      <c r="L2443" t="s">
        <v>376</v>
      </c>
      <c r="M2443">
        <f>INDEX(NationalTeams!B:B,MATCH(L2443,NationalTeams!C:C,0))</f>
        <v>12</v>
      </c>
      <c r="O2443" t="str">
        <f t="shared" si="114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4184</v>
      </c>
      <c r="D2444" t="s">
        <v>1974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3">
        <f t="shared" si="115"/>
        <v>58</v>
      </c>
      <c r="J2444" t="s">
        <v>7429</v>
      </c>
      <c r="K2444" t="str">
        <f t="shared" si="116"/>
        <v>E:\imagenes\escudos_cl\Asia\V.League 1\Quy Nhon Binh Dinh FC.png</v>
      </c>
      <c r="L2444" t="s">
        <v>438</v>
      </c>
      <c r="M2444">
        <f>INDEX(NationalTeams!B:B,MATCH(L2444,NationalTeams!C:C,0))</f>
        <v>218</v>
      </c>
      <c r="O2444" t="str">
        <f t="shared" si="114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2132</v>
      </c>
      <c r="D2445" t="s">
        <v>1848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3">
        <f t="shared" si="115"/>
        <v>61</v>
      </c>
      <c r="J2445" t="s">
        <v>7430</v>
      </c>
      <c r="K2445" t="str">
        <f t="shared" si="116"/>
        <v>E:\imagenes\escudos_cl\Europa\Jupiler Pro League\RAAL La Louviere.png</v>
      </c>
      <c r="L2445" t="s">
        <v>505</v>
      </c>
      <c r="M2445">
        <f>INDEX(NationalTeams!B:B,MATCH(L2445,NationalTeams!C:C,0))</f>
        <v>23</v>
      </c>
      <c r="O2445" t="str">
        <f t="shared" si="114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4293</v>
      </c>
      <c r="D2446" t="s">
        <v>1859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3">
        <f t="shared" si="115"/>
        <v>56</v>
      </c>
      <c r="J2446" t="s">
        <v>7431</v>
      </c>
      <c r="K2446" t="str">
        <f t="shared" si="116"/>
        <v>E:\imagenes\escudos_cl\Asia\Lebanese Premier League\Racing Beirut.png</v>
      </c>
      <c r="L2446" t="s">
        <v>468</v>
      </c>
      <c r="M2446">
        <f>INDEX(NationalTeams!B:B,MATCH(L2446,NationalTeams!C:C,0))</f>
        <v>123</v>
      </c>
      <c r="O2446" t="str">
        <f t="shared" si="114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3327</v>
      </c>
      <c r="D2447" t="s">
        <v>1878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3">
        <f t="shared" si="115"/>
        <v>73</v>
      </c>
      <c r="J2447" t="s">
        <v>7432</v>
      </c>
      <c r="K2447" t="str">
        <f t="shared" si="116"/>
        <v>E:\imagenes\escudos_cl\America\Liga Profesional Argentina\Racing Club.png</v>
      </c>
      <c r="L2447" t="s">
        <v>376</v>
      </c>
      <c r="M2447">
        <f>INDEX(NationalTeams!B:B,MATCH(L2447,NationalTeams!C:C,0))</f>
        <v>12</v>
      </c>
      <c r="O2447" t="str">
        <f t="shared" si="114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4694</v>
      </c>
      <c r="D2448" t="s">
        <v>1882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3">
        <f t="shared" si="115"/>
        <v>67</v>
      </c>
      <c r="J2448" t="s">
        <v>7433</v>
      </c>
      <c r="K2448" t="str">
        <f t="shared" si="116"/>
        <v>E:\imagenes\escudos_cl\Africa\Ligue 1\Racing Club Abidjan.png</v>
      </c>
      <c r="L2448" t="s">
        <v>323</v>
      </c>
      <c r="M2448">
        <f>INDEX(NationalTeams!B:B,MATCH(L2448,NationalTeams!C:C,0))</f>
        <v>51</v>
      </c>
      <c r="O2448" t="str">
        <f t="shared" si="114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3857</v>
      </c>
      <c r="D2449" t="s">
        <v>1799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3">
        <f t="shared" si="115"/>
        <v>59</v>
      </c>
      <c r="J2449" t="s">
        <v>7434</v>
      </c>
      <c r="K2449" t="str">
        <f t="shared" si="116"/>
        <v>E:\imagenes\escudos_cl\America\Campeonato Uruguayo de Primera Division\Racing Club de Montevideo.png</v>
      </c>
      <c r="L2449" t="s">
        <v>377</v>
      </c>
      <c r="M2449">
        <f>INDEX(NationalTeams!B:B,MATCH(L2449,NationalTeams!C:C,0))</f>
        <v>214</v>
      </c>
      <c r="O2449" t="str">
        <f t="shared" si="114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3670</v>
      </c>
      <c r="D2450" t="s">
        <v>1803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3">
        <f t="shared" si="115"/>
        <v>55</v>
      </c>
      <c r="J2450" t="s">
        <v>7435</v>
      </c>
      <c r="K2450" t="str">
        <f t="shared" si="116"/>
        <v>E:\imagenes\escudos_cl\America\Championnat Special Division 1\Racing Club Haitien.png</v>
      </c>
      <c r="L2450" t="s">
        <v>333</v>
      </c>
      <c r="M2450">
        <f>INDEX(NationalTeams!B:B,MATCH(L2450,NationalTeams!C:C,0))</f>
        <v>89</v>
      </c>
      <c r="O2450" t="str">
        <f t="shared" si="114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2428</v>
      </c>
      <c r="D2451" t="s">
        <v>1856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3">
        <f t="shared" si="115"/>
        <v>61</v>
      </c>
      <c r="J2451" t="s">
        <v>7436</v>
      </c>
      <c r="K2451" t="str">
        <f t="shared" si="116"/>
        <v>E:\imagenes\escudos_cl\Europa\LaLiga Hypermotion\Racing de Santander.png</v>
      </c>
      <c r="L2451" t="s">
        <v>490</v>
      </c>
      <c r="M2451">
        <f>INDEX(NationalTeams!B:B,MATCH(L2451,NationalTeams!C:C,0))</f>
        <v>66</v>
      </c>
      <c r="O2451" t="str">
        <f t="shared" si="114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2888</v>
      </c>
      <c r="D2452" t="s">
        <v>1886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3">
        <f t="shared" si="115"/>
        <v>54</v>
      </c>
      <c r="J2452" t="s">
        <v>7437</v>
      </c>
      <c r="K2452" t="str">
        <f t="shared" si="116"/>
        <v>E:\imagenes\escudos_cl\Europa\Luxembourg National Division\Racing FC Union Luxembourg.png</v>
      </c>
      <c r="L2452" t="s">
        <v>523</v>
      </c>
      <c r="M2452">
        <f>INDEX(NationalTeams!B:B,MATCH(L2452,NationalTeams!C:C,0))</f>
        <v>128</v>
      </c>
      <c r="O2452" t="str">
        <f t="shared" si="114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3695</v>
      </c>
      <c r="D2453" t="s">
        <v>1845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3">
        <f t="shared" si="115"/>
        <v>63</v>
      </c>
      <c r="J2453" t="s">
        <v>7438</v>
      </c>
      <c r="K2453" t="str">
        <f t="shared" si="116"/>
        <v>E:\imagenes\escudos_cl\America\Jamaica Premier League\Racing United FC.png</v>
      </c>
      <c r="L2453" t="s">
        <v>352</v>
      </c>
      <c r="M2453">
        <f>INDEX(NationalTeams!B:B,MATCH(L2453,NationalTeams!C:C,0))</f>
        <v>111</v>
      </c>
      <c r="O2453" t="str">
        <f t="shared" si="114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3019</v>
      </c>
      <c r="D2454" t="s">
        <v>1819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3">
        <f t="shared" si="115"/>
        <v>64</v>
      </c>
      <c r="J2454" t="s">
        <v>7439</v>
      </c>
      <c r="K2454" t="str">
        <f t="shared" si="116"/>
        <v>E:\imagenes\escudos_cl\Europa\Ekstraklasa\Radomiak Radom.png</v>
      </c>
      <c r="L2454" t="s">
        <v>494</v>
      </c>
      <c r="M2454">
        <f>INDEX(NationalTeams!B:B,MATCH(L2454,NationalTeams!C:C,0))</f>
        <v>166</v>
      </c>
      <c r="O2454" t="str">
        <f t="shared" si="114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4648</v>
      </c>
      <c r="D2455" t="s">
        <v>1797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3">
        <f t="shared" si="115"/>
        <v>64</v>
      </c>
      <c r="J2455" t="s">
        <v>7440</v>
      </c>
      <c r="K2455" t="str">
        <f t="shared" si="116"/>
        <v>E:\imagenes\escudos_cl\Africa\Burkinabe Premier League\Rahimo FC.png</v>
      </c>
      <c r="L2455" t="s">
        <v>366</v>
      </c>
      <c r="M2455">
        <f>INDEX(NationalTeams!B:B,MATCH(L2455,NationalTeams!C:C,0))</f>
        <v>35</v>
      </c>
      <c r="O2455" t="str">
        <f t="shared" si="114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4479</v>
      </c>
      <c r="D2456" t="s">
        <v>1788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3">
        <f t="shared" si="115"/>
        <v>50</v>
      </c>
      <c r="J2456" t="s">
        <v>7441</v>
      </c>
      <c r="K2456" t="str">
        <f t="shared" si="116"/>
        <v>E:\imagenes\escudos_cl\Asia\Bangladesh Premier League\Rahmatganj Muslim.png</v>
      </c>
      <c r="L2456" t="s">
        <v>465</v>
      </c>
      <c r="M2456">
        <f>INDEX(NationalTeams!B:B,MATCH(L2456,NationalTeams!C:C,0))</f>
        <v>21</v>
      </c>
      <c r="O2456" t="str">
        <f t="shared" si="114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4649</v>
      </c>
      <c r="D2457" t="s">
        <v>1797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3">
        <f t="shared" si="115"/>
        <v>65</v>
      </c>
      <c r="J2457" t="s">
        <v>7442</v>
      </c>
      <c r="K2457" t="str">
        <f t="shared" si="116"/>
        <v>E:\imagenes\escudos_cl\Africa\Burkinabe Premier League\Rail Club du Kadiogo.png</v>
      </c>
      <c r="L2457" t="s">
        <v>366</v>
      </c>
      <c r="M2457">
        <f>INDEX(NationalTeams!B:B,MATCH(L2457,NationalTeams!C:C,0))</f>
        <v>35</v>
      </c>
      <c r="O2457" t="str">
        <f t="shared" si="114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2335</v>
      </c>
      <c r="D2458" t="s">
        <v>1931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3">
        <f t="shared" si="115"/>
        <v>59</v>
      </c>
      <c r="J2458" t="s">
        <v>7443</v>
      </c>
      <c r="K2458" t="str">
        <f t="shared" si="116"/>
        <v>E:\imagenes\escudos_cl\Europa\Scottish Championship\Raith Rovers FC.png</v>
      </c>
      <c r="L2458" t="s">
        <v>515</v>
      </c>
      <c r="M2458">
        <f>INDEX(NationalTeams!B:B,MATCH(L2458,NationalTeams!C:C,0))</f>
        <v>63</v>
      </c>
      <c r="O2458" t="str">
        <f t="shared" si="114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4796</v>
      </c>
      <c r="D2459" t="s">
        <v>1792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3">
        <f t="shared" si="115"/>
        <v>76</v>
      </c>
      <c r="J2459" t="s">
        <v>7444</v>
      </c>
      <c r="K2459" t="str">
        <f t="shared" si="116"/>
        <v>E:\imagenes\escudos_cl\Africa\Botola\Raja CA.png</v>
      </c>
      <c r="L2459" t="s">
        <v>342</v>
      </c>
      <c r="M2459">
        <f>INDEX(NationalTeams!B:B,MATCH(L2459,NationalTeams!C:C,0))</f>
        <v>137</v>
      </c>
      <c r="O2459" t="str">
        <f t="shared" si="114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4473</v>
      </c>
      <c r="D2460" t="s">
        <v>1835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3">
        <f t="shared" si="115"/>
        <v>51</v>
      </c>
      <c r="J2460" t="s">
        <v>7445</v>
      </c>
      <c r="K2460" t="str">
        <f t="shared" si="116"/>
        <v>E:\imagenes\escudos_cl\Asia\I League\Rajasthan United FC.png</v>
      </c>
      <c r="L2460" t="s">
        <v>458</v>
      </c>
      <c r="M2460">
        <f>INDEX(NationalTeams!B:B,MATCH(L2460,NationalTeams!C:C,0))</f>
        <v>93</v>
      </c>
      <c r="O2460" t="str">
        <f t="shared" si="114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4499</v>
      </c>
      <c r="D2461" t="s">
        <v>1900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3">
        <f t="shared" si="115"/>
        <v>50</v>
      </c>
      <c r="J2461" t="s">
        <v>7446</v>
      </c>
      <c r="K2461" t="str">
        <f t="shared" si="116"/>
        <v>E:\imagenes\escudos_cl\Asia\Myanmar National League\Rakhine United FC.png</v>
      </c>
      <c r="L2461" t="s">
        <v>453</v>
      </c>
      <c r="M2461">
        <f>INDEX(NationalTeams!B:B,MATCH(L2461,NationalTeams!C:C,0))</f>
        <v>28</v>
      </c>
      <c r="O2461" t="str">
        <f t="shared" si="114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3020</v>
      </c>
      <c r="D2462" t="s">
        <v>1819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3">
        <f t="shared" si="115"/>
        <v>63</v>
      </c>
      <c r="J2462" t="s">
        <v>7447</v>
      </c>
      <c r="K2462" t="str">
        <f t="shared" si="116"/>
        <v>E:\imagenes\escudos_cl\Europa\Ekstraklasa\Rakow Czestochowa.png</v>
      </c>
      <c r="L2462" t="s">
        <v>494</v>
      </c>
      <c r="M2462">
        <f>INDEX(NationalTeams!B:B,MATCH(L2462,NationalTeams!C:C,0))</f>
        <v>166</v>
      </c>
      <c r="O2462" t="str">
        <f t="shared" si="114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3852</v>
      </c>
      <c r="D2463" t="s">
        <v>1936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3">
        <f t="shared" si="115"/>
        <v>62</v>
      </c>
      <c r="J2463" t="s">
        <v>7448</v>
      </c>
      <c r="K2463" t="str">
        <f t="shared" si="116"/>
        <v>E:\imagenes\escudos_cl\America\Segunda Division Profesional\Rampla Juniors FC.png</v>
      </c>
      <c r="L2463" t="s">
        <v>377</v>
      </c>
      <c r="M2463">
        <f>INDEX(NationalTeams!B:B,MATCH(L2463,NationalTeams!C:C,0))</f>
        <v>214</v>
      </c>
      <c r="O2463" t="str">
        <f t="shared" si="114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3724</v>
      </c>
      <c r="D2464" t="s">
        <v>1877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3">
        <f t="shared" si="115"/>
        <v>48</v>
      </c>
      <c r="J2464" t="s">
        <v>7449</v>
      </c>
      <c r="K2464" t="str">
        <f t="shared" si="116"/>
        <v>E:\imagenes\escudos_cl\America\Liga Primera\Rancho Santana FC.png</v>
      </c>
      <c r="L2464" t="s">
        <v>356</v>
      </c>
      <c r="M2464">
        <f>INDEX(NationalTeams!B:B,MATCH(L2464,NationalTeams!C:C,0))</f>
        <v>151</v>
      </c>
      <c r="O2464" t="str">
        <f t="shared" si="114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2299</v>
      </c>
      <c r="D2465" t="s">
        <v>1775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3">
        <f t="shared" si="115"/>
        <v>60</v>
      </c>
      <c r="J2465" t="s">
        <v>7450</v>
      </c>
      <c r="K2465" t="str">
        <f t="shared" si="116"/>
        <v>E:\imagenes\escudos_cl\Europa\3F Superliga\Randers FC.png</v>
      </c>
      <c r="L2465" t="s">
        <v>495</v>
      </c>
      <c r="M2465">
        <f>INDEX(NationalTeams!B:B,MATCH(L2465,NationalTeams!C:C,0))</f>
        <v>56</v>
      </c>
      <c r="O2465" t="str">
        <f t="shared" si="114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2317</v>
      </c>
      <c r="D2466" t="s">
        <v>1932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3">
        <f t="shared" si="115"/>
        <v>73</v>
      </c>
      <c r="J2466" t="s">
        <v>7451</v>
      </c>
      <c r="K2466" t="str">
        <f t="shared" si="116"/>
        <v>E:\imagenes\escudos_cl\Europa\Scottish Premiership\Rangers FC.png</v>
      </c>
      <c r="L2466" t="s">
        <v>515</v>
      </c>
      <c r="M2466">
        <f>INDEX(NationalTeams!B:B,MATCH(L2466,NationalTeams!C:C,0))</f>
        <v>63</v>
      </c>
      <c r="O2466" t="str">
        <f t="shared" si="114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3007</v>
      </c>
      <c r="D2467" t="s">
        <v>1910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3">
        <f t="shared" si="115"/>
        <v>56</v>
      </c>
      <c r="J2467" t="s">
        <v>7452</v>
      </c>
      <c r="K2467" t="str">
        <f t="shared" si="116"/>
        <v>E:\imagenes\escudos_cl\Europa\Norwegian First Division\Ranheim.png</v>
      </c>
      <c r="L2467" t="s">
        <v>492</v>
      </c>
      <c r="M2467">
        <f>INDEX(NationalTeams!B:B,MATCH(L2467,NationalTeams!C:C,0))</f>
        <v>154</v>
      </c>
      <c r="O2467" t="str">
        <f t="shared" si="114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3097</v>
      </c>
      <c r="D2468" t="s">
        <v>1872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3">
        <f t="shared" si="115"/>
        <v>66</v>
      </c>
      <c r="J2468" t="s">
        <v>7453</v>
      </c>
      <c r="K2468" t="str">
        <f t="shared" si="116"/>
        <v>E:\imagenes\escudos_cl\Europa\Liga I\Rapid Bucuresti.png</v>
      </c>
      <c r="L2468" t="s">
        <v>506</v>
      </c>
      <c r="M2468">
        <f>INDEX(NationalTeams!B:B,MATCH(L2468,NationalTeams!C:C,0))</f>
        <v>175</v>
      </c>
      <c r="O2468" t="str">
        <f t="shared" si="114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4415</v>
      </c>
      <c r="D2469" t="s">
        <v>1964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3">
        <f t="shared" si="115"/>
        <v>56</v>
      </c>
      <c r="J2469" t="s">
        <v>7454</v>
      </c>
      <c r="K2469" t="str">
        <f t="shared" si="116"/>
        <v>E:\imagenes\escudos_cl\Asia\Thai League 1\Ratchaburi FC.png</v>
      </c>
      <c r="L2469" t="s">
        <v>437</v>
      </c>
      <c r="M2469">
        <f>INDEX(NationalTeams!B:B,MATCH(L2469,NationalTeams!C:C,0))</f>
        <v>200</v>
      </c>
      <c r="O2469" t="str">
        <f t="shared" si="114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3011</v>
      </c>
      <c r="D2470" t="s">
        <v>1910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3">
        <f t="shared" si="115"/>
        <v>56</v>
      </c>
      <c r="J2470" t="s">
        <v>7455</v>
      </c>
      <c r="K2470" t="str">
        <f t="shared" si="116"/>
        <v>E:\imagenes\escudos_cl\Europa\Norwegian First Division\Raufoss IL.png</v>
      </c>
      <c r="L2470" t="s">
        <v>492</v>
      </c>
      <c r="M2470">
        <f>INDEX(NationalTeams!B:B,MATCH(L2470,NationalTeams!C:C,0))</f>
        <v>154</v>
      </c>
      <c r="O2470" t="str">
        <f t="shared" si="114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4733</v>
      </c>
      <c r="D2471" t="s">
        <v>1818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3">
        <f t="shared" si="115"/>
        <v>58</v>
      </c>
      <c r="J2471" t="s">
        <v>7456</v>
      </c>
      <c r="K2471" t="str">
        <f t="shared" si="116"/>
        <v>E:\imagenes\escudos_cl\Africa\Egyptian Second Division A\Raya Ghazl Kafr El Dawar SC.png</v>
      </c>
      <c r="L2471" t="s">
        <v>365</v>
      </c>
      <c r="M2471">
        <f>INDEX(NationalTeams!B:B,MATCH(L2471,NationalTeams!C:C,0))</f>
        <v>59</v>
      </c>
      <c r="O2471" t="str">
        <f t="shared" si="114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2399</v>
      </c>
      <c r="D2472" t="s">
        <v>1855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3">
        <f t="shared" si="115"/>
        <v>73</v>
      </c>
      <c r="J2472" t="s">
        <v>7457</v>
      </c>
      <c r="K2472" t="str">
        <f t="shared" si="116"/>
        <v>E:\imagenes\escudos_cl\Europa\LaLiga EA Sports\Rayo Vallecano.png</v>
      </c>
      <c r="L2472" t="s">
        <v>490</v>
      </c>
      <c r="M2472">
        <f>INDEX(NationalTeams!B:B,MATCH(L2472,NationalTeams!C:C,0))</f>
        <v>66</v>
      </c>
      <c r="O2472" t="str">
        <f t="shared" si="114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4271</v>
      </c>
      <c r="D2473" t="s">
        <v>1964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3">
        <f t="shared" si="115"/>
        <v>56</v>
      </c>
      <c r="J2473" t="s">
        <v>7458</v>
      </c>
      <c r="K2473" t="str">
        <f t="shared" si="116"/>
        <v>E:\imagenes\escudos_cl\Asia\Thai League 1\Rayong FC.png</v>
      </c>
      <c r="L2473" t="s">
        <v>437</v>
      </c>
      <c r="M2473">
        <f>INDEX(NationalTeams!B:B,MATCH(L2473,NationalTeams!C:C,0))</f>
        <v>200</v>
      </c>
      <c r="O2473" t="str">
        <f t="shared" si="114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2014</v>
      </c>
      <c r="D2474" t="s">
        <v>1796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3">
        <f t="shared" si="115"/>
        <v>78</v>
      </c>
      <c r="J2474" t="s">
        <v>7459</v>
      </c>
      <c r="K2474" t="str">
        <f t="shared" si="116"/>
        <v>E:\imagenes\escudos_cl\Europa\Bundesliga\RB Leipzig.png</v>
      </c>
      <c r="L2474" t="s">
        <v>489</v>
      </c>
      <c r="M2474">
        <f>INDEX(NationalTeams!B:B,MATCH(L2474,NationalTeams!C:C,0))</f>
        <v>4</v>
      </c>
      <c r="O2474" t="str">
        <f t="shared" si="114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3626</v>
      </c>
      <c r="D2475" t="s">
        <v>1889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3">
        <f t="shared" si="115"/>
        <v>70</v>
      </c>
      <c r="J2475" t="s">
        <v>7460</v>
      </c>
      <c r="K2475" t="str">
        <f t="shared" si="116"/>
        <v>E:\imagenes\escudos_cl\America\Major League Soccer\RB New York.png</v>
      </c>
      <c r="L2475" t="s">
        <v>349</v>
      </c>
      <c r="M2475">
        <f>INDEX(NationalTeams!B:B,MATCH(L2475,NationalTeams!C:C,0))</f>
        <v>67</v>
      </c>
      <c r="O2475" t="str">
        <f t="shared" si="114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3961</v>
      </c>
      <c r="D2476" t="s">
        <v>1844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3">
        <f t="shared" si="115"/>
        <v>63</v>
      </c>
      <c r="J2476" t="s">
        <v>7461</v>
      </c>
      <c r="K2476" t="str">
        <f t="shared" si="116"/>
        <v>E:\imagenes\escudos_cl\Asia\J2 League\RB Omiya Ardija.png</v>
      </c>
      <c r="L2476" t="s">
        <v>422</v>
      </c>
      <c r="M2476">
        <f>INDEX(NationalTeams!B:B,MATCH(L2476,NationalTeams!C:C,0))</f>
        <v>112</v>
      </c>
      <c r="O2476" t="str">
        <f t="shared" si="114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2075</v>
      </c>
      <c r="D2477" t="s">
        <v>1779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3">
        <f t="shared" si="115"/>
        <v>59</v>
      </c>
      <c r="J2477" t="s">
        <v>7462</v>
      </c>
      <c r="K2477" t="str">
        <f t="shared" si="116"/>
        <v>E:\imagenes\escudos_cl\Europa\Admiral Bundesliga\RB Salzburg.png</v>
      </c>
      <c r="L2477" t="s">
        <v>514</v>
      </c>
      <c r="M2477">
        <f>INDEX(NationalTeams!B:B,MATCH(L2477,NationalTeams!C:C,0))</f>
        <v>17</v>
      </c>
      <c r="O2477" t="str">
        <f t="shared" si="114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2473</v>
      </c>
      <c r="D2478" t="s">
        <v>1882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3">
        <f t="shared" si="115"/>
        <v>71</v>
      </c>
      <c r="J2478" t="s">
        <v>7463</v>
      </c>
      <c r="K2478" t="str">
        <f t="shared" si="116"/>
        <v>E:\imagenes\escudos_cl\Europa\Ligue 1\RC Lens.png</v>
      </c>
      <c r="L2478" t="s">
        <v>487</v>
      </c>
      <c r="M2478">
        <f>INDEX(NationalTeams!B:B,MATCH(L2478,NationalTeams!C:C,0))</f>
        <v>74</v>
      </c>
      <c r="O2478" t="str">
        <f t="shared" si="114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2490</v>
      </c>
      <c r="D2479" t="s">
        <v>1882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3">
        <f t="shared" si="115"/>
        <v>58</v>
      </c>
      <c r="J2479" t="s">
        <v>7464</v>
      </c>
      <c r="K2479" t="str">
        <f t="shared" si="116"/>
        <v>E:\imagenes\escudos_cl\Europa\Ligue 1\RC Strasbourg Alsace.png</v>
      </c>
      <c r="L2479" t="s">
        <v>487</v>
      </c>
      <c r="M2479">
        <f>INDEX(NationalTeams!B:B,MATCH(L2479,NationalTeams!C:C,0))</f>
        <v>74</v>
      </c>
      <c r="O2479" t="str">
        <f t="shared" si="114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2404</v>
      </c>
      <c r="D2480" t="s">
        <v>1855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3">
        <f t="shared" si="115"/>
        <v>73</v>
      </c>
      <c r="J2480" t="s">
        <v>7465</v>
      </c>
      <c r="K2480" t="str">
        <f t="shared" si="116"/>
        <v>E:\imagenes\escudos_cl\Europa\LaLiga EA Sports\RCD Espanyol.png</v>
      </c>
      <c r="L2480" t="s">
        <v>490</v>
      </c>
      <c r="M2480">
        <f>INDEX(NationalTeams!B:B,MATCH(L2480,NationalTeams!C:C,0))</f>
        <v>66</v>
      </c>
      <c r="O2480" t="str">
        <f t="shared" si="114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2409</v>
      </c>
      <c r="D2481" t="s">
        <v>1855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3">
        <f t="shared" si="115"/>
        <v>71</v>
      </c>
      <c r="J2481" t="s">
        <v>7466</v>
      </c>
      <c r="K2481" t="str">
        <f t="shared" si="116"/>
        <v>E:\imagenes\escudos_cl\Europa\LaLiga EA Sports\RCD Mallorca.png</v>
      </c>
      <c r="L2481" t="s">
        <v>490</v>
      </c>
      <c r="M2481">
        <f>INDEX(NationalTeams!B:B,MATCH(L2481,NationalTeams!C:C,0))</f>
        <v>66</v>
      </c>
      <c r="O2481" t="str">
        <f t="shared" si="114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2402</v>
      </c>
      <c r="D2482" t="s">
        <v>1855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3">
        <f t="shared" si="115"/>
        <v>77</v>
      </c>
      <c r="J2482" t="s">
        <v>7467</v>
      </c>
      <c r="K2482" t="str">
        <f t="shared" si="116"/>
        <v>E:\imagenes\escudos_cl\Europa\LaLiga EA Sports\Real Betis.png</v>
      </c>
      <c r="L2482" t="s">
        <v>490</v>
      </c>
      <c r="M2482">
        <f>INDEX(NationalTeams!B:B,MATCH(L2482,NationalTeams!C:C,0))</f>
        <v>66</v>
      </c>
      <c r="O2482" t="str">
        <f t="shared" si="114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3519</v>
      </c>
      <c r="D2483" t="s">
        <v>1966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3">
        <f t="shared" si="115"/>
        <v>60</v>
      </c>
      <c r="J2483" t="s">
        <v>7468</v>
      </c>
      <c r="K2483" t="str">
        <f t="shared" si="116"/>
        <v>E:\imagenes\escudos_cl\America\Torneo BetPlay Dimayor\Real Cartagena FC.png</v>
      </c>
      <c r="L2483" t="s">
        <v>328</v>
      </c>
      <c r="M2483">
        <f>INDEX(NationalTeams!B:B,MATCH(L2483,NationalTeams!C:C,0))</f>
        <v>46</v>
      </c>
      <c r="O2483" t="str">
        <f t="shared" si="114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3520</v>
      </c>
      <c r="D2484" t="s">
        <v>1966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3">
        <f t="shared" si="115"/>
        <v>57</v>
      </c>
      <c r="J2484" t="s">
        <v>7469</v>
      </c>
      <c r="K2484" t="str">
        <f t="shared" si="116"/>
        <v>E:\imagenes\escudos_cl\America\Torneo BetPlay Dimayor\Real Cundinamarca.png</v>
      </c>
      <c r="L2484" t="s">
        <v>328</v>
      </c>
      <c r="M2484">
        <f>INDEX(NationalTeams!B:B,MATCH(L2484,NationalTeams!C:C,0))</f>
        <v>46</v>
      </c>
      <c r="O2484" t="str">
        <f t="shared" si="114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4650</v>
      </c>
      <c r="D2485" t="s">
        <v>1797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3">
        <f t="shared" si="115"/>
        <v>63</v>
      </c>
      <c r="J2485" t="s">
        <v>7470</v>
      </c>
      <c r="K2485" t="str">
        <f t="shared" si="116"/>
        <v>E:\imagenes\escudos_cl\Africa\Burkinabe Premier League\Real du Faso.png</v>
      </c>
      <c r="L2485" t="s">
        <v>366</v>
      </c>
      <c r="M2485">
        <f>INDEX(NationalTeams!B:B,MATCH(L2485,NationalTeams!C:C,0))</f>
        <v>35</v>
      </c>
      <c r="O2485" t="str">
        <f t="shared" si="114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3725</v>
      </c>
      <c r="D2486" t="s">
        <v>1877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3">
        <f t="shared" si="115"/>
        <v>50</v>
      </c>
      <c r="J2486" t="s">
        <v>7471</v>
      </c>
      <c r="K2486" t="str">
        <f t="shared" si="116"/>
        <v>E:\imagenes\escudos_cl\America\Liga Primera\Real Esteli FC.png</v>
      </c>
      <c r="L2486" t="s">
        <v>356</v>
      </c>
      <c r="M2486">
        <f>INDEX(NationalTeams!B:B,MATCH(L2486,NationalTeams!C:C,0))</f>
        <v>151</v>
      </c>
      <c r="O2486" t="str">
        <f t="shared" si="114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3895</v>
      </c>
      <c r="D2487" t="s">
        <v>1935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3">
        <f t="shared" si="115"/>
        <v>57</v>
      </c>
      <c r="J2487" t="s">
        <v>7472</v>
      </c>
      <c r="K2487" t="str">
        <f t="shared" si="116"/>
        <v>E:\imagenes\escudos_cl\America\Segunda Division de Venezuela\Real Frontera SC.png</v>
      </c>
      <c r="L2487" t="s">
        <v>351</v>
      </c>
      <c r="M2487">
        <f>INDEX(NationalTeams!B:B,MATCH(L2487,NationalTeams!C:C,0))</f>
        <v>217</v>
      </c>
      <c r="O2487" t="str">
        <f t="shared" si="114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3671</v>
      </c>
      <c r="D2488" t="s">
        <v>1803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3">
        <f t="shared" si="115"/>
        <v>50</v>
      </c>
      <c r="J2488" t="s">
        <v>7473</v>
      </c>
      <c r="K2488" t="str">
        <f t="shared" si="116"/>
        <v>E:\imagenes\escudos_cl\America\Championnat Special Division 1\Real Hope FA.png</v>
      </c>
      <c r="L2488" t="s">
        <v>333</v>
      </c>
      <c r="M2488">
        <f>INDEX(NationalTeams!B:B,MATCH(L2488,NationalTeams!C:C,0))</f>
        <v>89</v>
      </c>
      <c r="O2488" t="str">
        <f t="shared" si="114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4478</v>
      </c>
      <c r="D2489" t="s">
        <v>1835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3">
        <f t="shared" si="115"/>
        <v>50</v>
      </c>
      <c r="J2489" t="s">
        <v>7474</v>
      </c>
      <c r="K2489" t="str">
        <f t="shared" si="116"/>
        <v>E:\imagenes\escudos_cl\Asia\I League\Real Kashmir FC.png</v>
      </c>
      <c r="L2489" t="s">
        <v>458</v>
      </c>
      <c r="M2489">
        <f>INDEX(NationalTeams!B:B,MATCH(L2489,NationalTeams!C:C,0))</f>
        <v>93</v>
      </c>
      <c r="O2489" t="str">
        <f t="shared" si="114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2390</v>
      </c>
      <c r="D2490" t="s">
        <v>1855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3">
        <f t="shared" si="115"/>
        <v>85</v>
      </c>
      <c r="J2490" t="s">
        <v>7475</v>
      </c>
      <c r="K2490" t="str">
        <f t="shared" si="116"/>
        <v>E:\imagenes\escudos_cl\Europa\LaLiga EA Sports\Real Madrid CF.png</v>
      </c>
      <c r="L2490" t="s">
        <v>490</v>
      </c>
      <c r="M2490">
        <f>INDEX(NationalTeams!B:B,MATCH(L2490,NationalTeams!C:C,0))</f>
        <v>66</v>
      </c>
      <c r="O2490" t="str">
        <f t="shared" si="114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2419</v>
      </c>
      <c r="D2491" t="s">
        <v>1855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3">
        <f t="shared" si="115"/>
        <v>67</v>
      </c>
      <c r="J2491" t="s">
        <v>7476</v>
      </c>
      <c r="K2491" t="str">
        <f t="shared" si="116"/>
        <v>E:\imagenes\escudos_cl\Europa\LaLiga EA Sports\Real Oviedo.png</v>
      </c>
      <c r="L2491" t="s">
        <v>490</v>
      </c>
      <c r="M2491">
        <f>INDEX(NationalTeams!B:B,MATCH(L2491,NationalTeams!C:C,0))</f>
        <v>66</v>
      </c>
      <c r="O2491" t="str">
        <f t="shared" si="114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3627</v>
      </c>
      <c r="D2492" t="s">
        <v>1889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3">
        <f t="shared" si="115"/>
        <v>67</v>
      </c>
      <c r="J2492" t="s">
        <v>7477</v>
      </c>
      <c r="K2492" t="str">
        <f t="shared" si="116"/>
        <v>E:\imagenes\escudos_cl\America\Major League Soccer\Real Salt Lake.png</v>
      </c>
      <c r="L2492" t="s">
        <v>349</v>
      </c>
      <c r="M2492">
        <f>INDEX(NationalTeams!B:B,MATCH(L2492,NationalTeams!C:C,0))</f>
        <v>67</v>
      </c>
      <c r="O2492" t="str">
        <f t="shared" si="114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2393</v>
      </c>
      <c r="D2493" t="s">
        <v>1855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3">
        <f t="shared" si="115"/>
        <v>78</v>
      </c>
      <c r="J2493" t="s">
        <v>7478</v>
      </c>
      <c r="K2493" t="str">
        <f t="shared" si="116"/>
        <v>E:\imagenes\escudos_cl\Europa\LaLiga EA Sports\Real Sociedad.png</v>
      </c>
      <c r="L2493" t="s">
        <v>490</v>
      </c>
      <c r="M2493">
        <f>INDEX(NationalTeams!B:B,MATCH(L2493,NationalTeams!C:C,0))</f>
        <v>66</v>
      </c>
      <c r="O2493" t="str">
        <f t="shared" si="114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2418</v>
      </c>
      <c r="D2494" t="s">
        <v>1856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3">
        <f t="shared" si="115"/>
        <v>64</v>
      </c>
      <c r="J2494" t="s">
        <v>7479</v>
      </c>
      <c r="K2494" t="str">
        <f t="shared" si="116"/>
        <v>E:\imagenes\escudos_cl\Europa\LaLiga Hypermotion\Real Sociedad B.png</v>
      </c>
      <c r="L2494" t="s">
        <v>490</v>
      </c>
      <c r="M2494">
        <f>INDEX(NationalTeams!B:B,MATCH(L2494,NationalTeams!C:C,0))</f>
        <v>66</v>
      </c>
      <c r="O2494" t="str">
        <f t="shared" si="114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2413</v>
      </c>
      <c r="D2495" t="s">
        <v>1856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3">
        <f t="shared" si="115"/>
        <v>71</v>
      </c>
      <c r="J2495" t="s">
        <v>7480</v>
      </c>
      <c r="K2495" t="str">
        <f t="shared" si="116"/>
        <v>E:\imagenes\escudos_cl\Europa\LaLiga Hypermotion\Real Valladolid CF.png</v>
      </c>
      <c r="L2495" t="s">
        <v>490</v>
      </c>
      <c r="M2495">
        <f>INDEX(NationalTeams!B:B,MATCH(L2495,NationalTeams!C:C,0))</f>
        <v>66</v>
      </c>
      <c r="O2495" t="str">
        <f t="shared" si="114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2422</v>
      </c>
      <c r="D2496" t="s">
        <v>1856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3">
        <f t="shared" si="115"/>
        <v>66</v>
      </c>
      <c r="J2496" t="s">
        <v>7481</v>
      </c>
      <c r="K2496" t="str">
        <f t="shared" si="116"/>
        <v>E:\imagenes\escudos_cl\Europa\LaLiga Hypermotion\Real Zaragoza.png</v>
      </c>
      <c r="L2496" t="s">
        <v>490</v>
      </c>
      <c r="M2496">
        <f>INDEX(NationalTeams!B:B,MATCH(L2496,NationalTeams!C:C,0))</f>
        <v>66</v>
      </c>
      <c r="O2496" t="str">
        <f t="shared" si="114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4603</v>
      </c>
      <c r="D2497" t="s">
        <v>1833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3">
        <f t="shared" si="115"/>
        <v>60</v>
      </c>
      <c r="J2497" t="s">
        <v>7482</v>
      </c>
      <c r="K2497" t="str">
        <f t="shared" si="116"/>
        <v>E:\imagenes\escudos_cl\Africa\Girabola\Recreativo do Libolo.png</v>
      </c>
      <c r="L2497" t="s">
        <v>357</v>
      </c>
      <c r="M2497">
        <f>INDEX(NationalTeams!B:B,MATCH(L2497,NationalTeams!C:C,0))</f>
        <v>7</v>
      </c>
      <c r="O2497" t="str">
        <f t="shared" si="114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4968</v>
      </c>
      <c r="D2498" t="s">
        <v>1979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3">
        <f t="shared" si="115"/>
        <v>59</v>
      </c>
      <c r="J2498" t="s">
        <v>7483</v>
      </c>
      <c r="K2498" t="str">
        <f t="shared" si="116"/>
        <v>E:\imagenes\escudos_cl\Africa\Zambia Super League\Red Arrows FC.png</v>
      </c>
      <c r="L2498" t="s">
        <v>367</v>
      </c>
      <c r="M2498">
        <f>INDEX(NationalTeams!B:B,MATCH(L2498,NationalTeams!C:C,0))</f>
        <v>222</v>
      </c>
      <c r="O2498" t="str">
        <f t="shared" si="114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3423</v>
      </c>
      <c r="D2499" t="s">
        <v>1793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3">
        <f t="shared" si="115"/>
        <v>69</v>
      </c>
      <c r="J2499" t="s">
        <v>7484</v>
      </c>
      <c r="K2499" t="str">
        <f t="shared" si="116"/>
        <v>E:\imagenes\escudos_cl\America\Brasileirao Betano\Red Bull Bragantino.png</v>
      </c>
      <c r="L2499" t="s">
        <v>327</v>
      </c>
      <c r="M2499">
        <f>INDEX(NationalTeams!B:B,MATCH(L2499,NationalTeams!C:C,0))</f>
        <v>32</v>
      </c>
      <c r="O2499" t="str">
        <f t="shared" ref="O2499:O2562" si="117"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2496</v>
      </c>
      <c r="D2500" t="s">
        <v>1885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3">
        <f t="shared" ref="I2500:I2563" si="118">ROUND(AVERAGE(F2500:H2500),0)</f>
        <v>59</v>
      </c>
      <c r="J2500" t="s">
        <v>7485</v>
      </c>
      <c r="K2500" t="str">
        <f t="shared" ref="K2500:K2563" si="119">_xlfn.CONCAT($A$1,J2500)</f>
        <v>E:\imagenes\escudos_cl\Europa\Ligue 2\Red Star FC.png</v>
      </c>
      <c r="L2500" t="s">
        <v>487</v>
      </c>
      <c r="M2500">
        <f>INDEX(NationalTeams!B:B,MATCH(L2500,NationalTeams!C:C,0))</f>
        <v>74</v>
      </c>
      <c r="O2500" t="str">
        <f t="shared" si="117"/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2360</v>
      </c>
      <c r="D2501" t="s">
        <v>1896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3">
        <f t="shared" si="118"/>
        <v>52</v>
      </c>
      <c r="J2501" t="s">
        <v>7486</v>
      </c>
      <c r="K2501" t="str">
        <f t="shared" si="119"/>
        <v>E:\imagenes\escudos_cl\Europa\MonacoBet Liga\Redfox FC Stara Lubovna.png</v>
      </c>
      <c r="L2501" t="s">
        <v>509</v>
      </c>
      <c r="M2501">
        <f>INDEX(NationalTeams!B:B,MATCH(L2501,NationalTeams!C:C,0))</f>
        <v>64</v>
      </c>
      <c r="O2501" t="str">
        <f t="shared" si="117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4492</v>
      </c>
      <c r="D2502" t="s">
        <v>1962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3">
        <f t="shared" si="118"/>
        <v>53</v>
      </c>
      <c r="J2502" t="s">
        <v>7487</v>
      </c>
      <c r="K2502" t="str">
        <f t="shared" si="119"/>
        <v>E:\imagenes\escudos_cl\Asia\Tajikistan Higher League\Regar TadAZ Tursunzoda.png</v>
      </c>
      <c r="L2502" t="s">
        <v>442</v>
      </c>
      <c r="M2502">
        <f>INDEX(NationalTeams!B:B,MATCH(L2502,NationalTeams!C:C,0))</f>
        <v>203</v>
      </c>
      <c r="O2502" t="str">
        <f t="shared" si="117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4860</v>
      </c>
      <c r="D2503" t="s">
        <v>1908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3">
        <f t="shared" si="118"/>
        <v>71</v>
      </c>
      <c r="J2503" t="s">
        <v>7488</v>
      </c>
      <c r="K2503" t="str">
        <f t="shared" si="119"/>
        <v>E:\imagenes\escudos_cl\Africa\Nigeria Premier Football League\Remo Stars FC.png</v>
      </c>
      <c r="L2503" t="s">
        <v>361</v>
      </c>
      <c r="M2503">
        <f>INDEX(NationalTeams!B:B,MATCH(L2503,NationalTeams!C:C,0))</f>
        <v>153</v>
      </c>
      <c r="O2503" t="str">
        <f t="shared" si="117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4797</v>
      </c>
      <c r="D2504" t="s">
        <v>1792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3">
        <f t="shared" si="118"/>
        <v>70</v>
      </c>
      <c r="J2504" t="s">
        <v>7489</v>
      </c>
      <c r="K2504" t="str">
        <f t="shared" si="119"/>
        <v>E:\imagenes\escudos_cl\Africa\Botola\Renaissance Sportive de Berkane.png</v>
      </c>
      <c r="L2504" t="s">
        <v>342</v>
      </c>
      <c r="M2504">
        <f>INDEX(NationalTeams!B:B,MATCH(L2504,NationalTeams!C:C,0))</f>
        <v>137</v>
      </c>
      <c r="O2504" t="str">
        <f t="shared" si="117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4043</v>
      </c>
      <c r="D2505" t="s">
        <v>1844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3">
        <f t="shared" si="118"/>
        <v>59</v>
      </c>
      <c r="J2505" t="s">
        <v>7490</v>
      </c>
      <c r="K2505" t="str">
        <f t="shared" si="119"/>
        <v>E:\imagenes\escudos_cl\Asia\J2 League\Renofa Yamaguchi.png</v>
      </c>
      <c r="L2505" t="s">
        <v>422</v>
      </c>
      <c r="M2505">
        <f>INDEX(NationalTeams!B:B,MATCH(L2505,NationalTeams!C:C,0))</f>
        <v>112</v>
      </c>
      <c r="O2505" t="str">
        <f t="shared" si="117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3759</v>
      </c>
      <c r="D2506" t="s">
        <v>1812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3">
        <f t="shared" si="118"/>
        <v>59</v>
      </c>
      <c r="J2506" t="s">
        <v>7491</v>
      </c>
      <c r="K2506" t="str">
        <f t="shared" si="119"/>
        <v>E:\imagenes\escudos_cl\America\Division Intermedia\Resistencia SC.png</v>
      </c>
      <c r="L2506" t="s">
        <v>348</v>
      </c>
      <c r="M2506">
        <f>INDEX(NationalTeams!B:B,MATCH(L2506,NationalTeams!C:C,0))</f>
        <v>164</v>
      </c>
      <c r="O2506" t="str">
        <f t="shared" si="117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4493</v>
      </c>
      <c r="D2507" t="s">
        <v>1827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3">
        <f t="shared" si="118"/>
        <v>52</v>
      </c>
      <c r="J2507" t="s">
        <v>7492</v>
      </c>
      <c r="K2507" t="str">
        <f t="shared" si="119"/>
        <v>E:\imagenes\escudos_cl\Asia\Fiji Premier League\Rewa FC.png</v>
      </c>
      <c r="L2507" t="s">
        <v>459</v>
      </c>
      <c r="M2507">
        <f>INDEX(NationalTeams!B:B,MATCH(L2507,NationalTeams!C:C,0))</f>
        <v>71</v>
      </c>
      <c r="O2507" t="str">
        <f t="shared" si="117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2128</v>
      </c>
      <c r="D2508" t="s">
        <v>1802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3">
        <f t="shared" si="118"/>
        <v>62</v>
      </c>
      <c r="J2508" t="s">
        <v>7493</v>
      </c>
      <c r="K2508" t="str">
        <f t="shared" si="119"/>
        <v>E:\imagenes\escudos_cl\Europa\Challenger Pro League\RFC Liege.png</v>
      </c>
      <c r="L2508" t="s">
        <v>505</v>
      </c>
      <c r="M2508">
        <f>INDEX(NationalTeams!B:B,MATCH(L2508,NationalTeams!C:C,0))</f>
        <v>23</v>
      </c>
      <c r="O2508" t="str">
        <f t="shared" si="117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2130</v>
      </c>
      <c r="D2509" t="s">
        <v>1802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3">
        <f t="shared" si="118"/>
        <v>60</v>
      </c>
      <c r="J2509" t="s">
        <v>7494</v>
      </c>
      <c r="K2509" t="str">
        <f t="shared" si="119"/>
        <v>E:\imagenes\escudos_cl\Europa\Challenger Pro League\RFC Seraing.png</v>
      </c>
      <c r="L2509" t="s">
        <v>505</v>
      </c>
      <c r="M2509">
        <f>INDEX(NationalTeams!B:B,MATCH(L2509,NationalTeams!C:C,0))</f>
        <v>23</v>
      </c>
      <c r="O2509" t="str">
        <f t="shared" si="117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3187</v>
      </c>
      <c r="D2510" t="s">
        <v>1940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3">
        <f t="shared" si="118"/>
        <v>59</v>
      </c>
      <c r="J2510" t="s">
        <v>7495</v>
      </c>
      <c r="K2510" t="str">
        <f t="shared" si="119"/>
        <v>E:\imagenes\escudos_cl\Europa\Serbian First League\RFK Graficar.png</v>
      </c>
      <c r="L2510" t="s">
        <v>499</v>
      </c>
      <c r="M2510">
        <f>INDEX(NationalTeams!B:B,MATCH(L2510,NationalTeams!C:C,0))</f>
        <v>185</v>
      </c>
      <c r="O2510" t="str">
        <f t="shared" si="117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4916</v>
      </c>
      <c r="D2511" t="s">
        <v>1949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3">
        <f t="shared" si="118"/>
        <v>67</v>
      </c>
      <c r="J2511" t="s">
        <v>7496</v>
      </c>
      <c r="K2511" t="str">
        <f t="shared" si="119"/>
        <v>E:\imagenes\escudos_cl\Africa\South African Premiership\Richards Bay FC.png</v>
      </c>
      <c r="L2511" t="s">
        <v>363</v>
      </c>
      <c r="M2511">
        <f>INDEX(NationalTeams!B:B,MATCH(L2511,NationalTeams!C:C,0))</f>
        <v>193</v>
      </c>
      <c r="O2511" t="str">
        <f t="shared" si="117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2845</v>
      </c>
      <c r="D2512" t="s">
        <v>1858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3">
        <f t="shared" si="118"/>
        <v>56</v>
      </c>
      <c r="J2512" t="s">
        <v>7497</v>
      </c>
      <c r="K2512" t="str">
        <f t="shared" si="119"/>
        <v>E:\imagenes\escudos_cl\Europa\Latvian Higher League\Riga FC.png</v>
      </c>
      <c r="L2512" t="s">
        <v>532</v>
      </c>
      <c r="M2512">
        <f>INDEX(NationalTeams!B:B,MATCH(L2512,NationalTeams!C:C,0))</f>
        <v>122</v>
      </c>
      <c r="O2512" t="str">
        <f t="shared" si="117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4563</v>
      </c>
      <c r="D2513" t="s">
        <v>1795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3">
        <f t="shared" si="118"/>
        <v>46</v>
      </c>
      <c r="J2513" t="s">
        <v>7498</v>
      </c>
      <c r="K2513" t="str">
        <f t="shared" si="119"/>
        <v>E:\imagenes\escudos_cl\Asia\Brunei Super League\Rimba Star FC.png</v>
      </c>
      <c r="L2513" t="s">
        <v>478</v>
      </c>
      <c r="M2513">
        <f>INDEX(NationalTeams!B:B,MATCH(L2513,NationalTeams!C:C,0))</f>
        <v>33</v>
      </c>
      <c r="O2513" t="str">
        <f t="shared" si="117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3072</v>
      </c>
      <c r="D2514" t="s">
        <v>1917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3">
        <f t="shared" si="118"/>
        <v>58</v>
      </c>
      <c r="J2514" t="s">
        <v>7499</v>
      </c>
      <c r="K2514" t="str">
        <f t="shared" si="119"/>
        <v>E:\imagenes\escudos_cl\Europa\Primeira Liga\Rio Ave FC.png</v>
      </c>
      <c r="L2514" t="s">
        <v>504</v>
      </c>
      <c r="M2514">
        <f>INDEX(NationalTeams!B:B,MATCH(L2514,NationalTeams!C:C,0))</f>
        <v>167</v>
      </c>
      <c r="O2514" t="str">
        <f t="shared" si="117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4861</v>
      </c>
      <c r="D2515" t="s">
        <v>1908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3">
        <f t="shared" si="118"/>
        <v>70</v>
      </c>
      <c r="J2515" t="s">
        <v>7500</v>
      </c>
      <c r="K2515" t="str">
        <f t="shared" si="119"/>
        <v>E:\imagenes\escudos_cl\Africa\Nigeria Premier Football League\Rivers United FC.png</v>
      </c>
      <c r="L2515" t="s">
        <v>361</v>
      </c>
      <c r="M2515">
        <f>INDEX(NationalTeams!B:B,MATCH(L2515,NationalTeams!C:C,0))</f>
        <v>153</v>
      </c>
      <c r="O2515" t="str">
        <f t="shared" si="117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3260</v>
      </c>
      <c r="D2516" t="s">
        <v>1952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3">
        <f t="shared" si="118"/>
        <v>69</v>
      </c>
      <c r="J2516" t="s">
        <v>7501</v>
      </c>
      <c r="K2516" t="str">
        <f t="shared" si="119"/>
        <v>E:\imagenes\escudos_cl\Europa\Super Lig\Rizespor.png</v>
      </c>
      <c r="L2516" t="s">
        <v>501</v>
      </c>
      <c r="M2516">
        <f>INDEX(NationalTeams!B:B,MATCH(L2516,NationalTeams!C:C,0))</f>
        <v>210</v>
      </c>
      <c r="O2516" t="str">
        <f t="shared" si="117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2623</v>
      </c>
      <c r="D2517" t="s">
        <v>1815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3">
        <f t="shared" si="118"/>
        <v>65</v>
      </c>
      <c r="J2517" t="s">
        <v>7502</v>
      </c>
      <c r="K2517" t="str">
        <f t="shared" si="119"/>
        <v>E:\imagenes\escudos_cl\Europa\Eerste Divisie\RKC Waalwijk.png</v>
      </c>
      <c r="L2517" t="s">
        <v>491</v>
      </c>
      <c r="M2517">
        <f>INDEX(NationalTeams!B:B,MATCH(L2517,NationalTeams!C:C,0))</f>
        <v>158</v>
      </c>
      <c r="O2517" t="str">
        <f t="shared" si="117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3561</v>
      </c>
      <c r="D2518" t="s">
        <v>1938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3">
        <f t="shared" si="118"/>
        <v>52</v>
      </c>
      <c r="J2518" t="s">
        <v>7503</v>
      </c>
      <c r="K2518" t="str">
        <f t="shared" si="119"/>
        <v>E:\imagenes\escudos_cl\America\Sekshon Paga\RKSV Centro Dominguito.png</v>
      </c>
      <c r="L2518" t="s">
        <v>404</v>
      </c>
      <c r="M2518">
        <f>INDEX(NationalTeams!B:B,MATCH(L2518,NationalTeams!C:C,0))</f>
        <v>55</v>
      </c>
      <c r="O2518" t="str">
        <f t="shared" si="117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3562</v>
      </c>
      <c r="D2519" t="s">
        <v>1938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3">
        <f t="shared" si="118"/>
        <v>50</v>
      </c>
      <c r="J2519" t="s">
        <v>7504</v>
      </c>
      <c r="K2519" t="str">
        <f t="shared" si="119"/>
        <v>E:\imagenes\escudos_cl\America\Sekshon Paga\RKSV Scherpenheuvel.png</v>
      </c>
      <c r="L2519" t="s">
        <v>404</v>
      </c>
      <c r="M2519">
        <f>INDEX(NationalTeams!B:B,MATCH(L2519,NationalTeams!C:C,0))</f>
        <v>55</v>
      </c>
      <c r="O2519" t="str">
        <f t="shared" si="117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4123</v>
      </c>
      <c r="D2520" t="s">
        <v>1844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3">
        <f t="shared" si="118"/>
        <v>61</v>
      </c>
      <c r="J2520" t="s">
        <v>7505</v>
      </c>
      <c r="K2520" t="str">
        <f t="shared" si="119"/>
        <v>E:\imagenes\escudos_cl\Asia\J2 League\Roasso Kumamoto.png</v>
      </c>
      <c r="L2520" t="s">
        <v>422</v>
      </c>
      <c r="M2520">
        <f>INDEX(NationalTeams!B:B,MATCH(L2520,NationalTeams!C:C,0))</f>
        <v>112</v>
      </c>
      <c r="O2520" t="str">
        <f t="shared" si="117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3824</v>
      </c>
      <c r="D2521" t="s">
        <v>1956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3">
        <f t="shared" si="118"/>
        <v>51</v>
      </c>
      <c r="J2521" t="s">
        <v>7506</v>
      </c>
      <c r="K2521" t="str">
        <f t="shared" si="119"/>
        <v>E:\imagenes\escudos_cl\America\SVB Hoofdklasse\Robinhood.png</v>
      </c>
      <c r="L2521" t="s">
        <v>399</v>
      </c>
      <c r="M2521">
        <f>INDEX(NationalTeams!B:B,MATCH(L2521,NationalTeams!C:C,0))</f>
        <v>198</v>
      </c>
      <c r="O2521" t="str">
        <f t="shared" si="117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2639</v>
      </c>
      <c r="D2522" t="s">
        <v>1815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3">
        <f t="shared" si="118"/>
        <v>58</v>
      </c>
      <c r="J2522" t="s">
        <v>7507</v>
      </c>
      <c r="K2522" t="str">
        <f t="shared" si="119"/>
        <v>E:\imagenes\escudos_cl\Europa\Eerste Divisie\Roda JC.png</v>
      </c>
      <c r="L2522" t="s">
        <v>491</v>
      </c>
      <c r="M2522">
        <f>INDEX(NationalTeams!B:B,MATCH(L2522,NationalTeams!C:C,0))</f>
        <v>158</v>
      </c>
      <c r="O2522" t="str">
        <f t="shared" si="117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2483</v>
      </c>
      <c r="D2523" t="s">
        <v>1885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3">
        <f t="shared" si="118"/>
        <v>61</v>
      </c>
      <c r="J2523" t="s">
        <v>7508</v>
      </c>
      <c r="K2523" t="str">
        <f t="shared" si="119"/>
        <v>E:\imagenes\escudos_cl\Europa\Ligue 2\Rodez AF.png</v>
      </c>
      <c r="L2523" t="s">
        <v>487</v>
      </c>
      <c r="M2523">
        <f>INDEX(NationalTeams!B:B,MATCH(L2523,NationalTeams!C:C,0))</f>
        <v>74</v>
      </c>
      <c r="O2523" t="str">
        <f t="shared" si="117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2986</v>
      </c>
      <c r="D2524" t="s">
        <v>1821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3">
        <f t="shared" si="118"/>
        <v>68</v>
      </c>
      <c r="J2524" t="s">
        <v>7509</v>
      </c>
      <c r="K2524" t="str">
        <f t="shared" si="119"/>
        <v>E:\imagenes\escudos_cl\Europa\Eliteserien\Rosenborg BK.png</v>
      </c>
      <c r="L2524" t="s">
        <v>492</v>
      </c>
      <c r="M2524">
        <f>INDEX(NationalTeams!B:B,MATCH(L2524,NationalTeams!C:C,0))</f>
        <v>154</v>
      </c>
      <c r="O2524" t="str">
        <f t="shared" si="117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2326</v>
      </c>
      <c r="D2525" t="s">
        <v>1931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3">
        <f t="shared" si="118"/>
        <v>64</v>
      </c>
      <c r="J2525" t="s">
        <v>7510</v>
      </c>
      <c r="K2525" t="str">
        <f t="shared" si="119"/>
        <v>E:\imagenes\escudos_cl\Europa\Scottish Championship\Ross County FC.png</v>
      </c>
      <c r="L2525" t="s">
        <v>515</v>
      </c>
      <c r="M2525">
        <f>INDEX(NationalTeams!B:B,MATCH(L2525,NationalTeams!C:C,0))</f>
        <v>63</v>
      </c>
      <c r="O2525" t="str">
        <f t="shared" si="117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2112</v>
      </c>
      <c r="D2526" t="s">
        <v>1848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3">
        <f t="shared" si="118"/>
        <v>67</v>
      </c>
      <c r="J2526" t="s">
        <v>7511</v>
      </c>
      <c r="K2526" t="str">
        <f t="shared" si="119"/>
        <v>E:\imagenes\escudos_cl\Europa\Jupiler Pro League\Royal Antwerp FC.png</v>
      </c>
      <c r="L2526" t="s">
        <v>505</v>
      </c>
      <c r="M2526">
        <f>INDEX(NationalTeams!B:B,MATCH(L2526,NationalTeams!C:C,0))</f>
        <v>23</v>
      </c>
      <c r="O2526" t="str">
        <f t="shared" si="117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4590</v>
      </c>
      <c r="D2527" t="s">
        <v>1795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3">
        <f t="shared" si="118"/>
        <v>46</v>
      </c>
      <c r="J2527" t="s">
        <v>7512</v>
      </c>
      <c r="K2527" t="str">
        <f t="shared" si="119"/>
        <v>E:\imagenes\escudos_cl\Asia\Brunei Super League\Royal Brunei Armed Forces SC.png</v>
      </c>
      <c r="L2527" t="s">
        <v>478</v>
      </c>
      <c r="M2527">
        <f>INDEX(NationalTeams!B:B,MATCH(L2527,NationalTeams!C:C,0))</f>
        <v>33</v>
      </c>
      <c r="O2527" t="str">
        <f t="shared" si="117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4551</v>
      </c>
      <c r="D2528" t="s">
        <v>1795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3">
        <f t="shared" si="118"/>
        <v>47</v>
      </c>
      <c r="J2528" t="s">
        <v>7513</v>
      </c>
      <c r="K2528" t="str">
        <f t="shared" si="119"/>
        <v>E:\imagenes\escudos_cl\Asia\Brunei Super League\Royal Brunei Police Force SC.png</v>
      </c>
      <c r="L2528" t="s">
        <v>478</v>
      </c>
      <c r="M2528">
        <f>INDEX(NationalTeams!B:B,MATCH(L2528,NationalTeams!C:C,0))</f>
        <v>33</v>
      </c>
      <c r="O2528" t="str">
        <f t="shared" si="117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2109</v>
      </c>
      <c r="D2529" t="s">
        <v>1848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3">
        <f t="shared" si="118"/>
        <v>66</v>
      </c>
      <c r="J2529" t="s">
        <v>7514</v>
      </c>
      <c r="K2529" t="str">
        <f t="shared" si="119"/>
        <v>E:\imagenes\escudos_cl\Europa\Jupiler Pro League\Royal Charleroi SC.png</v>
      </c>
      <c r="L2529" t="s">
        <v>505</v>
      </c>
      <c r="M2529">
        <f>INDEX(NationalTeams!B:B,MATCH(L2529,NationalTeams!C:C,0))</f>
        <v>23</v>
      </c>
      <c r="O2529" t="str">
        <f t="shared" si="117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4651</v>
      </c>
      <c r="D2530" t="s">
        <v>1797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3">
        <f t="shared" si="118"/>
        <v>67</v>
      </c>
      <c r="J2530" t="s">
        <v>7515</v>
      </c>
      <c r="K2530" t="str">
        <f t="shared" si="119"/>
        <v>E:\imagenes\escudos_cl\Africa\Burkinabe Premier League\Royal FC.png</v>
      </c>
      <c r="L2530" t="s">
        <v>366</v>
      </c>
      <c r="M2530">
        <f>INDEX(NationalTeams!B:B,MATCH(L2530,NationalTeams!C:C,0))</f>
        <v>35</v>
      </c>
      <c r="O2530" t="str">
        <f t="shared" si="117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2120</v>
      </c>
      <c r="D2531" t="s">
        <v>1802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3">
        <f t="shared" si="118"/>
        <v>62</v>
      </c>
      <c r="J2531" t="s">
        <v>7516</v>
      </c>
      <c r="K2531" t="str">
        <f t="shared" si="119"/>
        <v>E:\imagenes\escudos_cl\Europa\Challenger Pro League\Royal Francs Borains.png</v>
      </c>
      <c r="L2531" t="s">
        <v>505</v>
      </c>
      <c r="M2531">
        <f>INDEX(NationalTeams!B:B,MATCH(L2531,NationalTeams!C:C,0))</f>
        <v>23</v>
      </c>
      <c r="O2531" t="str">
        <f t="shared" si="117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4126</v>
      </c>
      <c r="D2532" t="s">
        <v>1891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3">
        <f t="shared" si="118"/>
        <v>59</v>
      </c>
      <c r="J2532" t="s">
        <v>7517</v>
      </c>
      <c r="K2532" t="str">
        <f t="shared" si="119"/>
        <v>E:\imagenes\escudos_cl\Asia\Malaysia Super League\Royal Malaysian Police FC.png</v>
      </c>
      <c r="L2532" t="s">
        <v>463</v>
      </c>
      <c r="M2532">
        <f>INDEX(NationalTeams!B:B,MATCH(L2532,NationalTeams!C:C,0))</f>
        <v>132</v>
      </c>
      <c r="O2532" t="str">
        <f t="shared" si="117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4346</v>
      </c>
      <c r="D2533" t="s">
        <v>1791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3">
        <f t="shared" si="118"/>
        <v>54</v>
      </c>
      <c r="J2533" t="s">
        <v>7518</v>
      </c>
      <c r="K2533" t="str">
        <f t="shared" si="119"/>
        <v>E:\imagenes\escudos_cl\Asia\Bhutan Premier League\Royal Thimphu College FC.png</v>
      </c>
      <c r="L2533" t="s">
        <v>454</v>
      </c>
      <c r="M2533">
        <f>INDEX(NationalTeams!B:B,MATCH(L2533,NationalTeams!C:C,0))</f>
        <v>37</v>
      </c>
      <c r="O2533" t="str">
        <f t="shared" si="117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2107</v>
      </c>
      <c r="D2534" t="s">
        <v>1848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3">
        <f t="shared" si="118"/>
        <v>71</v>
      </c>
      <c r="J2534" t="s">
        <v>7519</v>
      </c>
      <c r="K2534" t="str">
        <f t="shared" si="119"/>
        <v>E:\imagenes\escudos_cl\Europa\Jupiler Pro League\RSC Anderlecht.png</v>
      </c>
      <c r="L2534" t="s">
        <v>505</v>
      </c>
      <c r="M2534">
        <f>INDEX(NationalTeams!B:B,MATCH(L2534,NationalTeams!C:C,0))</f>
        <v>23</v>
      </c>
      <c r="O2534" t="str">
        <f t="shared" si="117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2129</v>
      </c>
      <c r="D2535" t="s">
        <v>1802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3">
        <f t="shared" si="118"/>
        <v>61</v>
      </c>
      <c r="J2535" t="s">
        <v>7520</v>
      </c>
      <c r="K2535" t="str">
        <f t="shared" si="119"/>
        <v>E:\imagenes\escudos_cl\Europa\Challenger Pro League\RSCA Futures.png</v>
      </c>
      <c r="L2535" t="s">
        <v>505</v>
      </c>
      <c r="M2535">
        <f>INDEX(NationalTeams!B:B,MATCH(L2535,NationalTeams!C:C,0))</f>
        <v>23</v>
      </c>
      <c r="O2535" t="str">
        <f t="shared" si="117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3047</v>
      </c>
      <c r="D2536" t="s">
        <v>1836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3">
        <f t="shared" si="118"/>
        <v>61</v>
      </c>
      <c r="J2536" t="s">
        <v>7521</v>
      </c>
      <c r="K2536" t="str">
        <f t="shared" si="119"/>
        <v>E:\imagenes\escudos_cl\Europa\I Liga\Ruch Chorzow.png</v>
      </c>
      <c r="L2536" t="s">
        <v>494</v>
      </c>
      <c r="M2536">
        <f>INDEX(NationalTeams!B:B,MATCH(L2536,NationalTeams!C:C,0))</f>
        <v>166</v>
      </c>
      <c r="O2536" t="str">
        <f t="shared" si="117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2512</v>
      </c>
      <c r="D2537" t="s">
        <v>8681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3">
        <f t="shared" si="118"/>
        <v>56</v>
      </c>
      <c r="J2537" t="s">
        <v>7522</v>
      </c>
      <c r="K2537" t="str">
        <f t="shared" si="119"/>
        <v>E:\imagenes\escudos_cl\Europa\Cymru North\Ruthin Town FC.png</v>
      </c>
      <c r="L2537" t="s">
        <v>517</v>
      </c>
      <c r="M2537">
        <f>INDEX(NationalTeams!B:B,MATCH(L2537,NationalTeams!C:C,0))</f>
        <v>76</v>
      </c>
      <c r="O2537" t="str">
        <f t="shared" si="117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4280</v>
      </c>
      <c r="D2538" t="s">
        <v>1814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3">
        <f t="shared" si="118"/>
        <v>56</v>
      </c>
      <c r="J2538" t="s">
        <v>7523</v>
      </c>
      <c r="K2538" t="str">
        <f t="shared" si="119"/>
        <v>E:\imagenes\escudos_cl\Asia\DPR Korea Premier Football League\Ryomyong SC.png</v>
      </c>
      <c r="L2538" t="s">
        <v>447</v>
      </c>
      <c r="M2538">
        <f>INDEX(NationalTeams!B:B,MATCH(L2538,NationalTeams!C:C,0))</f>
        <v>49</v>
      </c>
      <c r="O2538" t="str">
        <f t="shared" si="117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8982</v>
      </c>
      <c r="D2539" t="s">
        <v>1786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3">
        <f t="shared" si="118"/>
        <v>57</v>
      </c>
      <c r="J2539" t="s">
        <v>7524</v>
      </c>
      <c r="K2539" t="str">
        <f t="shared" si="119"/>
        <v>E:\imagenes\escudos_cl\Europa\Azerbaijan Premier League\Sabah FC.png</v>
      </c>
      <c r="L2539" t="s">
        <v>535</v>
      </c>
      <c r="M2539">
        <f>INDEX(NationalTeams!B:B,MATCH(L2539,NationalTeams!C:C,0))</f>
        <v>18</v>
      </c>
      <c r="O2539" t="str">
        <f t="shared" si="117"/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8983</v>
      </c>
      <c r="D2540" t="s">
        <v>1891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3">
        <f t="shared" si="118"/>
        <v>58</v>
      </c>
      <c r="J2540" t="s">
        <v>7525</v>
      </c>
      <c r="K2540" t="str">
        <f t="shared" si="119"/>
        <v>E:\imagenes\escudos_cl\Asia\Malaysia Super League\Sabah FC.png</v>
      </c>
      <c r="L2540" t="s">
        <v>463</v>
      </c>
      <c r="M2540">
        <f>INDEX(NationalTeams!B:B,MATCH(L2540,NationalTeams!C:C,0))</f>
        <v>132</v>
      </c>
      <c r="O2540" t="str">
        <f t="shared" si="117"/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2090</v>
      </c>
      <c r="D2541" t="s">
        <v>1786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3">
        <f t="shared" si="118"/>
        <v>59</v>
      </c>
      <c r="J2541" t="s">
        <v>7526</v>
      </c>
      <c r="K2541" t="str">
        <f t="shared" si="119"/>
        <v>E:\imagenes\escudos_cl\Europa\Azerbaijan Premier League\Sabail FK.png</v>
      </c>
      <c r="L2541" t="s">
        <v>535</v>
      </c>
      <c r="M2541">
        <f>INDEX(NationalTeams!B:B,MATCH(L2541,NationalTeams!C:C,0))</f>
        <v>18</v>
      </c>
      <c r="O2541" t="str">
        <f t="shared" si="117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4244</v>
      </c>
      <c r="D2542" t="s">
        <v>1859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3">
        <f t="shared" si="118"/>
        <v>56</v>
      </c>
      <c r="J2542" t="s">
        <v>7527</v>
      </c>
      <c r="K2542" t="str">
        <f t="shared" si="119"/>
        <v>E:\imagenes\escudos_cl\Asia\Lebanese Premier League\Safa SC.png</v>
      </c>
      <c r="L2542" t="s">
        <v>468</v>
      </c>
      <c r="M2542">
        <f>INDEX(NationalTeams!B:B,MATCH(L2542,NationalTeams!C:C,0))</f>
        <v>123</v>
      </c>
      <c r="O2542" t="str">
        <f t="shared" si="117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4303</v>
      </c>
      <c r="D2543" t="s">
        <v>1900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3">
        <f t="shared" si="118"/>
        <v>53</v>
      </c>
      <c r="J2543" t="s">
        <v>7528</v>
      </c>
      <c r="K2543" t="str">
        <f t="shared" si="119"/>
        <v>E:\imagenes\escudos_cl\Asia\Myanmar National League\Sagaing United FC.png</v>
      </c>
      <c r="L2543" t="s">
        <v>453</v>
      </c>
      <c r="M2543">
        <f>INDEX(NationalTeams!B:B,MATCH(L2543,NationalTeams!C:C,0))</f>
        <v>28</v>
      </c>
      <c r="O2543" t="str">
        <f t="shared" si="117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3963</v>
      </c>
      <c r="D2544" t="s">
        <v>1844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3">
        <f t="shared" si="118"/>
        <v>62</v>
      </c>
      <c r="J2544" t="s">
        <v>7529</v>
      </c>
      <c r="K2544" t="str">
        <f t="shared" si="119"/>
        <v>E:\imagenes\escudos_cl\Asia\J2 League\Sagan Tosu.png</v>
      </c>
      <c r="L2544" t="s">
        <v>422</v>
      </c>
      <c r="M2544">
        <f>INDEX(NationalTeams!B:B,MATCH(L2544,NationalTeams!C:C,0))</f>
        <v>112</v>
      </c>
      <c r="O2544" t="str">
        <f t="shared" si="117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4005</v>
      </c>
      <c r="D2545" t="s">
        <v>1859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3">
        <f t="shared" si="118"/>
        <v>59</v>
      </c>
      <c r="J2545" t="s">
        <v>7530</v>
      </c>
      <c r="K2545" t="str">
        <f t="shared" si="119"/>
        <v>E:\imagenes\escudos_cl\Asia\Lebanese Premier League\Sagesse SC.png</v>
      </c>
      <c r="L2545" t="s">
        <v>468</v>
      </c>
      <c r="M2545">
        <f>INDEX(NationalTeams!B:B,MATCH(L2545,NationalTeams!C:C,0))</f>
        <v>123</v>
      </c>
      <c r="O2545" t="str">
        <f t="shared" si="117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4448</v>
      </c>
      <c r="D2546" t="s">
        <v>1846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3">
        <f t="shared" si="118"/>
        <v>52</v>
      </c>
      <c r="J2546" t="s">
        <v>7531</v>
      </c>
      <c r="K2546" t="str">
        <f t="shared" si="119"/>
        <v>E:\imagenes\escudos_cl\Asia\Jordanian First Division League\Sahab SC.png</v>
      </c>
      <c r="L2546" t="s">
        <v>451</v>
      </c>
      <c r="M2546">
        <f>INDEX(NationalTeams!B:B,MATCH(L2546,NationalTeams!C:C,0))</f>
        <v>113</v>
      </c>
      <c r="O2546" t="str">
        <f t="shared" si="117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4470</v>
      </c>
      <c r="D2547" t="s">
        <v>1911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3">
        <f t="shared" si="118"/>
        <v>51</v>
      </c>
      <c r="J2547" t="s">
        <v>7532</v>
      </c>
      <c r="K2547" t="str">
        <f t="shared" si="119"/>
        <v>E:\imagenes\escudos_cl\Asia\Oman Professional League\Saham Club.png</v>
      </c>
      <c r="L2547" t="s">
        <v>457</v>
      </c>
      <c r="M2547">
        <f>INDEX(NationalTeams!B:B,MATCH(L2547,NationalTeams!C:C,0))</f>
        <v>157</v>
      </c>
      <c r="O2547" t="str">
        <f t="shared" si="117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4405</v>
      </c>
      <c r="D2548" t="s">
        <v>1847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3">
        <f t="shared" si="118"/>
        <v>52</v>
      </c>
      <c r="J2548" t="s">
        <v>7533</v>
      </c>
      <c r="K2548" t="str">
        <f t="shared" si="119"/>
        <v>E:\imagenes\escudos_cl\Asia\Jordanian Second Division League\Saham FC.png</v>
      </c>
      <c r="L2548" t="s">
        <v>451</v>
      </c>
      <c r="M2548">
        <f>INDEX(NationalTeams!B:B,MATCH(L2548,NationalTeams!C:C,0))</f>
        <v>113</v>
      </c>
      <c r="O2548" t="str">
        <f t="shared" si="117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4309</v>
      </c>
      <c r="D2549" t="s">
        <v>1784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3">
        <f t="shared" si="118"/>
        <v>52</v>
      </c>
      <c r="J2549" t="s">
        <v>7534</v>
      </c>
      <c r="K2549" t="str">
        <f t="shared" si="119"/>
        <v>E:\imagenes\escudos_cl\Asia\Azadegan League\Saipa FC.png</v>
      </c>
      <c r="L2549" t="s">
        <v>427</v>
      </c>
      <c r="M2549">
        <f>INDEX(NationalTeams!B:B,MATCH(L2549,NationalTeams!C:C,0))</f>
        <v>97</v>
      </c>
      <c r="O2549" t="str">
        <f t="shared" si="117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3287</v>
      </c>
      <c r="D2550" t="s">
        <v>1963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3">
        <f t="shared" si="118"/>
        <v>61</v>
      </c>
      <c r="J2550" t="s">
        <v>7535</v>
      </c>
      <c r="K2550" t="str">
        <f t="shared" si="119"/>
        <v>E:\imagenes\escudos_cl\Europa\TFF 1. Lig\Sakaryaspor.png</v>
      </c>
      <c r="L2550" t="s">
        <v>501</v>
      </c>
      <c r="M2550">
        <f>INDEX(NationalTeams!B:B,MATCH(L2550,NationalTeams!C:C,0))</f>
        <v>210</v>
      </c>
      <c r="O2550" t="str">
        <f t="shared" si="117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3807</v>
      </c>
      <c r="D2551" t="s">
        <v>1869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3">
        <f t="shared" si="118"/>
        <v>53</v>
      </c>
      <c r="J2551" t="s">
        <v>7536</v>
      </c>
      <c r="K2551" t="str">
        <f t="shared" si="119"/>
        <v>E:\imagenes\escudos_cl\America\Liga Dominicana de Futbol\Salcedo FC.png</v>
      </c>
      <c r="L2551" t="s">
        <v>402</v>
      </c>
      <c r="M2551">
        <f>INDEX(NationalTeams!B:B,MATCH(L2551,NationalTeams!C:C,0))</f>
        <v>173</v>
      </c>
      <c r="O2551" t="str">
        <f t="shared" si="117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4652</v>
      </c>
      <c r="D2552" t="s">
        <v>1797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3">
        <f t="shared" si="118"/>
        <v>68</v>
      </c>
      <c r="J2552" t="s">
        <v>7537</v>
      </c>
      <c r="K2552" t="str">
        <f t="shared" si="119"/>
        <v>E:\imagenes\escudos_cl\Africa\Burkinabe Premier League\Salitas FC.png</v>
      </c>
      <c r="L2552" t="s">
        <v>366</v>
      </c>
      <c r="M2552">
        <f>INDEX(NationalTeams!B:B,MATCH(L2552,NationalTeams!C:C,0))</f>
        <v>35</v>
      </c>
      <c r="O2552" t="str">
        <f t="shared" si="117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2460</v>
      </c>
      <c r="D2553" t="s">
        <v>1977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3">
        <f t="shared" si="118"/>
        <v>54</v>
      </c>
      <c r="J2553" t="s">
        <v>7538</v>
      </c>
      <c r="K2553" t="str">
        <f t="shared" si="119"/>
        <v>E:\imagenes\escudos_cl\Europa\Ykkosliiga\Salon Palloilijat.png</v>
      </c>
      <c r="L2553" t="s">
        <v>511</v>
      </c>
      <c r="M2553">
        <f>INDEX(NationalTeams!B:B,MATCH(L2553,NationalTeams!C:C,0))</f>
        <v>73</v>
      </c>
      <c r="O2553" t="str">
        <f t="shared" si="117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4475</v>
      </c>
      <c r="D2554" t="s">
        <v>1846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3">
        <f t="shared" si="118"/>
        <v>51</v>
      </c>
      <c r="J2554" t="s">
        <v>7539</v>
      </c>
      <c r="K2554" t="str">
        <f t="shared" si="119"/>
        <v>E:\imagenes\escudos_cl\Asia\Jordanian First Division League\Sama Al Sarhan SC.png</v>
      </c>
      <c r="L2554" t="s">
        <v>451</v>
      </c>
      <c r="M2554">
        <f>INDEX(NationalTeams!B:B,MATCH(L2554,NationalTeams!C:C,0))</f>
        <v>113</v>
      </c>
      <c r="O2554" t="str">
        <f t="shared" si="117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4305</v>
      </c>
      <c r="D2555" t="s">
        <v>1846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3">
        <f t="shared" si="118"/>
        <v>53</v>
      </c>
      <c r="J2555" t="s">
        <v>7540</v>
      </c>
      <c r="K2555" t="str">
        <f t="shared" si="119"/>
        <v>E:\imagenes\escudos_cl\Asia\Jordanian First Division League\Samma FC.png</v>
      </c>
      <c r="L2555" t="s">
        <v>451</v>
      </c>
      <c r="M2555">
        <f>INDEX(NationalTeams!B:B,MATCH(L2555,NationalTeams!C:C,0))</f>
        <v>113</v>
      </c>
      <c r="O2555" t="str">
        <f t="shared" si="117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3276</v>
      </c>
      <c r="D2556" t="s">
        <v>1952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3">
        <f t="shared" si="118"/>
        <v>62</v>
      </c>
      <c r="J2556" t="s">
        <v>7541</v>
      </c>
      <c r="K2556" t="str">
        <f t="shared" si="119"/>
        <v>E:\imagenes\escudos_cl\Europa\Super Lig\Samsunspor.png</v>
      </c>
      <c r="L2556" t="s">
        <v>501</v>
      </c>
      <c r="M2556">
        <f>INDEX(NationalTeams!B:B,MATCH(L2556,NationalTeams!C:C,0))</f>
        <v>210</v>
      </c>
      <c r="O2556" t="str">
        <f t="shared" si="117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4535</v>
      </c>
      <c r="D2557" t="s">
        <v>1791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3">
        <f t="shared" si="118"/>
        <v>49</v>
      </c>
      <c r="J2557" t="s">
        <v>7542</v>
      </c>
      <c r="K2557" t="str">
        <f t="shared" si="119"/>
        <v>E:\imagenes\escudos_cl\Asia\Bhutan Premier League\Samtse FC.png</v>
      </c>
      <c r="L2557" t="s">
        <v>454</v>
      </c>
      <c r="M2557">
        <f>INDEX(NationalTeams!B:B,MATCH(L2557,NationalTeams!C:C,0))</f>
        <v>37</v>
      </c>
      <c r="O2557" t="str">
        <f t="shared" si="117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4153</v>
      </c>
      <c r="D2558" t="s">
        <v>1965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3">
        <f t="shared" si="118"/>
        <v>56</v>
      </c>
      <c r="J2558" t="s">
        <v>7543</v>
      </c>
      <c r="K2558" t="str">
        <f t="shared" si="119"/>
        <v>E:\imagenes\escudos_cl\Asia\Thai League 2\Samut Prakan City FC.png</v>
      </c>
      <c r="L2558" t="s">
        <v>437</v>
      </c>
      <c r="M2558">
        <f>INDEX(NationalTeams!B:B,MATCH(L2558,NationalTeams!C:C,0))</f>
        <v>200</v>
      </c>
      <c r="O2558" t="str">
        <f t="shared" si="117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3594</v>
      </c>
      <c r="D2559" t="s">
        <v>1881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3">
        <f t="shared" si="118"/>
        <v>59</v>
      </c>
      <c r="J2559" t="s">
        <v>7544</v>
      </c>
      <c r="K2559" t="str">
        <f t="shared" si="119"/>
        <v>E:\imagenes\escudos_cl\America\LigaPro Ecuabet Serie B\San Antonio FC.png</v>
      </c>
      <c r="L2559" t="s">
        <v>331</v>
      </c>
      <c r="M2559">
        <f>INDEX(NationalTeams!B:B,MATCH(L2559,NationalTeams!C:C,0))</f>
        <v>58</v>
      </c>
      <c r="O2559" t="str">
        <f t="shared" si="117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3653</v>
      </c>
      <c r="D2560" t="s">
        <v>1922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3">
        <f t="shared" si="118"/>
        <v>52</v>
      </c>
      <c r="J2560" t="s">
        <v>7545</v>
      </c>
      <c r="K2560" t="str">
        <f t="shared" si="119"/>
        <v>E:\imagenes\escudos_cl\America\Primera Division de Guatemala\San Benito FC.png</v>
      </c>
      <c r="L2560" t="s">
        <v>396</v>
      </c>
      <c r="M2560">
        <f>INDEX(NationalTeams!B:B,MATCH(L2560,NationalTeams!C:C,0))</f>
        <v>84</v>
      </c>
      <c r="O2560" t="str">
        <f t="shared" si="117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3548</v>
      </c>
      <c r="D2561" t="s">
        <v>1934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3">
        <f t="shared" si="118"/>
        <v>62</v>
      </c>
      <c r="J2561" t="s">
        <v>7546</v>
      </c>
      <c r="K2561" t="str">
        <f t="shared" si="119"/>
        <v>E:\imagenes\escudos_cl\America\Segunda Division CRI\San Carlos FC.png</v>
      </c>
      <c r="L2561" t="s">
        <v>354</v>
      </c>
      <c r="M2561">
        <f>INDEX(NationalTeams!B:B,MATCH(L2561,NationalTeams!C:C,0))</f>
        <v>52</v>
      </c>
      <c r="O2561" t="str">
        <f t="shared" si="117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3628</v>
      </c>
      <c r="D2562" t="s">
        <v>1889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3">
        <f t="shared" si="118"/>
        <v>69</v>
      </c>
      <c r="J2562" t="s">
        <v>7547</v>
      </c>
      <c r="K2562" t="str">
        <f t="shared" si="119"/>
        <v>E:\imagenes\escudos_cl\America\Major League Soccer\San Diego FC.png</v>
      </c>
      <c r="L2562" t="s">
        <v>349</v>
      </c>
      <c r="M2562">
        <f>INDEX(NationalTeams!B:B,MATCH(L2562,NationalTeams!C:C,0))</f>
        <v>67</v>
      </c>
      <c r="O2562" t="str">
        <f t="shared" si="117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3629</v>
      </c>
      <c r="D2563" t="s">
        <v>1889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3">
        <f t="shared" si="118"/>
        <v>70</v>
      </c>
      <c r="J2563" t="s">
        <v>7548</v>
      </c>
      <c r="K2563" t="str">
        <f t="shared" si="119"/>
        <v>E:\imagenes\escudos_cl\America\Major League Soccer\San Jose Earthquakes.png</v>
      </c>
      <c r="L2563" t="s">
        <v>349</v>
      </c>
      <c r="M2563">
        <f>INDEX(NationalTeams!B:B,MATCH(L2563,NationalTeams!C:C,0))</f>
        <v>67</v>
      </c>
      <c r="O2563" t="str">
        <f t="shared" ref="O2563:O2626" si="120"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3838</v>
      </c>
      <c r="D2564" t="s">
        <v>1967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3">
        <f t="shared" ref="I2564:I2627" si="121">ROUND(AVERAGE(F2564:H2564),0)</f>
        <v>59</v>
      </c>
      <c r="J2564" t="s">
        <v>7549</v>
      </c>
      <c r="K2564" t="str">
        <f t="shared" ref="K2564:K2627" si="122">_xlfn.CONCAT($A$1,J2564)</f>
        <v>E:\imagenes\escudos_cl\America\TT Premier Football League\San Juan Jabloteh FC.png</v>
      </c>
      <c r="L2564" t="s">
        <v>407</v>
      </c>
      <c r="M2564">
        <f>INDEX(NationalTeams!B:B,MATCH(L2564,NationalTeams!C:C,0))</f>
        <v>207</v>
      </c>
      <c r="O2564" t="str">
        <f t="shared" si="120"/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3483</v>
      </c>
      <c r="D2565" t="s">
        <v>1866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3">
        <f t="shared" si="121"/>
        <v>61</v>
      </c>
      <c r="J2565" t="s">
        <v>7550</v>
      </c>
      <c r="K2565" t="str">
        <f t="shared" si="122"/>
        <v>E:\imagenes\escudos_cl\America\Liga de Ascenso Caixun\San Luis de Quillota.png</v>
      </c>
      <c r="L2565" t="s">
        <v>330</v>
      </c>
      <c r="M2565">
        <f>INDEX(NationalTeams!B:B,MATCH(L2565,NationalTeams!C:C,0))</f>
        <v>43</v>
      </c>
      <c r="O2565" t="str">
        <f t="shared" si="120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3172</v>
      </c>
      <c r="D2566" t="s">
        <v>1800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3">
        <f t="shared" si="121"/>
        <v>48</v>
      </c>
      <c r="J2566" t="s">
        <v>7551</v>
      </c>
      <c r="K2566" t="str">
        <f t="shared" si="122"/>
        <v>E:\imagenes\escudos_cl\Europa\Campionato Sammarinese di Calcio\San Marino Academy U22.png</v>
      </c>
      <c r="L2566" t="s">
        <v>541</v>
      </c>
      <c r="M2566">
        <f>INDEX(NationalTeams!B:B,MATCH(L2566,NationalTeams!C:C,0))</f>
        <v>180</v>
      </c>
      <c r="O2566" t="str">
        <f t="shared" si="120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3654</v>
      </c>
      <c r="D2567" t="s">
        <v>1922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3">
        <f t="shared" si="121"/>
        <v>57</v>
      </c>
      <c r="J2567" t="s">
        <v>7552</v>
      </c>
      <c r="K2567" t="str">
        <f t="shared" si="122"/>
        <v>E:\imagenes\escudos_cl\America\Primera Division de Guatemala\San Pedro FC.png</v>
      </c>
      <c r="L2567" t="s">
        <v>396</v>
      </c>
      <c r="M2567">
        <f>INDEX(NationalTeams!B:B,MATCH(L2567,NationalTeams!C:C,0))</f>
        <v>84</v>
      </c>
      <c r="O2567" t="str">
        <f t="shared" si="120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4300</v>
      </c>
      <c r="D2568" t="s">
        <v>1784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3">
        <f t="shared" si="121"/>
        <v>54</v>
      </c>
      <c r="J2568" t="s">
        <v>7553</v>
      </c>
      <c r="K2568" t="str">
        <f t="shared" si="122"/>
        <v>E:\imagenes\escudos_cl\Asia\Azadegan League\Sanat Naft Abadan FC.png</v>
      </c>
      <c r="L2568" t="s">
        <v>427</v>
      </c>
      <c r="M2568">
        <f>INDEX(NationalTeams!B:B,MATCH(L2568,NationalTeams!C:C,0))</f>
        <v>97</v>
      </c>
      <c r="O2568" t="str">
        <f t="shared" si="120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2993</v>
      </c>
      <c r="D2569" t="s">
        <v>1821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3">
        <f t="shared" si="121"/>
        <v>61</v>
      </c>
      <c r="J2569" t="s">
        <v>7554</v>
      </c>
      <c r="K2569" t="str">
        <f t="shared" si="122"/>
        <v>E:\imagenes\escudos_cl\Europa\Eliteserien\Sandefjord.png</v>
      </c>
      <c r="L2569" t="s">
        <v>492</v>
      </c>
      <c r="M2569">
        <f>INDEX(NationalTeams!B:B,MATCH(L2569,NationalTeams!C:C,0))</f>
        <v>154</v>
      </c>
      <c r="O2569" t="str">
        <f t="shared" si="120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3227</v>
      </c>
      <c r="D2570" t="s">
        <v>1954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3">
        <f t="shared" si="121"/>
        <v>60</v>
      </c>
      <c r="J2570" t="s">
        <v>7555</v>
      </c>
      <c r="K2570" t="str">
        <f t="shared" si="122"/>
        <v>E:\imagenes\escudos_cl\Europa\Superettan\Sandvikens IF.png</v>
      </c>
      <c r="L2570" t="s">
        <v>496</v>
      </c>
      <c r="M2570">
        <f>INDEX(NationalTeams!B:B,MATCH(L2570,NationalTeams!C:C,0))</f>
        <v>196</v>
      </c>
      <c r="O2570" t="str">
        <f t="shared" si="120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3814</v>
      </c>
      <c r="D2571" t="s">
        <v>1945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3">
        <f t="shared" si="121"/>
        <v>46</v>
      </c>
      <c r="J2571" t="s">
        <v>7556</v>
      </c>
      <c r="K2571" t="str">
        <f t="shared" si="122"/>
        <v>E:\imagenes\escudos_cl\America\SKNFA Premier League\Sandy Point FC.png</v>
      </c>
      <c r="L2571" t="s">
        <v>411</v>
      </c>
      <c r="M2571">
        <f>INDEX(NationalTeams!B:B,MATCH(L2571,NationalTeams!C:C,0))</f>
        <v>179</v>
      </c>
      <c r="O2571" t="str">
        <f t="shared" si="120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3932</v>
      </c>
      <c r="D2572" t="s">
        <v>1843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3">
        <f t="shared" si="121"/>
        <v>66</v>
      </c>
      <c r="J2572" t="s">
        <v>7557</v>
      </c>
      <c r="K2572" t="str">
        <f t="shared" si="122"/>
        <v>E:\imagenes\escudos_cl\Asia\J1 League\Sanfrecce Hiroshima.png</v>
      </c>
      <c r="L2572" t="s">
        <v>422</v>
      </c>
      <c r="M2572">
        <f>INDEX(NationalTeams!B:B,MATCH(L2572,NationalTeams!C:C,0))</f>
        <v>112</v>
      </c>
      <c r="O2572" t="str">
        <f t="shared" si="120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4874</v>
      </c>
      <c r="D2573" t="s">
        <v>1806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3">
        <f t="shared" si="121"/>
        <v>66</v>
      </c>
      <c r="J2573" t="s">
        <v>7558</v>
      </c>
      <c r="K2573" t="str">
        <f t="shared" si="122"/>
        <v>E:\imagenes\escudos_cl\Africa\Congo DR Super Liga\Sanga Balende.png</v>
      </c>
      <c r="L2573" t="s">
        <v>380</v>
      </c>
      <c r="M2573">
        <f>INDEX(NationalTeams!B:B,MATCH(L2573,NationalTeams!C:C,0))</f>
        <v>172</v>
      </c>
      <c r="O2573" t="str">
        <f t="shared" si="120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3808</v>
      </c>
      <c r="D2574" t="s">
        <v>1869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3">
        <f t="shared" si="121"/>
        <v>56</v>
      </c>
      <c r="J2574" t="s">
        <v>7559</v>
      </c>
      <c r="K2574" t="str">
        <f t="shared" si="122"/>
        <v>E:\imagenes\escudos_cl\America\Liga Dominicana de Futbol\Santa Fe FC.png</v>
      </c>
      <c r="L2574" t="s">
        <v>402</v>
      </c>
      <c r="M2574">
        <f>INDEX(NationalTeams!B:B,MATCH(L2574,NationalTeams!C:C,0))</f>
        <v>173</v>
      </c>
      <c r="O2574" t="str">
        <f t="shared" si="120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4604</v>
      </c>
      <c r="D2575" t="s">
        <v>1833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3">
        <f t="shared" si="121"/>
        <v>58</v>
      </c>
      <c r="J2575" t="s">
        <v>7560</v>
      </c>
      <c r="K2575" t="str">
        <f t="shared" si="122"/>
        <v>E:\imagenes\escudos_cl\Africa\Girabola\Santa Rita de Cassia FC.png</v>
      </c>
      <c r="L2575" t="s">
        <v>357</v>
      </c>
      <c r="M2575">
        <f>INDEX(NationalTeams!B:B,MATCH(L2575,NationalTeams!C:C,0))</f>
        <v>7</v>
      </c>
      <c r="O2575" t="str">
        <f t="shared" si="120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3414</v>
      </c>
      <c r="D2576" t="s">
        <v>1793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3">
        <f t="shared" si="121"/>
        <v>72</v>
      </c>
      <c r="J2576" t="s">
        <v>7561</v>
      </c>
      <c r="K2576" t="str">
        <f t="shared" si="122"/>
        <v>E:\imagenes\escudos_cl\America\Brasileirao Betano\Santos FC.png</v>
      </c>
      <c r="L2576" t="s">
        <v>327</v>
      </c>
      <c r="M2576">
        <f>INDEX(NationalTeams!B:B,MATCH(L2576,NationalTeams!C:C,0))</f>
        <v>32</v>
      </c>
      <c r="O2576" t="str">
        <f t="shared" si="120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8984</v>
      </c>
      <c r="D2577" t="s">
        <v>1830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3">
        <f t="shared" si="121"/>
        <v>51</v>
      </c>
      <c r="J2577" t="s">
        <v>7562</v>
      </c>
      <c r="K2577" t="str">
        <f t="shared" si="122"/>
        <v>E:\imagenes\escudos_cl\America\GFF Elite League\Santos FC.png</v>
      </c>
      <c r="L2577" t="s">
        <v>335</v>
      </c>
      <c r="M2577">
        <f>INDEX(NationalTeams!B:B,MATCH(L2577,NationalTeams!C:C,0))</f>
        <v>88</v>
      </c>
      <c r="O2577" t="str">
        <f t="shared" si="120"/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3714</v>
      </c>
      <c r="D2578" t="s">
        <v>1876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3">
        <f t="shared" si="121"/>
        <v>62</v>
      </c>
      <c r="J2578" t="s">
        <v>7563</v>
      </c>
      <c r="K2578" t="str">
        <f t="shared" si="122"/>
        <v>E:\imagenes\escudos_cl\America\Liga MX\Santos Laguna.png</v>
      </c>
      <c r="L2578" t="s">
        <v>378</v>
      </c>
      <c r="M2578">
        <f>INDEX(NationalTeams!B:B,MATCH(L2578,NationalTeams!C:C,0))</f>
        <v>140</v>
      </c>
      <c r="O2578" t="str">
        <f t="shared" si="120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3410</v>
      </c>
      <c r="D2579" t="s">
        <v>1793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3">
        <f t="shared" si="121"/>
        <v>74</v>
      </c>
      <c r="J2579" t="s">
        <v>7564</v>
      </c>
      <c r="K2579" t="str">
        <f t="shared" si="122"/>
        <v>E:\imagenes\escudos_cl\America\Brasileirao Betano\Sao Paulo FC.png</v>
      </c>
      <c r="L2579" t="s">
        <v>327</v>
      </c>
      <c r="M2579">
        <f>INDEX(NationalTeams!B:B,MATCH(L2579,NationalTeams!C:C,0))</f>
        <v>32</v>
      </c>
      <c r="O2579" t="str">
        <f t="shared" si="120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3288</v>
      </c>
      <c r="D2580" t="s">
        <v>1963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3">
        <f t="shared" si="121"/>
        <v>62</v>
      </c>
      <c r="J2580" t="s">
        <v>7565</v>
      </c>
      <c r="K2580" t="str">
        <f t="shared" si="122"/>
        <v>E:\imagenes\escudos_cl\Europa\TFF 1. Lig\Sariyer SK.png</v>
      </c>
      <c r="L2580" t="s">
        <v>501</v>
      </c>
      <c r="M2580">
        <f>INDEX(NationalTeams!B:B,MATCH(L2580,NationalTeams!C:C,0))</f>
        <v>210</v>
      </c>
      <c r="O2580" t="str">
        <f t="shared" si="120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2994</v>
      </c>
      <c r="D2581" t="s">
        <v>1821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3">
        <f t="shared" si="121"/>
        <v>61</v>
      </c>
      <c r="J2581" t="s">
        <v>7566</v>
      </c>
      <c r="K2581" t="str">
        <f t="shared" si="122"/>
        <v>E:\imagenes\escudos_cl\Europa\Eliteserien\Sarpsborg 08 FF.png</v>
      </c>
      <c r="L2581" t="s">
        <v>492</v>
      </c>
      <c r="M2581">
        <f>INDEX(NationalTeams!B:B,MATCH(L2581,NationalTeams!C:C,0))</f>
        <v>154</v>
      </c>
      <c r="O2581" t="str">
        <f t="shared" si="120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4769</v>
      </c>
      <c r="D2582" t="s">
        <v>1884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3">
        <f t="shared" si="121"/>
        <v>59</v>
      </c>
      <c r="J2582" t="s">
        <v>7567</v>
      </c>
      <c r="K2582" t="str">
        <f t="shared" si="122"/>
        <v>E:\imagenes\escudos_cl\Africa\Ligue 1 Pro\Satellite FC.png</v>
      </c>
      <c r="L2582" t="s">
        <v>382</v>
      </c>
      <c r="M2582">
        <f>INDEX(NationalTeams!B:B,MATCH(L2582,NationalTeams!C:C,0))</f>
        <v>85</v>
      </c>
      <c r="O2582" t="str">
        <f t="shared" si="120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2641</v>
      </c>
      <c r="D2583" t="s">
        <v>1822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3">
        <f t="shared" si="121"/>
        <v>59</v>
      </c>
      <c r="J2583" t="s">
        <v>7568</v>
      </c>
      <c r="K2583" t="str">
        <f t="shared" si="122"/>
        <v>E:\imagenes\escudos_cl\Europa\Eredivisie\SBV Excelsior.png</v>
      </c>
      <c r="L2583" t="s">
        <v>491</v>
      </c>
      <c r="M2583">
        <f>INDEX(NationalTeams!B:B,MATCH(L2583,NationalTeams!C:C,0))</f>
        <v>158</v>
      </c>
      <c r="O2583" t="str">
        <f t="shared" si="120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3563</v>
      </c>
      <c r="D2584" t="s">
        <v>1938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3">
        <f t="shared" si="121"/>
        <v>51</v>
      </c>
      <c r="J2584" t="s">
        <v>7569</v>
      </c>
      <c r="K2584" t="str">
        <f t="shared" si="122"/>
        <v>E:\imagenes\escudos_cl\America\Sekshon Paga\SC Atletiko Salinia.png</v>
      </c>
      <c r="L2584" t="s">
        <v>404</v>
      </c>
      <c r="M2584">
        <f>INDEX(NationalTeams!B:B,MATCH(L2584,NationalTeams!C:C,0))</f>
        <v>55</v>
      </c>
      <c r="O2584" t="str">
        <f t="shared" si="120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2076</v>
      </c>
      <c r="D2585" t="s">
        <v>1774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3">
        <f t="shared" si="121"/>
        <v>59</v>
      </c>
      <c r="J2585" t="s">
        <v>7570</v>
      </c>
      <c r="K2585" t="str">
        <f t="shared" si="122"/>
        <v>E:\imagenes\escudos_cl\Europa\2. Liga\SC Austria Lustenau.png</v>
      </c>
      <c r="L2585" t="s">
        <v>514</v>
      </c>
      <c r="M2585">
        <f>INDEX(NationalTeams!B:B,MATCH(L2585,NationalTeams!C:C,0))</f>
        <v>17</v>
      </c>
      <c r="O2585" t="str">
        <f t="shared" si="120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2480</v>
      </c>
      <c r="D2586" t="s">
        <v>1885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3">
        <f t="shared" si="121"/>
        <v>64</v>
      </c>
      <c r="J2586" t="s">
        <v>7571</v>
      </c>
      <c r="K2586" t="str">
        <f t="shared" si="122"/>
        <v>E:\imagenes\escudos_cl\Europa\Ligue 2\SC Bastia.png</v>
      </c>
      <c r="L2586" t="s">
        <v>487</v>
      </c>
      <c r="M2586">
        <f>INDEX(NationalTeams!B:B,MATCH(L2586,NationalTeams!C:C,0))</f>
        <v>74</v>
      </c>
      <c r="O2586" t="str">
        <f t="shared" si="120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4453</v>
      </c>
      <c r="D2587" t="s">
        <v>1835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3">
        <f t="shared" si="121"/>
        <v>53</v>
      </c>
      <c r="J2587" t="s">
        <v>7572</v>
      </c>
      <c r="K2587" t="str">
        <f t="shared" si="122"/>
        <v>E:\imagenes\escudos_cl\Asia\I League\SC Bengaluru.png</v>
      </c>
      <c r="L2587" t="s">
        <v>458</v>
      </c>
      <c r="M2587">
        <f>INDEX(NationalTeams!B:B,MATCH(L2587,NationalTeams!C:C,0))</f>
        <v>93</v>
      </c>
      <c r="O2587" t="str">
        <f t="shared" si="120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4605</v>
      </c>
      <c r="D2588" t="s">
        <v>1833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3">
        <f t="shared" si="121"/>
        <v>61</v>
      </c>
      <c r="J2588" t="s">
        <v>7573</v>
      </c>
      <c r="K2588" t="str">
        <f t="shared" si="122"/>
        <v>E:\imagenes\escudos_cl\Africa\Girabola\SC Benguela.png</v>
      </c>
      <c r="L2588" t="s">
        <v>357</v>
      </c>
      <c r="M2588">
        <f>INDEX(NationalTeams!B:B,MATCH(L2588,NationalTeams!C:C,0))</f>
        <v>7</v>
      </c>
      <c r="O2588" t="str">
        <f t="shared" si="120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2077</v>
      </c>
      <c r="D2589" t="s">
        <v>1774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3">
        <f t="shared" si="121"/>
        <v>59</v>
      </c>
      <c r="J2589" t="s">
        <v>7574</v>
      </c>
      <c r="K2589" t="str">
        <f t="shared" si="122"/>
        <v>E:\imagenes\escudos_cl\Europa\2. Liga\SC Bregenz.png</v>
      </c>
      <c r="L2589" t="s">
        <v>514</v>
      </c>
      <c r="M2589">
        <f>INDEX(NationalTeams!B:B,MATCH(L2589,NationalTeams!C:C,0))</f>
        <v>17</v>
      </c>
      <c r="O2589" t="str">
        <f t="shared" si="120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4552</v>
      </c>
      <c r="D2590" t="s">
        <v>1833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3">
        <f t="shared" si="121"/>
        <v>58</v>
      </c>
      <c r="J2590" t="s">
        <v>7575</v>
      </c>
      <c r="K2590" t="str">
        <f t="shared" si="122"/>
        <v>E:\imagenes\escudos_cl\Africa\Girabola\SC Cabinda.png</v>
      </c>
      <c r="L2590" t="s">
        <v>357</v>
      </c>
      <c r="M2590">
        <f>INDEX(NationalTeams!B:B,MATCH(L2590,NationalTeams!C:C,0))</f>
        <v>7</v>
      </c>
      <c r="O2590" t="str">
        <f t="shared" si="120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2626</v>
      </c>
      <c r="D2591" t="s">
        <v>1815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3">
        <f t="shared" si="121"/>
        <v>59</v>
      </c>
      <c r="J2591" t="s">
        <v>7576</v>
      </c>
      <c r="K2591" t="str">
        <f t="shared" si="122"/>
        <v>E:\imagenes\escudos_cl\Europa\Eerste Divisie\SC Cambuur Leeuwarden.png</v>
      </c>
      <c r="L2591" t="s">
        <v>491</v>
      </c>
      <c r="M2591">
        <f>INDEX(NationalTeams!B:B,MATCH(L2591,NationalTeams!C:C,0))</f>
        <v>158</v>
      </c>
      <c r="O2591" t="str">
        <f t="shared" si="120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4798</v>
      </c>
      <c r="D2592" t="s">
        <v>1792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3">
        <f t="shared" si="121"/>
        <v>72</v>
      </c>
      <c r="J2592" t="s">
        <v>7577</v>
      </c>
      <c r="K2592" t="str">
        <f t="shared" si="122"/>
        <v>E:\imagenes\escudos_cl\Africa\Botola\SC Chabab Mohammedia.png</v>
      </c>
      <c r="L2592" t="s">
        <v>342</v>
      </c>
      <c r="M2592">
        <f>INDEX(NationalTeams!B:B,MATCH(L2592,NationalTeams!C:C,0))</f>
        <v>137</v>
      </c>
      <c r="O2592" t="str">
        <f t="shared" si="120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3415</v>
      </c>
      <c r="D2593" t="s">
        <v>1793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3">
        <f t="shared" si="121"/>
        <v>73</v>
      </c>
      <c r="J2593" t="s">
        <v>7578</v>
      </c>
      <c r="K2593" t="str">
        <f t="shared" si="122"/>
        <v>E:\imagenes\escudos_cl\America\Brasileirao Betano\SC Corinthians.png</v>
      </c>
      <c r="L2593" t="s">
        <v>327</v>
      </c>
      <c r="M2593">
        <f>INDEX(NationalTeams!B:B,MATCH(L2593,NationalTeams!C:C,0))</f>
        <v>32</v>
      </c>
      <c r="O2593" t="str">
        <f t="shared" si="120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4216</v>
      </c>
      <c r="D2594" t="s">
        <v>1784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3">
        <f t="shared" si="121"/>
        <v>55</v>
      </c>
      <c r="J2594" t="s">
        <v>7579</v>
      </c>
      <c r="K2594" t="str">
        <f t="shared" si="122"/>
        <v>E:\imagenes\escudos_cl\Asia\Azadegan League\SC Damash Guilan.png</v>
      </c>
      <c r="L2594" t="s">
        <v>427</v>
      </c>
      <c r="M2594">
        <f>INDEX(NationalTeams!B:B,MATCH(L2594,NationalTeams!C:C,0))</f>
        <v>97</v>
      </c>
      <c r="O2594" t="str">
        <f t="shared" si="120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3166</v>
      </c>
      <c r="D2595" t="s">
        <v>1800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3">
        <f t="shared" si="121"/>
        <v>46</v>
      </c>
      <c r="J2595" t="s">
        <v>7580</v>
      </c>
      <c r="K2595" t="str">
        <f t="shared" si="122"/>
        <v>E:\imagenes\escudos_cl\Europa\Campionato Sammarinese di Calcio\SC Faetano.png</v>
      </c>
      <c r="L2595" t="s">
        <v>541</v>
      </c>
      <c r="M2595">
        <f>INDEX(NationalTeams!B:B,MATCH(L2595,NationalTeams!C:C,0))</f>
        <v>180</v>
      </c>
      <c r="O2595" t="str">
        <f t="shared" si="120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3077</v>
      </c>
      <c r="D2596" t="s">
        <v>1937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3">
        <f t="shared" si="121"/>
        <v>61</v>
      </c>
      <c r="J2596" t="s">
        <v>7581</v>
      </c>
      <c r="K2596" t="str">
        <f t="shared" si="122"/>
        <v>E:\imagenes\escudos_cl\Europa\Segunda Liga\SC Farense.png</v>
      </c>
      <c r="L2596" t="s">
        <v>504</v>
      </c>
      <c r="M2596">
        <f>INDEX(NationalTeams!B:B,MATCH(L2596,NationalTeams!C:C,0))</f>
        <v>167</v>
      </c>
      <c r="O2596" t="str">
        <f t="shared" si="120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2026</v>
      </c>
      <c r="D2597" t="s">
        <v>1796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3">
        <f t="shared" si="121"/>
        <v>72</v>
      </c>
      <c r="J2597" t="s">
        <v>7582</v>
      </c>
      <c r="K2597" t="str">
        <f t="shared" si="122"/>
        <v>E:\imagenes\escudos_cl\Europa\Bundesliga\SC Freiburg.png</v>
      </c>
      <c r="L2597" t="s">
        <v>489</v>
      </c>
      <c r="M2597">
        <f>INDEX(NationalTeams!B:B,MATCH(L2597,NationalTeams!C:C,0))</f>
        <v>4</v>
      </c>
      <c r="O2597" t="str">
        <f t="shared" si="120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2840</v>
      </c>
      <c r="D2598" t="s">
        <v>1955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3">
        <f t="shared" si="121"/>
        <v>56</v>
      </c>
      <c r="J2598" t="s">
        <v>7583</v>
      </c>
      <c r="K2598" t="str">
        <f t="shared" si="122"/>
        <v>E:\imagenes\escudos_cl\Europa\Superleague of Kosovo\SC Gjilani.png</v>
      </c>
      <c r="L2598" t="s">
        <v>528</v>
      </c>
      <c r="M2598">
        <f>INDEX(NationalTeams!B:B,MATCH(L2598,NationalTeams!C:C,0))</f>
        <v>118</v>
      </c>
      <c r="O2598" t="str">
        <f t="shared" si="120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2642</v>
      </c>
      <c r="D2599" t="s">
        <v>1822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3">
        <f t="shared" si="121"/>
        <v>59</v>
      </c>
      <c r="J2599" t="s">
        <v>7584</v>
      </c>
      <c r="K2599" t="str">
        <f t="shared" si="122"/>
        <v>E:\imagenes\escudos_cl\Europa\Eredivisie\SC Heerenveen.png</v>
      </c>
      <c r="L2599" t="s">
        <v>491</v>
      </c>
      <c r="M2599">
        <f>INDEX(NationalTeams!B:B,MATCH(L2599,NationalTeams!C:C,0))</f>
        <v>158</v>
      </c>
      <c r="O2599" t="str">
        <f t="shared" si="120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3411</v>
      </c>
      <c r="D2600" t="s">
        <v>1793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3">
        <f t="shared" si="121"/>
        <v>74</v>
      </c>
      <c r="J2600" t="s">
        <v>7585</v>
      </c>
      <c r="K2600" t="str">
        <f t="shared" si="122"/>
        <v>E:\imagenes\escudos_cl\America\Brasileirao Betano\SC Internacional.png</v>
      </c>
      <c r="L2600" t="s">
        <v>327</v>
      </c>
      <c r="M2600">
        <f>INDEX(NationalTeams!B:B,MATCH(L2600,NationalTeams!C:C,0))</f>
        <v>32</v>
      </c>
      <c r="O2600" t="str">
        <f t="shared" si="120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2039</v>
      </c>
      <c r="D2601" t="s">
        <v>1772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3">
        <f t="shared" si="121"/>
        <v>66</v>
      </c>
      <c r="J2601" t="s">
        <v>7586</v>
      </c>
      <c r="K2601" t="str">
        <f t="shared" si="122"/>
        <v>E:\imagenes\escudos_cl\Europa\2. Bundesliga\SC Paderborn 07.png</v>
      </c>
      <c r="L2601" t="s">
        <v>489</v>
      </c>
      <c r="M2601">
        <f>INDEX(NationalTeams!B:B,MATCH(L2601,NationalTeams!C:C,0))</f>
        <v>4</v>
      </c>
      <c r="O2601" t="str">
        <f t="shared" si="120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3323</v>
      </c>
      <c r="D2602" t="s">
        <v>1972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3">
        <f t="shared" si="121"/>
        <v>56</v>
      </c>
      <c r="J2602" t="s">
        <v>7587</v>
      </c>
      <c r="K2602" t="str">
        <f t="shared" si="122"/>
        <v>E:\imagenes\escudos_cl\Europa\Ukranian Premier League\SC Poltava.png</v>
      </c>
      <c r="L2602" t="s">
        <v>502</v>
      </c>
      <c r="M2602">
        <f>INDEX(NationalTeams!B:B,MATCH(L2602,NationalTeams!C:C,0))</f>
        <v>212</v>
      </c>
      <c r="O2602" t="str">
        <f t="shared" si="120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3420</v>
      </c>
      <c r="D2603" t="s">
        <v>1793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3">
        <f t="shared" si="121"/>
        <v>69</v>
      </c>
      <c r="J2603" t="s">
        <v>7588</v>
      </c>
      <c r="K2603" t="str">
        <f t="shared" si="122"/>
        <v>E:\imagenes\escudos_cl\America\Brasileirao Betano\SC Recife.png</v>
      </c>
      <c r="L2603" t="s">
        <v>327</v>
      </c>
      <c r="M2603">
        <f>INDEX(NationalTeams!B:B,MATCH(L2603,NationalTeams!C:C,0))</f>
        <v>32</v>
      </c>
      <c r="O2603" t="str">
        <f t="shared" si="120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2065</v>
      </c>
      <c r="D2604" t="s">
        <v>1779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3">
        <f t="shared" si="121"/>
        <v>62</v>
      </c>
      <c r="J2604" t="s">
        <v>7589</v>
      </c>
      <c r="K2604" t="str">
        <f t="shared" si="122"/>
        <v>E:\imagenes\escudos_cl\Europa\Admiral Bundesliga\SC Rheindorf Altach.png</v>
      </c>
      <c r="L2604" t="s">
        <v>514</v>
      </c>
      <c r="M2604">
        <f>INDEX(NationalTeams!B:B,MATCH(L2604,NationalTeams!C:C,0))</f>
        <v>17</v>
      </c>
      <c r="O2604" t="str">
        <f t="shared" si="120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3146</v>
      </c>
      <c r="D2605" t="s">
        <v>1928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3">
        <f t="shared" si="121"/>
        <v>60</v>
      </c>
      <c r="J2605" t="s">
        <v>7590</v>
      </c>
      <c r="K2605" t="str">
        <f t="shared" si="122"/>
        <v>E:\imagenes\escudos_cl\Europa\Russian First League\SC Rotor Volgograd.png</v>
      </c>
      <c r="L2605" t="s">
        <v>500</v>
      </c>
      <c r="M2605">
        <f>INDEX(NationalTeams!B:B,MATCH(L2605,NationalTeams!C:C,0))</f>
        <v>176</v>
      </c>
      <c r="O2605" t="str">
        <f t="shared" si="120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4948</v>
      </c>
      <c r="D2606" t="s">
        <v>1970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3">
        <f t="shared" si="121"/>
        <v>58</v>
      </c>
      <c r="J2606" t="s">
        <v>7591</v>
      </c>
      <c r="K2606" t="str">
        <f t="shared" si="122"/>
        <v>E:\imagenes\escudos_cl\Africa\Uganda Premier League\SC Villa.png</v>
      </c>
      <c r="L2606" t="s">
        <v>359</v>
      </c>
      <c r="M2606">
        <f>INDEX(NationalTeams!B:B,MATCH(L2606,NationalTeams!C:C,0))</f>
        <v>213</v>
      </c>
      <c r="O2606" t="str">
        <f t="shared" si="120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4983</v>
      </c>
      <c r="D2607" t="s">
        <v>1980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3">
        <f t="shared" si="121"/>
        <v>55</v>
      </c>
      <c r="J2607" t="s">
        <v>7592</v>
      </c>
      <c r="K2607" t="str">
        <f t="shared" si="122"/>
        <v>E:\imagenes\escudos_cl\Africa\Zimbabwe Premier Soccer League\Scottland FC.png</v>
      </c>
      <c r="L2607" t="s">
        <v>358</v>
      </c>
      <c r="M2607">
        <f>INDEX(NationalTeams!B:B,MATCH(L2607,NationalTeams!C:C,0))</f>
        <v>223</v>
      </c>
      <c r="O2607" t="str">
        <f t="shared" si="120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3085</v>
      </c>
      <c r="D2608" t="s">
        <v>1937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3">
        <f t="shared" si="121"/>
        <v>61</v>
      </c>
      <c r="J2608" t="s">
        <v>7593</v>
      </c>
      <c r="K2608" t="str">
        <f t="shared" si="122"/>
        <v>E:\imagenes\escudos_cl\Europa\Segunda Liga\SCU Torreense.png</v>
      </c>
      <c r="L2608" t="s">
        <v>504</v>
      </c>
      <c r="M2608">
        <f>INDEX(NationalTeams!B:B,MATCH(L2608,NationalTeams!C:C,0))</f>
        <v>167</v>
      </c>
      <c r="O2608" t="str">
        <f t="shared" si="120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3580</v>
      </c>
      <c r="D2609" t="s">
        <v>1880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3">
        <f t="shared" si="121"/>
        <v>61</v>
      </c>
      <c r="J2609" t="s">
        <v>7594</v>
      </c>
      <c r="K2609" t="str">
        <f t="shared" si="122"/>
        <v>E:\imagenes\escudos_cl\America\LigaPro Ecuabet\SD Aucas.png</v>
      </c>
      <c r="L2609" t="s">
        <v>331</v>
      </c>
      <c r="M2609">
        <f>INDEX(NationalTeams!B:B,MATCH(L2609,NationalTeams!C:C,0))</f>
        <v>58</v>
      </c>
      <c r="O2609" t="str">
        <f t="shared" si="120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2410</v>
      </c>
      <c r="D2610" t="s">
        <v>1856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3">
        <f t="shared" si="121"/>
        <v>69</v>
      </c>
      <c r="J2610" t="s">
        <v>7595</v>
      </c>
      <c r="K2610" t="str">
        <f t="shared" si="122"/>
        <v>E:\imagenes\escudos_cl\Europa\LaLiga Hypermotion\SD Eibar.png</v>
      </c>
      <c r="L2610" t="s">
        <v>490</v>
      </c>
      <c r="M2610">
        <f>INDEX(NationalTeams!B:B,MATCH(L2610,NationalTeams!C:C,0))</f>
        <v>66</v>
      </c>
      <c r="O2610" t="str">
        <f t="shared" si="120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2415</v>
      </c>
      <c r="D2611" t="s">
        <v>1856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3">
        <f t="shared" si="121"/>
        <v>67</v>
      </c>
      <c r="J2611" t="s">
        <v>7596</v>
      </c>
      <c r="K2611" t="str">
        <f t="shared" si="122"/>
        <v>E:\imagenes\escudos_cl\Europa\LaLiga Hypermotion\SD Huesca.png</v>
      </c>
      <c r="L2611" t="s">
        <v>490</v>
      </c>
      <c r="M2611">
        <f>INDEX(NationalTeams!B:B,MATCH(L2611,NationalTeams!C:C,0))</f>
        <v>66</v>
      </c>
      <c r="O2611" t="str">
        <f t="shared" si="120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3408</v>
      </c>
      <c r="D2612" t="s">
        <v>1793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3">
        <f t="shared" si="121"/>
        <v>76</v>
      </c>
      <c r="J2612" t="s">
        <v>7597</v>
      </c>
      <c r="K2612" t="str">
        <f t="shared" si="122"/>
        <v>E:\imagenes\escudos_cl\America\Brasileirao Betano\SE Palmeiras.png</v>
      </c>
      <c r="L2612" t="s">
        <v>327</v>
      </c>
      <c r="M2612">
        <f>INDEX(NationalTeams!B:B,MATCH(L2612,NationalTeams!C:C,0))</f>
        <v>32</v>
      </c>
      <c r="O2612" t="str">
        <f t="shared" si="120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3630</v>
      </c>
      <c r="D2613" t="s">
        <v>1889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3">
        <f t="shared" si="121"/>
        <v>69</v>
      </c>
      <c r="J2613" t="s">
        <v>7598</v>
      </c>
      <c r="K2613" t="str">
        <f t="shared" si="122"/>
        <v>E:\imagenes\escudos_cl\America\Major League Soccer\Seattle Sounders FC.png</v>
      </c>
      <c r="L2613" t="s">
        <v>349</v>
      </c>
      <c r="M2613">
        <f>INDEX(NationalTeams!B:B,MATCH(L2613,NationalTeams!C:C,0))</f>
        <v>67</v>
      </c>
      <c r="O2613" t="str">
        <f t="shared" si="120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3815</v>
      </c>
      <c r="D2614" t="s">
        <v>1945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3">
        <f t="shared" si="121"/>
        <v>47</v>
      </c>
      <c r="J2614" t="s">
        <v>7599</v>
      </c>
      <c r="K2614" t="str">
        <f t="shared" si="122"/>
        <v>E:\imagenes\escudos_cl\America\SKNFA Premier League\Security Forces United FC.png</v>
      </c>
      <c r="L2614" t="s">
        <v>411</v>
      </c>
      <c r="M2614">
        <f>INDEX(NationalTeams!B:B,MATCH(L2614,NationalTeams!C:C,0))</f>
        <v>179</v>
      </c>
      <c r="O2614" t="str">
        <f t="shared" si="120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4917</v>
      </c>
      <c r="D2615" t="s">
        <v>1949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3">
        <f t="shared" si="121"/>
        <v>69</v>
      </c>
      <c r="J2615" t="s">
        <v>7600</v>
      </c>
      <c r="K2615" t="str">
        <f t="shared" si="122"/>
        <v>E:\imagenes\escudos_cl\Africa\South African Premiership\Sekhukhune United FC.png</v>
      </c>
      <c r="L2615" t="s">
        <v>363</v>
      </c>
      <c r="M2615">
        <f>INDEX(NationalTeams!B:B,MATCH(L2615,NationalTeams!C:C,0))</f>
        <v>193</v>
      </c>
      <c r="O2615" t="str">
        <f t="shared" si="120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4311</v>
      </c>
      <c r="D2616" t="s">
        <v>1891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3">
        <f t="shared" si="121"/>
        <v>57</v>
      </c>
      <c r="J2616" t="s">
        <v>7601</v>
      </c>
      <c r="K2616" t="str">
        <f t="shared" si="122"/>
        <v>E:\imagenes\escudos_cl\Asia\Malaysia Super League\Selangor FC.png</v>
      </c>
      <c r="L2616" t="s">
        <v>463</v>
      </c>
      <c r="M2616">
        <f>INDEX(NationalTeams!B:B,MATCH(L2616,NationalTeams!C:C,0))</f>
        <v>132</v>
      </c>
      <c r="O2616" t="str">
        <f t="shared" si="120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4246</v>
      </c>
      <c r="D2617" t="s">
        <v>1890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3">
        <f t="shared" si="121"/>
        <v>55</v>
      </c>
      <c r="J2617" t="s">
        <v>7602</v>
      </c>
      <c r="K2617" t="str">
        <f t="shared" si="122"/>
        <v>E:\imagenes\escudos_cl\Asia\Malaysia A1 SemiPro League\Selangor FC 23.png</v>
      </c>
      <c r="L2617" t="s">
        <v>463</v>
      </c>
      <c r="M2617">
        <f>INDEX(NationalTeams!B:B,MATCH(L2617,NationalTeams!C:C,0))</f>
        <v>132</v>
      </c>
      <c r="O2617" t="str">
        <f t="shared" si="120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4171</v>
      </c>
      <c r="D2618" t="s">
        <v>1861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3">
        <f t="shared" si="121"/>
        <v>59</v>
      </c>
      <c r="J2618" t="s">
        <v>7603</v>
      </c>
      <c r="K2618" t="str">
        <f t="shared" si="122"/>
        <v>E:\imagenes\escudos_cl\Asia\Liga 1\Semen Padang FC.png</v>
      </c>
      <c r="L2618" t="s">
        <v>444</v>
      </c>
      <c r="M2618">
        <f>INDEX(NationalTeams!B:B,MATCH(L2618,NationalTeams!C:C,0))</f>
        <v>94</v>
      </c>
      <c r="O2618" t="str">
        <f t="shared" si="120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3966</v>
      </c>
      <c r="D2619" t="s">
        <v>1850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3">
        <f t="shared" si="121"/>
        <v>61</v>
      </c>
      <c r="J2619" t="s">
        <v>7604</v>
      </c>
      <c r="K2619" t="str">
        <f t="shared" si="122"/>
        <v>E:\imagenes\escudos_cl\Asia\K2 League\Seongnam FC.png</v>
      </c>
      <c r="L2619" t="s">
        <v>425</v>
      </c>
      <c r="M2619">
        <f>INDEX(NationalTeams!B:B,MATCH(L2619,NationalTeams!C:C,0))</f>
        <v>50</v>
      </c>
      <c r="O2619" t="str">
        <f t="shared" si="120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4164</v>
      </c>
      <c r="D2620" t="s">
        <v>1913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3">
        <f t="shared" si="121"/>
        <v>61</v>
      </c>
      <c r="J2620" t="s">
        <v>7605</v>
      </c>
      <c r="K2620" t="str">
        <f t="shared" si="122"/>
        <v>E:\imagenes\escudos_cl\Asia\Persian Gulf Pro League\Sepahan SC.png</v>
      </c>
      <c r="L2620" t="s">
        <v>427</v>
      </c>
      <c r="M2620">
        <f>INDEX(NationalTeams!B:B,MATCH(L2620,NationalTeams!C:C,0))</f>
        <v>97</v>
      </c>
      <c r="O2620" t="str">
        <f t="shared" si="120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3092</v>
      </c>
      <c r="D2621" t="s">
        <v>1873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3">
        <f t="shared" si="121"/>
        <v>67</v>
      </c>
      <c r="J2621" t="s">
        <v>7606</v>
      </c>
      <c r="K2621" t="str">
        <f t="shared" si="122"/>
        <v>E:\imagenes\escudos_cl\Europa\Liga II\Sepsi OSK.png</v>
      </c>
      <c r="L2621" t="s">
        <v>506</v>
      </c>
      <c r="M2621">
        <f>INDEX(NationalTeams!B:B,MATCH(L2621,NationalTeams!C:C,0))</f>
        <v>175</v>
      </c>
      <c r="O2621" t="str">
        <f t="shared" si="120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2186</v>
      </c>
      <c r="D2622" t="s">
        <v>1829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3">
        <f t="shared" si="121"/>
        <v>61</v>
      </c>
      <c r="J2622" t="s">
        <v>7607</v>
      </c>
      <c r="K2622" t="str">
        <f t="shared" si="122"/>
        <v>E:\imagenes\escudos_cl\Europa\First Professional Football League\Septemvri Sofia.png</v>
      </c>
      <c r="L2622" t="s">
        <v>510</v>
      </c>
      <c r="M2622">
        <f>INDEX(NationalTeams!B:B,MATCH(L2622,NationalTeams!C:C,0))</f>
        <v>34</v>
      </c>
      <c r="O2622" t="str">
        <f t="shared" si="120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3289</v>
      </c>
      <c r="D2623" t="s">
        <v>1963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3">
        <f t="shared" si="121"/>
        <v>60</v>
      </c>
      <c r="J2623" t="s">
        <v>7608</v>
      </c>
      <c r="K2623" t="str">
        <f t="shared" si="122"/>
        <v>E:\imagenes\escudos_cl\Europa\TFF 1. Lig\Serik Belediyespor.png</v>
      </c>
      <c r="L2623" t="s">
        <v>501</v>
      </c>
      <c r="M2623">
        <f>INDEX(NationalTeams!B:B,MATCH(L2623,NationalTeams!C:C,0))</f>
        <v>210</v>
      </c>
      <c r="O2623" t="str">
        <f t="shared" si="120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3237</v>
      </c>
      <c r="D2624" t="s">
        <v>1958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3">
        <f t="shared" si="121"/>
        <v>66</v>
      </c>
      <c r="J2624" t="s">
        <v>7609</v>
      </c>
      <c r="K2624" t="str">
        <f t="shared" si="122"/>
        <v>E:\imagenes\escudos_cl\Europa\Swiss Super League\Servette FC.png</v>
      </c>
      <c r="L2624" t="s">
        <v>507</v>
      </c>
      <c r="M2624">
        <f>INDEX(NationalTeams!B:B,MATCH(L2624,NationalTeams!C:C,0))</f>
        <v>197</v>
      </c>
      <c r="O2624" t="str">
        <f t="shared" si="120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2395</v>
      </c>
      <c r="D2625" t="s">
        <v>1855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3">
        <f t="shared" si="121"/>
        <v>81</v>
      </c>
      <c r="J2625" t="s">
        <v>7610</v>
      </c>
      <c r="K2625" t="str">
        <f t="shared" si="122"/>
        <v>E:\imagenes\escudos_cl\Europa\LaLiga EA Sports\Sevilla FC.png</v>
      </c>
      <c r="L2625" t="s">
        <v>490</v>
      </c>
      <c r="M2625">
        <f>INDEX(NationalTeams!B:B,MATCH(L2625,NationalTeams!C:C,0))</f>
        <v>66</v>
      </c>
      <c r="O2625" t="str">
        <f t="shared" si="120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2239</v>
      </c>
      <c r="D2626" t="s">
        <v>1811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3">
        <f t="shared" si="121"/>
        <v>52</v>
      </c>
      <c r="J2626" t="s">
        <v>7611</v>
      </c>
      <c r="K2626" t="str">
        <f t="shared" si="122"/>
        <v>E:\imagenes\escudos_cl\Europa\Czech National Football League\SFC Opava.png</v>
      </c>
      <c r="L2626" t="s">
        <v>497</v>
      </c>
      <c r="M2626">
        <f>INDEX(NationalTeams!B:B,MATCH(L2626,NationalTeams!C:C,0))</f>
        <v>171</v>
      </c>
      <c r="O2626" t="str">
        <f t="shared" si="120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4097</v>
      </c>
      <c r="D2627" t="s">
        <v>1804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3">
        <f t="shared" si="121"/>
        <v>58</v>
      </c>
      <c r="J2627" t="s">
        <v>7612</v>
      </c>
      <c r="K2627" t="str">
        <f t="shared" si="122"/>
        <v>E:\imagenes\escudos_cl\Asia\China League One\Shaanxi Union FC.png</v>
      </c>
      <c r="L2627" t="s">
        <v>429</v>
      </c>
      <c r="M2627">
        <f>INDEX(NationalTeams!B:B,MATCH(L2627,NationalTeams!C:C,0))</f>
        <v>44</v>
      </c>
      <c r="O2627" t="str">
        <f t="shared" ref="O2627:O2690" si="123"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3980</v>
      </c>
      <c r="D2628" t="s">
        <v>1969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3">
        <f t="shared" ref="I2628:I2691" si="124">ROUND(AVERAGE(F2628:H2628),0)</f>
        <v>65</v>
      </c>
      <c r="J2628" t="s">
        <v>7613</v>
      </c>
      <c r="K2628" t="str">
        <f t="shared" ref="K2628:K2691" si="125">_xlfn.CONCAT($A$1,J2628)</f>
        <v>E:\imagenes\escudos_cl\Asia\UAE Pro League\Shabab Al Ahli.png</v>
      </c>
      <c r="L2628" t="s">
        <v>435</v>
      </c>
      <c r="M2628">
        <f>INDEX(NationalTeams!B:B,MATCH(L2628,NationalTeams!C:C,0))</f>
        <v>61</v>
      </c>
      <c r="O2628" t="str">
        <f t="shared" si="123"/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4190</v>
      </c>
      <c r="D2629" t="s">
        <v>1859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3">
        <f t="shared" si="124"/>
        <v>57</v>
      </c>
      <c r="J2629" t="s">
        <v>7614</v>
      </c>
      <c r="K2629" t="str">
        <f t="shared" si="125"/>
        <v>E:\imagenes\escudos_cl\Asia\Lebanese Premier League\Shabab Al Sahel FC.png</v>
      </c>
      <c r="L2629" t="s">
        <v>468</v>
      </c>
      <c r="M2629">
        <f>INDEX(NationalTeams!B:B,MATCH(L2629,NationalTeams!C:C,0))</f>
        <v>123</v>
      </c>
      <c r="O2629" t="str">
        <f t="shared" si="123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4089</v>
      </c>
      <c r="D2630" t="s">
        <v>1859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3">
        <f t="shared" si="124"/>
        <v>57</v>
      </c>
      <c r="J2630" t="s">
        <v>7615</v>
      </c>
      <c r="K2630" t="str">
        <f t="shared" si="125"/>
        <v>E:\imagenes\escudos_cl\Asia\Lebanese Premier League\Shabab Baalbek SC.png</v>
      </c>
      <c r="L2630" t="s">
        <v>468</v>
      </c>
      <c r="M2630">
        <f>INDEX(NationalTeams!B:B,MATCH(L2630,NationalTeams!C:C,0))</f>
        <v>123</v>
      </c>
      <c r="O2630" t="str">
        <f t="shared" si="123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4483</v>
      </c>
      <c r="D2631" t="s">
        <v>1847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3">
        <f t="shared" si="124"/>
        <v>53</v>
      </c>
      <c r="J2631" t="s">
        <v>7616</v>
      </c>
      <c r="K2631" t="str">
        <f t="shared" si="125"/>
        <v>E:\imagenes\escudos_cl\Asia\Jordanian Second Division League\Shabab Hwarah SC.png</v>
      </c>
      <c r="L2631" t="s">
        <v>451</v>
      </c>
      <c r="M2631">
        <f>INDEX(NationalTeams!B:B,MATCH(L2631,NationalTeams!C:C,0))</f>
        <v>113</v>
      </c>
      <c r="O2631" t="str">
        <f t="shared" si="123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4456</v>
      </c>
      <c r="D2632" t="s">
        <v>1784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3">
        <f t="shared" si="124"/>
        <v>53</v>
      </c>
      <c r="J2632" t="s">
        <v>7617</v>
      </c>
      <c r="K2632" t="str">
        <f t="shared" si="125"/>
        <v>E:\imagenes\escudos_cl\Asia\Azadegan League\Shahdari Astara FC.png</v>
      </c>
      <c r="L2632" t="s">
        <v>427</v>
      </c>
      <c r="M2632">
        <f>INDEX(NationalTeams!B:B,MATCH(L2632,NationalTeams!C:C,0))</f>
        <v>97</v>
      </c>
      <c r="O2632" t="str">
        <f t="shared" si="123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4455</v>
      </c>
      <c r="D2633" t="s">
        <v>1784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3">
        <f t="shared" si="124"/>
        <v>54</v>
      </c>
      <c r="J2633" t="s">
        <v>7618</v>
      </c>
      <c r="K2633" t="str">
        <f t="shared" si="125"/>
        <v>E:\imagenes\escudos_cl\Asia\Azadegan League\Shahr Raz Shiraz FC.png</v>
      </c>
      <c r="L2633" t="s">
        <v>427</v>
      </c>
      <c r="M2633">
        <f>INDEX(NationalTeams!B:B,MATCH(L2633,NationalTeams!C:C,0))</f>
        <v>97</v>
      </c>
      <c r="O2633" t="str">
        <f t="shared" si="123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4301</v>
      </c>
      <c r="D2634" t="s">
        <v>1784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3">
        <f t="shared" si="124"/>
        <v>54</v>
      </c>
      <c r="J2634" t="s">
        <v>7619</v>
      </c>
      <c r="K2634" t="str">
        <f t="shared" si="125"/>
        <v>E:\imagenes\escudos_cl\Asia\Azadegan League\Shahrdari Noshahr FC  .png</v>
      </c>
      <c r="L2634" t="s">
        <v>427</v>
      </c>
      <c r="M2634">
        <f>INDEX(NationalTeams!B:B,MATCH(L2634,NationalTeams!C:C,0))</f>
        <v>97</v>
      </c>
      <c r="O2634" t="str">
        <f t="shared" si="123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2104</v>
      </c>
      <c r="D2635" t="s">
        <v>1786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3">
        <f t="shared" si="124"/>
        <v>51</v>
      </c>
      <c r="J2635" t="s">
        <v>7620</v>
      </c>
      <c r="K2635" t="str">
        <f t="shared" si="125"/>
        <v>E:\imagenes\escudos_cl\Europa\Azerbaijan Premier League\Shamakhi FK.png</v>
      </c>
      <c r="L2635" t="s">
        <v>535</v>
      </c>
      <c r="M2635">
        <f>INDEX(NationalTeams!B:B,MATCH(L2635,NationalTeams!C:C,0))</f>
        <v>18</v>
      </c>
      <c r="O2635" t="str">
        <f t="shared" si="123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2713</v>
      </c>
      <c r="D2636" t="s">
        <v>1841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3">
        <f t="shared" si="124"/>
        <v>61</v>
      </c>
      <c r="J2636" t="s">
        <v>7621</v>
      </c>
      <c r="K2636" t="str">
        <f t="shared" si="125"/>
        <v>E:\imagenes\escudos_cl\Europa\Ireland Premier Division\Shamrock Rovers FC.png</v>
      </c>
      <c r="L2636" t="s">
        <v>513</v>
      </c>
      <c r="M2636">
        <f>INDEX(NationalTeams!B:B,MATCH(L2636,NationalTeams!C:C,0))</f>
        <v>98</v>
      </c>
      <c r="O2636" t="str">
        <f t="shared" si="123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4241</v>
      </c>
      <c r="D2637" t="s">
        <v>1913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3">
        <f t="shared" si="124"/>
        <v>56</v>
      </c>
      <c r="J2637" t="s">
        <v>7622</v>
      </c>
      <c r="K2637" t="str">
        <f t="shared" si="125"/>
        <v>E:\imagenes\escudos_cl\Asia\Persian Gulf Pro League\Shams Azar FC.png</v>
      </c>
      <c r="L2637" t="s">
        <v>427</v>
      </c>
      <c r="M2637">
        <f>INDEX(NationalTeams!B:B,MATCH(L2637,NationalTeams!C:C,0))</f>
        <v>97</v>
      </c>
      <c r="O2637" t="str">
        <f t="shared" si="123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4410</v>
      </c>
      <c r="D2638" t="s">
        <v>1900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3">
        <f t="shared" si="124"/>
        <v>52</v>
      </c>
      <c r="J2638" t="s">
        <v>7623</v>
      </c>
      <c r="K2638" t="str">
        <f t="shared" si="125"/>
        <v>E:\imagenes\escudos_cl\Asia\Myanmar National League\Shan United FC.png</v>
      </c>
      <c r="L2638" t="s">
        <v>453</v>
      </c>
      <c r="M2638">
        <f>INDEX(NationalTeams!B:B,MATCH(L2638,NationalTeams!C:C,0))</f>
        <v>28</v>
      </c>
      <c r="O2638" t="str">
        <f t="shared" si="123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3929</v>
      </c>
      <c r="D2639" t="s">
        <v>1805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3">
        <f t="shared" si="124"/>
        <v>63</v>
      </c>
      <c r="J2639" t="s">
        <v>7624</v>
      </c>
      <c r="K2639" t="str">
        <f t="shared" si="125"/>
        <v>E:\imagenes\escudos_cl\Asia\Chinese Super League\Shandong Taishan FC.png</v>
      </c>
      <c r="L2639" t="s">
        <v>429</v>
      </c>
      <c r="M2639">
        <f>INDEX(NationalTeams!B:B,MATCH(L2639,NationalTeams!C:C,0))</f>
        <v>44</v>
      </c>
      <c r="O2639" t="str">
        <f t="shared" si="123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4150</v>
      </c>
      <c r="D2640" t="s">
        <v>1804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3">
        <f t="shared" si="124"/>
        <v>57</v>
      </c>
      <c r="J2640" t="s">
        <v>7625</v>
      </c>
      <c r="K2640" t="str">
        <f t="shared" si="125"/>
        <v>E:\imagenes\escudos_cl\Asia\China League One\Shanghai Jiading Huilong FC.png</v>
      </c>
      <c r="L2640" t="s">
        <v>429</v>
      </c>
      <c r="M2640">
        <f>INDEX(NationalTeams!B:B,MATCH(L2640,NationalTeams!C:C,0))</f>
        <v>44</v>
      </c>
      <c r="O2640" t="str">
        <f t="shared" si="123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3925</v>
      </c>
      <c r="D2641" t="s">
        <v>1805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3">
        <f t="shared" si="124"/>
        <v>68</v>
      </c>
      <c r="J2641" t="s">
        <v>7626</v>
      </c>
      <c r="K2641" t="str">
        <f t="shared" si="125"/>
        <v>E:\imagenes\escudos_cl\Asia\Chinese Super League\Shanghai Port FC.png</v>
      </c>
      <c r="L2641" t="s">
        <v>429</v>
      </c>
      <c r="M2641">
        <f>INDEX(NationalTeams!B:B,MATCH(L2641,NationalTeams!C:C,0))</f>
        <v>44</v>
      </c>
      <c r="O2641" t="str">
        <f t="shared" si="123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3926</v>
      </c>
      <c r="D2642" t="s">
        <v>1805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3">
        <f t="shared" si="124"/>
        <v>68</v>
      </c>
      <c r="J2642" t="s">
        <v>7627</v>
      </c>
      <c r="K2642" t="str">
        <f t="shared" si="125"/>
        <v>E:\imagenes\escudos_cl\Asia\Chinese Super League\Shanghai Shenhua FC.png</v>
      </c>
      <c r="L2642" t="s">
        <v>429</v>
      </c>
      <c r="M2642">
        <f>INDEX(NationalTeams!B:B,MATCH(L2642,NationalTeams!C:C,0))</f>
        <v>44</v>
      </c>
      <c r="O2642" t="str">
        <f t="shared" si="123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4163</v>
      </c>
      <c r="D2643" t="s">
        <v>1969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3">
        <f t="shared" si="124"/>
        <v>63</v>
      </c>
      <c r="J2643" t="s">
        <v>7628</v>
      </c>
      <c r="K2643" t="str">
        <f t="shared" si="125"/>
        <v>E:\imagenes\escudos_cl\Asia\UAE Pro League\Sharjah FC.png</v>
      </c>
      <c r="L2643" t="s">
        <v>435</v>
      </c>
      <c r="M2643">
        <f>INDEX(NationalTeams!B:B,MATCH(L2643,NationalTeams!C:C,0))</f>
        <v>61</v>
      </c>
      <c r="O2643" t="str">
        <f t="shared" si="123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4033</v>
      </c>
      <c r="D2644" t="s">
        <v>1974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3">
        <f t="shared" si="124"/>
        <v>60</v>
      </c>
      <c r="J2644" t="s">
        <v>7629</v>
      </c>
      <c r="K2644" t="str">
        <f t="shared" si="125"/>
        <v>E:\imagenes\escudos_cl\Asia\V.League 1\SHB Da Nang FC.png</v>
      </c>
      <c r="L2644" t="s">
        <v>438</v>
      </c>
      <c r="M2644">
        <f>INDEX(NationalTeams!B:B,MATCH(L2644,NationalTeams!C:C,0))</f>
        <v>218</v>
      </c>
      <c r="O2644" t="str">
        <f t="shared" si="123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2675</v>
      </c>
      <c r="D2645" t="s">
        <v>1816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3">
        <f t="shared" si="124"/>
        <v>72</v>
      </c>
      <c r="J2645" t="s">
        <v>7630</v>
      </c>
      <c r="K2645" t="str">
        <f t="shared" si="125"/>
        <v>E:\imagenes\escudos_cl\Europa\EFL Championship\Sheffield United FC.png</v>
      </c>
      <c r="L2645" t="s">
        <v>493</v>
      </c>
      <c r="M2645">
        <f>INDEX(NationalTeams!B:B,MATCH(L2645,NationalTeams!C:C,0))</f>
        <v>95</v>
      </c>
      <c r="O2645" t="str">
        <f t="shared" si="123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2676</v>
      </c>
      <c r="D2646" t="s">
        <v>1816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3">
        <f t="shared" si="124"/>
        <v>61</v>
      </c>
      <c r="J2646" t="s">
        <v>7631</v>
      </c>
      <c r="K2646" t="str">
        <f t="shared" si="125"/>
        <v>E:\imagenes\escudos_cl\Europa\EFL Championship\Sheffield Wednesday FC.png</v>
      </c>
      <c r="L2646" t="s">
        <v>493</v>
      </c>
      <c r="M2646">
        <f>INDEX(NationalTeams!B:B,MATCH(L2646,NationalTeams!C:C,0))</f>
        <v>95</v>
      </c>
      <c r="O2646" t="str">
        <f t="shared" si="123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2717</v>
      </c>
      <c r="D2647" t="s">
        <v>1841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3">
        <f t="shared" si="124"/>
        <v>63</v>
      </c>
      <c r="J2647" t="s">
        <v>7632</v>
      </c>
      <c r="K2647" t="str">
        <f t="shared" si="125"/>
        <v>E:\imagenes\escudos_cl\Europa\Ireland Premier Division\Shelbourne FC.png</v>
      </c>
      <c r="L2647" t="s">
        <v>513</v>
      </c>
      <c r="M2647">
        <f>INDEX(NationalTeams!B:B,MATCH(L2647,NationalTeams!C:C,0))</f>
        <v>98</v>
      </c>
      <c r="O2647" t="str">
        <f t="shared" si="123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4051</v>
      </c>
      <c r="D2648" t="s">
        <v>1804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3">
        <f t="shared" si="124"/>
        <v>57</v>
      </c>
      <c r="J2648" t="s">
        <v>7633</v>
      </c>
      <c r="K2648" t="str">
        <f t="shared" si="125"/>
        <v>E:\imagenes\escudos_cl\Asia\China League One\Shenzhen Juniors FC.png</v>
      </c>
      <c r="L2648" t="s">
        <v>429</v>
      </c>
      <c r="M2648">
        <f>INDEX(NationalTeams!B:B,MATCH(L2648,NationalTeams!C:C,0))</f>
        <v>44</v>
      </c>
      <c r="O2648" t="str">
        <f t="shared" si="123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3956</v>
      </c>
      <c r="D2649" t="s">
        <v>1805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3">
        <f t="shared" si="124"/>
        <v>68</v>
      </c>
      <c r="J2649" t="s">
        <v>7634</v>
      </c>
      <c r="K2649" t="str">
        <f t="shared" si="125"/>
        <v>E:\imagenes\escudos_cl\Asia\Chinese Super League\Shenzhen Peng City FC.png</v>
      </c>
      <c r="L2649" t="s">
        <v>429</v>
      </c>
      <c r="M2649">
        <f>INDEX(NationalTeams!B:B,MATCH(L2649,NationalTeams!C:C,0))</f>
        <v>44</v>
      </c>
      <c r="O2649" t="str">
        <f t="shared" si="123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4175</v>
      </c>
      <c r="D2650" t="s">
        <v>1804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3">
        <f t="shared" si="124"/>
        <v>57</v>
      </c>
      <c r="J2650" t="s">
        <v>7635</v>
      </c>
      <c r="K2650" t="str">
        <f t="shared" si="125"/>
        <v>E:\imagenes\escudos_cl\Asia\China League One\Shijiazhuang Gongfu FC.png</v>
      </c>
      <c r="L2650" t="s">
        <v>429</v>
      </c>
      <c r="M2650">
        <f>INDEX(NationalTeams!B:B,MATCH(L2650,NationalTeams!C:C,0))</f>
        <v>44</v>
      </c>
      <c r="O2650" t="str">
        <f t="shared" si="123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4391</v>
      </c>
      <c r="D2651" t="s">
        <v>1835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3">
        <f t="shared" si="124"/>
        <v>53</v>
      </c>
      <c r="J2651" t="s">
        <v>7636</v>
      </c>
      <c r="K2651" t="str">
        <f t="shared" si="125"/>
        <v>E:\imagenes\escudos_cl\Asia\I League\Shillong Lajong FC.png</v>
      </c>
      <c r="L2651" t="s">
        <v>458</v>
      </c>
      <c r="M2651">
        <f>INDEX(NationalTeams!B:B,MATCH(L2651,NationalTeams!C:C,0))</f>
        <v>93</v>
      </c>
      <c r="O2651" t="str">
        <f t="shared" si="123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3931</v>
      </c>
      <c r="D2652" t="s">
        <v>1843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3">
        <f t="shared" si="124"/>
        <v>66</v>
      </c>
      <c r="J2652" t="s">
        <v>7637</v>
      </c>
      <c r="K2652" t="str">
        <f t="shared" si="125"/>
        <v>E:\imagenes\escudos_cl\Asia\J1 League\Shimizu S Pulse.png</v>
      </c>
      <c r="L2652" t="s">
        <v>422</v>
      </c>
      <c r="M2652">
        <f>INDEX(NationalTeams!B:B,MATCH(L2652,NationalTeams!C:C,0))</f>
        <v>112</v>
      </c>
      <c r="O2652" t="str">
        <f t="shared" si="123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3985</v>
      </c>
      <c r="D2653" t="s">
        <v>1843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3">
        <f t="shared" si="124"/>
        <v>63</v>
      </c>
      <c r="J2653" t="s">
        <v>7638</v>
      </c>
      <c r="K2653" t="str">
        <f t="shared" si="125"/>
        <v>E:\imagenes\escudos_cl\Asia\J1 League\Shonan Bellmare.png</v>
      </c>
      <c r="L2653" t="s">
        <v>422</v>
      </c>
      <c r="M2653">
        <f>INDEX(NationalTeams!B:B,MATCH(L2653,NationalTeams!C:C,0))</f>
        <v>112</v>
      </c>
      <c r="O2653" t="str">
        <f t="shared" si="123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4862</v>
      </c>
      <c r="D2654" t="s">
        <v>1908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3">
        <f t="shared" si="124"/>
        <v>74</v>
      </c>
      <c r="J2654" t="s">
        <v>7639</v>
      </c>
      <c r="K2654" t="str">
        <f t="shared" si="125"/>
        <v>E:\imagenes\escudos_cl\Africa\Nigeria Premier Football League\Shooting Stars SC.png</v>
      </c>
      <c r="L2654" t="s">
        <v>361</v>
      </c>
      <c r="M2654">
        <f>INDEX(NationalTeams!B:B,MATCH(L2654,NationalTeams!C:C,0))</f>
        <v>153</v>
      </c>
      <c r="O2654" t="str">
        <f t="shared" si="123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2298</v>
      </c>
      <c r="D2655" t="s">
        <v>1775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3">
        <f t="shared" si="124"/>
        <v>59</v>
      </c>
      <c r="J2655" t="s">
        <v>7640</v>
      </c>
      <c r="K2655" t="str">
        <f t="shared" si="125"/>
        <v>E:\imagenes\escudos_cl\Europa\3F Superliga\Silkeborg IF.png</v>
      </c>
      <c r="L2655" t="s">
        <v>495</v>
      </c>
      <c r="M2655">
        <f>INDEX(NationalTeams!B:B,MATCH(L2655,NationalTeams!C:C,0))</f>
        <v>56</v>
      </c>
      <c r="O2655" t="str">
        <f t="shared" si="123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4984</v>
      </c>
      <c r="D2656" t="s">
        <v>1980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3">
        <f t="shared" si="124"/>
        <v>56</v>
      </c>
      <c r="J2656" t="s">
        <v>7641</v>
      </c>
      <c r="K2656" t="str">
        <f t="shared" si="125"/>
        <v>E:\imagenes\escudos_cl\Africa\Zimbabwe Premier Soccer League\Simba Bhora.png</v>
      </c>
      <c r="L2656" t="s">
        <v>358</v>
      </c>
      <c r="M2656">
        <f>INDEX(NationalTeams!B:B,MATCH(L2656,NationalTeams!C:C,0))</f>
        <v>223</v>
      </c>
      <c r="O2656" t="str">
        <f t="shared" si="123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2133</v>
      </c>
      <c r="D2657" t="s">
        <v>1848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3">
        <f t="shared" si="124"/>
        <v>63</v>
      </c>
      <c r="J2657" t="s">
        <v>7642</v>
      </c>
      <c r="K2657" t="str">
        <f t="shared" si="125"/>
        <v>E:\imagenes\escudos_cl\Europa\Jupiler Pro League\Sint Truidense VV.png</v>
      </c>
      <c r="L2657" t="s">
        <v>505</v>
      </c>
      <c r="M2657">
        <f>INDEX(NationalTeams!B:B,MATCH(L2657,NationalTeams!C:C,0))</f>
        <v>23</v>
      </c>
      <c r="O2657" t="str">
        <f t="shared" si="123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4256</v>
      </c>
      <c r="D2658" t="s">
        <v>1965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3">
        <f t="shared" si="124"/>
        <v>55</v>
      </c>
      <c r="J2658" t="s">
        <v>7643</v>
      </c>
      <c r="K2658" t="str">
        <f t="shared" si="125"/>
        <v>E:\imagenes\escudos_cl\Asia\Thai League 2\Sisaket United FC.png</v>
      </c>
      <c r="L2658" t="s">
        <v>437</v>
      </c>
      <c r="M2658">
        <f>INDEX(NationalTeams!B:B,MATCH(L2658,NationalTeams!C:C,0))</f>
        <v>200</v>
      </c>
      <c r="O2658" t="str">
        <f t="shared" si="123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4180</v>
      </c>
      <c r="D2659" t="s">
        <v>1787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3">
        <f t="shared" si="124"/>
        <v>58</v>
      </c>
      <c r="J2659" t="s">
        <v>7644</v>
      </c>
      <c r="K2659" t="str">
        <f t="shared" si="125"/>
        <v>E:\imagenes\escudos_cl\Asia\Bahrain Premier League\Sitra Club.png</v>
      </c>
      <c r="L2659" t="s">
        <v>433</v>
      </c>
      <c r="M2659">
        <f>INDEX(NationalTeams!B:B,MATCH(L2659,NationalTeams!C:C,0))</f>
        <v>20</v>
      </c>
      <c r="O2659" t="str">
        <f t="shared" si="123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3270</v>
      </c>
      <c r="D2660" t="s">
        <v>1963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3">
        <f t="shared" si="124"/>
        <v>62</v>
      </c>
      <c r="J2660" t="s">
        <v>7645</v>
      </c>
      <c r="K2660" t="str">
        <f t="shared" si="125"/>
        <v>E:\imagenes\escudos_cl\Europa\TFF 1. Lig\Sivasspor.png</v>
      </c>
      <c r="L2660" t="s">
        <v>501</v>
      </c>
      <c r="M2660">
        <f>INDEX(NationalTeams!B:B,MATCH(L2660,NationalTeams!C:C,0))</f>
        <v>210</v>
      </c>
      <c r="O2660" t="str">
        <f t="shared" si="123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2456</v>
      </c>
      <c r="D2661" t="s">
        <v>1977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3">
        <f t="shared" si="124"/>
        <v>52</v>
      </c>
      <c r="J2661" t="s">
        <v>7646</v>
      </c>
      <c r="K2661" t="str">
        <f t="shared" si="125"/>
        <v>E:\imagenes\escudos_cl\Europa\Ykkosliiga\SJK Akatemia.png</v>
      </c>
      <c r="L2661" t="s">
        <v>511</v>
      </c>
      <c r="M2661">
        <f>INDEX(NationalTeams!B:B,MATCH(L2661,NationalTeams!C:C,0))</f>
        <v>73</v>
      </c>
      <c r="O2661" t="str">
        <f t="shared" si="123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2446</v>
      </c>
      <c r="D2662" t="s">
        <v>1976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3">
        <f t="shared" si="124"/>
        <v>57</v>
      </c>
      <c r="J2662" t="s">
        <v>7647</v>
      </c>
      <c r="K2662" t="str">
        <f t="shared" si="125"/>
        <v>E:\imagenes\escudos_cl\Europa\Veikkausliiga\SJK Seinajoki.png</v>
      </c>
      <c r="L2662" t="s">
        <v>511</v>
      </c>
      <c r="M2662">
        <f>INDEX(NationalTeams!B:B,MATCH(L2662,NationalTeams!C:C,0))</f>
        <v>73</v>
      </c>
      <c r="O2662" t="str">
        <f t="shared" si="123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2234</v>
      </c>
      <c r="D2663" t="s">
        <v>1811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3">
        <f t="shared" si="124"/>
        <v>54</v>
      </c>
      <c r="J2663" t="s">
        <v>7648</v>
      </c>
      <c r="K2663" t="str">
        <f t="shared" si="125"/>
        <v>E:\imagenes\escudos_cl\Europa\Czech National Football League\SK Artis Brno.png</v>
      </c>
      <c r="L2663" t="s">
        <v>497</v>
      </c>
      <c r="M2663">
        <f>INDEX(NationalTeams!B:B,MATCH(L2663,NationalTeams!C:C,0))</f>
        <v>171</v>
      </c>
      <c r="O2663" t="str">
        <f t="shared" si="123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2117</v>
      </c>
      <c r="D2664" t="s">
        <v>1802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3">
        <f t="shared" si="124"/>
        <v>62</v>
      </c>
      <c r="J2664" t="s">
        <v>7649</v>
      </c>
      <c r="K2664" t="str">
        <f t="shared" si="125"/>
        <v>E:\imagenes\escudos_cl\Europa\Challenger Pro League\SK Beveren.png</v>
      </c>
      <c r="L2664" t="s">
        <v>505</v>
      </c>
      <c r="M2664">
        <f>INDEX(NationalTeams!B:B,MATCH(L2664,NationalTeams!C:C,0))</f>
        <v>23</v>
      </c>
      <c r="O2664" t="str">
        <f t="shared" si="123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2992</v>
      </c>
      <c r="D2665" t="s">
        <v>1821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3">
        <f t="shared" si="124"/>
        <v>60</v>
      </c>
      <c r="J2665" t="s">
        <v>7650</v>
      </c>
      <c r="K2665" t="str">
        <f t="shared" si="125"/>
        <v>E:\imagenes\escudos_cl\Europa\Eliteserien\SK Brann.png</v>
      </c>
      <c r="L2665" t="s">
        <v>492</v>
      </c>
      <c r="M2665">
        <f>INDEX(NationalTeams!B:B,MATCH(L2665,NationalTeams!C:C,0))</f>
        <v>154</v>
      </c>
      <c r="O2665" t="str">
        <f t="shared" si="123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2060</v>
      </c>
      <c r="D2666" t="s">
        <v>1779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3">
        <f t="shared" si="124"/>
        <v>67</v>
      </c>
      <c r="J2666" t="s">
        <v>7651</v>
      </c>
      <c r="K2666" t="str">
        <f t="shared" si="125"/>
        <v>E:\imagenes\escudos_cl\Europa\Admiral Bundesliga\SK Rapid Wien.png</v>
      </c>
      <c r="L2666" t="s">
        <v>514</v>
      </c>
      <c r="M2666">
        <f>INDEX(NationalTeams!B:B,MATCH(L2666,NationalTeams!C:C,0))</f>
        <v>17</v>
      </c>
      <c r="O2666" t="str">
        <f t="shared" si="123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2078</v>
      </c>
      <c r="D2667" t="s">
        <v>1774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3">
        <f t="shared" si="124"/>
        <v>59</v>
      </c>
      <c r="J2667" t="s">
        <v>7652</v>
      </c>
      <c r="K2667" t="str">
        <f t="shared" si="125"/>
        <v>E:\imagenes\escudos_cl\Europa\2. Liga\SK Rapid Wien II.png</v>
      </c>
      <c r="L2667" t="s">
        <v>514</v>
      </c>
      <c r="M2667">
        <f>INDEX(NationalTeams!B:B,MATCH(L2667,NationalTeams!C:C,0))</f>
        <v>17</v>
      </c>
      <c r="O2667" t="str">
        <f t="shared" si="123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2226</v>
      </c>
      <c r="D2668" t="s">
        <v>1810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3">
        <f t="shared" si="124"/>
        <v>60</v>
      </c>
      <c r="J2668" t="s">
        <v>7653</v>
      </c>
      <c r="K2668" t="str">
        <f t="shared" si="125"/>
        <v>E:\imagenes\escudos_cl\Europa\Czech First League\SK Sigma Olomouc.png</v>
      </c>
      <c r="L2668" t="s">
        <v>497</v>
      </c>
      <c r="M2668">
        <f>INDEX(NationalTeams!B:B,MATCH(L2668,NationalTeams!C:C,0))</f>
        <v>171</v>
      </c>
      <c r="O2668" t="str">
        <f t="shared" si="123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2242</v>
      </c>
      <c r="D2669" t="s">
        <v>1811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3">
        <f t="shared" si="124"/>
        <v>51</v>
      </c>
      <c r="J2669" t="s">
        <v>7654</v>
      </c>
      <c r="K2669" t="str">
        <f t="shared" si="125"/>
        <v>E:\imagenes\escudos_cl\Europa\Czech National Football League\SK Sigma Olomouc B.png</v>
      </c>
      <c r="L2669" t="s">
        <v>497</v>
      </c>
      <c r="M2669">
        <f>INDEX(NationalTeams!B:B,MATCH(L2669,NationalTeams!C:C,0))</f>
        <v>171</v>
      </c>
      <c r="O2669" t="str">
        <f t="shared" si="123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2213</v>
      </c>
      <c r="D2670" t="s">
        <v>1810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3">
        <f t="shared" si="124"/>
        <v>71</v>
      </c>
      <c r="J2670" t="s">
        <v>7655</v>
      </c>
      <c r="K2670" t="str">
        <f t="shared" si="125"/>
        <v>E:\imagenes\escudos_cl\Europa\Czech First League\SK Slavia Praha.png</v>
      </c>
      <c r="L2670" t="s">
        <v>497</v>
      </c>
      <c r="M2670">
        <f>INDEX(NationalTeams!B:B,MATCH(L2670,NationalTeams!C:C,0))</f>
        <v>171</v>
      </c>
      <c r="O2670" t="str">
        <f t="shared" si="123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2237</v>
      </c>
      <c r="D2671" t="s">
        <v>1811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3">
        <f t="shared" si="124"/>
        <v>50</v>
      </c>
      <c r="J2671" t="s">
        <v>7656</v>
      </c>
      <c r="K2671" t="str">
        <f t="shared" si="125"/>
        <v>E:\imagenes\escudos_cl\Europa\Czech National Football League\SK Slavia Praha B.png</v>
      </c>
      <c r="L2671" t="s">
        <v>497</v>
      </c>
      <c r="M2671">
        <f>INDEX(NationalTeams!B:B,MATCH(L2671,NationalTeams!C:C,0))</f>
        <v>171</v>
      </c>
      <c r="O2671" t="str">
        <f t="shared" si="123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2339</v>
      </c>
      <c r="D2672" t="s">
        <v>1946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3">
        <f t="shared" si="124"/>
        <v>68</v>
      </c>
      <c r="J2672" t="s">
        <v>7657</v>
      </c>
      <c r="K2672" t="str">
        <f t="shared" si="125"/>
        <v>E:\imagenes\escudos_cl\Europa\Slovak First Football League\SK Slovan Bratislava.png</v>
      </c>
      <c r="L2672" t="s">
        <v>509</v>
      </c>
      <c r="M2672">
        <f>INDEX(NationalTeams!B:B,MATCH(L2672,NationalTeams!C:C,0))</f>
        <v>64</v>
      </c>
      <c r="O2672" t="str">
        <f t="shared" si="123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2354</v>
      </c>
      <c r="D2673" t="s">
        <v>1896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3">
        <f t="shared" si="124"/>
        <v>51</v>
      </c>
      <c r="J2673" t="s">
        <v>7658</v>
      </c>
      <c r="K2673" t="str">
        <f t="shared" si="125"/>
        <v>E:\imagenes\escudos_cl\Europa\MonacoBet Liga\SK Slovan Bratislava B.png</v>
      </c>
      <c r="L2673" t="s">
        <v>509</v>
      </c>
      <c r="M2673">
        <f>INDEX(NationalTeams!B:B,MATCH(L2673,NationalTeams!C:C,0))</f>
        <v>64</v>
      </c>
      <c r="O2673" t="str">
        <f t="shared" si="123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2851</v>
      </c>
      <c r="D2674" t="s">
        <v>1858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3">
        <f t="shared" si="124"/>
        <v>53</v>
      </c>
      <c r="J2674" t="s">
        <v>7659</v>
      </c>
      <c r="K2674" t="str">
        <f t="shared" si="125"/>
        <v>E:\imagenes\escudos_cl\Europa\Latvian Higher League\SK Super Nova.png</v>
      </c>
      <c r="L2674" t="s">
        <v>532</v>
      </c>
      <c r="M2674">
        <f>INDEX(NationalTeams!B:B,MATCH(L2674,NationalTeams!C:C,0))</f>
        <v>122</v>
      </c>
      <c r="O2674" t="str">
        <f t="shared" si="123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3143</v>
      </c>
      <c r="D2675" t="s">
        <v>1928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3">
        <f t="shared" si="124"/>
        <v>61</v>
      </c>
      <c r="J2675" t="s">
        <v>7660</v>
      </c>
      <c r="K2675" t="str">
        <f t="shared" si="125"/>
        <v>E:\imagenes\escudos_cl\Europa\Russian First League\SKA Khabarovsk.png</v>
      </c>
      <c r="L2675" t="s">
        <v>500</v>
      </c>
      <c r="M2675">
        <f>INDEX(NationalTeams!B:B,MATCH(L2675,NationalTeams!C:C,0))</f>
        <v>176</v>
      </c>
      <c r="O2675" t="str">
        <f t="shared" si="123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3016</v>
      </c>
      <c r="D2676" t="s">
        <v>1910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3">
        <f t="shared" si="124"/>
        <v>55</v>
      </c>
      <c r="J2676" t="s">
        <v>7661</v>
      </c>
      <c r="K2676" t="str">
        <f t="shared" si="125"/>
        <v>E:\imagenes\escudos_cl\Europa\Norwegian First Division\Skeid.png</v>
      </c>
      <c r="L2676" t="s">
        <v>492</v>
      </c>
      <c r="M2676">
        <f>INDEX(NationalTeams!B:B,MATCH(L2676,NationalTeams!C:C,0))</f>
        <v>154</v>
      </c>
      <c r="O2676" t="str">
        <f t="shared" si="123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2079</v>
      </c>
      <c r="D2677" t="s">
        <v>1774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3">
        <f t="shared" si="124"/>
        <v>57</v>
      </c>
      <c r="J2677" t="s">
        <v>7662</v>
      </c>
      <c r="K2677" t="str">
        <f t="shared" si="125"/>
        <v>E:\imagenes\escudos_cl\Europa\2. Liga\SKN St.Polten.png</v>
      </c>
      <c r="L2677" t="s">
        <v>514</v>
      </c>
      <c r="M2677">
        <f>INDEX(NationalTeams!B:B,MATCH(L2677,NationalTeams!C:C,0))</f>
        <v>17</v>
      </c>
      <c r="O2677" t="str">
        <f t="shared" si="123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3052</v>
      </c>
      <c r="D2678" t="s">
        <v>1917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3">
        <f t="shared" si="124"/>
        <v>78</v>
      </c>
      <c r="J2678" t="s">
        <v>7663</v>
      </c>
      <c r="K2678" t="str">
        <f t="shared" si="125"/>
        <v>E:\imagenes\escudos_cl\Europa\Primeira Liga\SL Benfica.png</v>
      </c>
      <c r="L2678" t="s">
        <v>504</v>
      </c>
      <c r="M2678">
        <f>INDEX(NationalTeams!B:B,MATCH(L2678,NationalTeams!C:C,0))</f>
        <v>167</v>
      </c>
      <c r="O2678" t="str">
        <f t="shared" si="123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3075</v>
      </c>
      <c r="D2679" t="s">
        <v>1937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3">
        <f t="shared" si="124"/>
        <v>60</v>
      </c>
      <c r="J2679" t="s">
        <v>7664</v>
      </c>
      <c r="K2679" t="str">
        <f t="shared" si="125"/>
        <v>E:\imagenes\escudos_cl\Europa\Segunda Liga\SL Benfica B.png</v>
      </c>
      <c r="L2679" t="s">
        <v>504</v>
      </c>
      <c r="M2679">
        <f>INDEX(NationalTeams!B:B,MATCH(L2679,NationalTeams!C:C,0))</f>
        <v>167</v>
      </c>
      <c r="O2679" t="str">
        <f t="shared" si="123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3033</v>
      </c>
      <c r="D2680" t="s">
        <v>1836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3">
        <f t="shared" si="124"/>
        <v>62</v>
      </c>
      <c r="J2680" t="s">
        <v>7665</v>
      </c>
      <c r="K2680" t="str">
        <f t="shared" si="125"/>
        <v>E:\imagenes\escudos_cl\Europa\I Liga\Slask Wroclaw.png</v>
      </c>
      <c r="L2680" t="s">
        <v>494</v>
      </c>
      <c r="M2680">
        <f>INDEX(NationalTeams!B:B,MATCH(L2680,NationalTeams!C:C,0))</f>
        <v>166</v>
      </c>
      <c r="O2680" t="str">
        <f t="shared" si="123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4562</v>
      </c>
      <c r="D2681" t="s">
        <v>1870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3">
        <f t="shared" si="124"/>
        <v>46</v>
      </c>
      <c r="J2681" t="s">
        <v>7666</v>
      </c>
      <c r="K2681" t="str">
        <f t="shared" si="125"/>
        <v>E:\imagenes\escudos_cl\Asia\Liga Futebol Timor Leste\SLB Laulara.png</v>
      </c>
      <c r="L2681" t="s">
        <v>472</v>
      </c>
      <c r="M2681">
        <f>INDEX(NationalTeams!B:B,MATCH(L2681,NationalTeams!C:C,0))</f>
        <v>204</v>
      </c>
      <c r="O2681" t="str">
        <f t="shared" si="123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2924</v>
      </c>
      <c r="D2682" t="s">
        <v>1893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3">
        <f t="shared" si="124"/>
        <v>54</v>
      </c>
      <c r="J2682" t="s">
        <v>7667</v>
      </c>
      <c r="K2682" t="str">
        <f t="shared" si="125"/>
        <v>E:\imagenes\escudos_cl\Europa\Maltese Premier League\Sliema Wanderers FC.png</v>
      </c>
      <c r="L2682" t="s">
        <v>539</v>
      </c>
      <c r="M2682">
        <f>INDEX(NationalTeams!B:B,MATCH(L2682,NationalTeams!C:C,0))</f>
        <v>136</v>
      </c>
      <c r="O2682" t="str">
        <f t="shared" si="123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2721</v>
      </c>
      <c r="D2683" t="s">
        <v>1841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3">
        <f t="shared" si="124"/>
        <v>63</v>
      </c>
      <c r="J2683" t="s">
        <v>7668</v>
      </c>
      <c r="K2683" t="str">
        <f t="shared" si="125"/>
        <v>E:\imagenes\escudos_cl\Europa\Ireland Premier Division\Sligo Rovers FC.png</v>
      </c>
      <c r="L2683" t="s">
        <v>513</v>
      </c>
      <c r="M2683">
        <f>INDEX(NationalTeams!B:B,MATCH(L2683,NationalTeams!C:C,0))</f>
        <v>98</v>
      </c>
      <c r="O2683" t="str">
        <f t="shared" si="123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4715</v>
      </c>
      <c r="D2684" t="s">
        <v>1817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3">
        <f t="shared" si="124"/>
        <v>68</v>
      </c>
      <c r="J2684" t="s">
        <v>7669</v>
      </c>
      <c r="K2684" t="str">
        <f t="shared" si="125"/>
        <v>E:\imagenes\escudos_cl\Africa\Egyptian Premier League\Smouha SC.png</v>
      </c>
      <c r="L2684" t="s">
        <v>365</v>
      </c>
      <c r="M2684">
        <f>INDEX(NationalTeams!B:B,MATCH(L2684,NationalTeams!C:C,0))</f>
        <v>59</v>
      </c>
      <c r="O2684" t="str">
        <f t="shared" si="123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4695</v>
      </c>
      <c r="D2685" t="s">
        <v>1882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3">
        <f t="shared" si="124"/>
        <v>70</v>
      </c>
      <c r="J2685" t="s">
        <v>7670</v>
      </c>
      <c r="K2685" t="str">
        <f t="shared" si="125"/>
        <v>E:\imagenes\escudos_cl\Africa\Ligue 1\SO de lArmee.png</v>
      </c>
      <c r="L2685" t="s">
        <v>323</v>
      </c>
      <c r="M2685">
        <f>INDEX(NationalTeams!B:B,MATCH(L2685,NationalTeams!C:C,0))</f>
        <v>51</v>
      </c>
      <c r="O2685" t="str">
        <f t="shared" si="123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4142</v>
      </c>
      <c r="D2686" t="s">
        <v>1814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3">
        <f t="shared" si="124"/>
        <v>58</v>
      </c>
      <c r="J2686" t="s">
        <v>7671</v>
      </c>
      <c r="K2686" t="str">
        <f t="shared" si="125"/>
        <v>E:\imagenes\escudos_cl\Asia\DPR Korea Premier Football League\Sobaeksu SC.png</v>
      </c>
      <c r="L2686" t="s">
        <v>447</v>
      </c>
      <c r="M2686">
        <f>INDEX(NationalTeams!B:B,MATCH(L2686,NationalTeams!C:C,0))</f>
        <v>49</v>
      </c>
      <c r="O2686" t="str">
        <f t="shared" si="123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4288</v>
      </c>
      <c r="D2687" t="s">
        <v>1973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3">
        <f t="shared" si="124"/>
        <v>56</v>
      </c>
      <c r="J2687" t="s">
        <v>7672</v>
      </c>
      <c r="K2687" t="str">
        <f t="shared" si="125"/>
        <v>E:\imagenes\escudos_cl\Asia\Uzbekistan Super League\Sogdiyona Jizzakh.png</v>
      </c>
      <c r="L2687" t="s">
        <v>443</v>
      </c>
      <c r="M2687">
        <f>INDEX(NationalTeams!B:B,MATCH(L2687,NationalTeams!C:C,0))</f>
        <v>215</v>
      </c>
      <c r="O2687" t="str">
        <f t="shared" si="123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3005</v>
      </c>
      <c r="D2688" t="s">
        <v>1910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3">
        <f t="shared" si="124"/>
        <v>57</v>
      </c>
      <c r="J2688" t="s">
        <v>7673</v>
      </c>
      <c r="K2688" t="str">
        <f t="shared" si="125"/>
        <v>E:\imagenes\escudos_cl\Europa\Norwegian First Division\Sogndal.png</v>
      </c>
      <c r="L2688" t="s">
        <v>492</v>
      </c>
      <c r="M2688">
        <f>INDEX(NationalTeams!B:B,MATCH(L2688,NationalTeams!C:C,0))</f>
        <v>154</v>
      </c>
      <c r="O2688" t="str">
        <f t="shared" si="123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4517</v>
      </c>
      <c r="D2689" t="s">
        <v>1911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3">
        <f t="shared" si="124"/>
        <v>52</v>
      </c>
      <c r="J2689" t="s">
        <v>7674</v>
      </c>
      <c r="K2689" t="str">
        <f t="shared" si="125"/>
        <v>E:\imagenes\escudos_cl\Asia\Oman Professional League\Sohar SC.png</v>
      </c>
      <c r="L2689" t="s">
        <v>457</v>
      </c>
      <c r="M2689">
        <f>INDEX(NationalTeams!B:B,MATCH(L2689,NationalTeams!C:C,0))</f>
        <v>157</v>
      </c>
      <c r="O2689" t="str">
        <f t="shared" si="123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4696</v>
      </c>
      <c r="D2690" t="s">
        <v>1882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3">
        <f t="shared" si="124"/>
        <v>70</v>
      </c>
      <c r="J2690" t="s">
        <v>7675</v>
      </c>
      <c r="K2690" t="str">
        <f t="shared" si="125"/>
        <v>E:\imagenes\escudos_cl\Africa\Ligue 1\SOL FC.png</v>
      </c>
      <c r="L2690" t="s">
        <v>323</v>
      </c>
      <c r="M2690">
        <f>INDEX(NationalTeams!B:B,MATCH(L2690,NationalTeams!C:C,0))</f>
        <v>51</v>
      </c>
      <c r="O2690" t="str">
        <f t="shared" si="123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4235</v>
      </c>
      <c r="D2691" t="s">
        <v>1814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3">
        <f t="shared" si="124"/>
        <v>56</v>
      </c>
      <c r="J2691" t="s">
        <v>7676</v>
      </c>
      <c r="K2691" t="str">
        <f t="shared" si="125"/>
        <v>E:\imagenes\escudos_cl\Asia\DPR Korea Premier Football League\Sonbong SC.png</v>
      </c>
      <c r="L2691" t="s">
        <v>447</v>
      </c>
      <c r="M2691">
        <f>INDEX(NationalTeams!B:B,MATCH(L2691,NationalTeams!C:C,0))</f>
        <v>49</v>
      </c>
      <c r="O2691" t="str">
        <f t="shared" ref="O2691:O2754" si="126"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2300</v>
      </c>
      <c r="D2692" t="s">
        <v>1775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3">
        <f t="shared" ref="I2692:I2755" si="127">ROUND(AVERAGE(F2692:H2692),0)</f>
        <v>59</v>
      </c>
      <c r="J2692" t="s">
        <v>7677</v>
      </c>
      <c r="K2692" t="str">
        <f t="shared" ref="K2692:K2755" si="128">_xlfn.CONCAT($A$1,J2692)</f>
        <v>E:\imagenes\escudos_cl\Europa\3F Superliga\Sonderjyske.png</v>
      </c>
      <c r="L2692" t="s">
        <v>495</v>
      </c>
      <c r="M2692">
        <f>INDEX(NationalTeams!B:B,MATCH(L2692,NationalTeams!C:C,0))</f>
        <v>56</v>
      </c>
      <c r="O2692" t="str">
        <f t="shared" si="126"/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3975</v>
      </c>
      <c r="D2693" t="s">
        <v>1974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3">
        <f t="shared" si="127"/>
        <v>61</v>
      </c>
      <c r="J2693" t="s">
        <v>7678</v>
      </c>
      <c r="K2693" t="str">
        <f t="shared" si="128"/>
        <v>E:\imagenes\escudos_cl\Asia\V.League 1\Song Lam Nghe An FC.png</v>
      </c>
      <c r="L2693" t="s">
        <v>438</v>
      </c>
      <c r="M2693">
        <f>INDEX(NationalTeams!B:B,MATCH(L2693,NationalTeams!C:C,0))</f>
        <v>218</v>
      </c>
      <c r="O2693" t="str">
        <f t="shared" si="126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2677</v>
      </c>
      <c r="D2694" t="s">
        <v>1816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3">
        <f t="shared" si="127"/>
        <v>72</v>
      </c>
      <c r="J2694" t="s">
        <v>7679</v>
      </c>
      <c r="K2694" t="str">
        <f t="shared" si="128"/>
        <v>E:\imagenes\escudos_cl\Europa\EFL Championship\Southampton FC.png</v>
      </c>
      <c r="L2694" t="s">
        <v>493</v>
      </c>
      <c r="M2694">
        <f>INDEX(NationalTeams!B:B,MATCH(L2694,NationalTeams!C:C,0))</f>
        <v>95</v>
      </c>
      <c r="O2694" t="str">
        <f t="shared" si="126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4402</v>
      </c>
      <c r="D2695" t="s">
        <v>1834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3">
        <f t="shared" si="127"/>
        <v>55</v>
      </c>
      <c r="J2695" t="s">
        <v>7680</v>
      </c>
      <c r="K2695" t="str">
        <f t="shared" si="128"/>
        <v>E:\imagenes\escudos_cl\Asia\Hong Kong Premier League\Southern District.png</v>
      </c>
      <c r="L2695" t="s">
        <v>469</v>
      </c>
      <c r="M2695">
        <f>INDEX(NationalTeams!B:B,MATCH(L2695,NationalTeams!C:C,0))</f>
        <v>91</v>
      </c>
      <c r="O2695" t="str">
        <f t="shared" si="126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3170</v>
      </c>
      <c r="D2696" t="s">
        <v>1800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3">
        <f t="shared" si="127"/>
        <v>45</v>
      </c>
      <c r="J2696" t="s">
        <v>7681</v>
      </c>
      <c r="K2696" t="str">
        <f t="shared" si="128"/>
        <v>E:\imagenes\escudos_cl\Europa\Campionato Sammarinese di Calcio\SP Cailungo.png</v>
      </c>
      <c r="L2696" t="s">
        <v>541</v>
      </c>
      <c r="M2696">
        <f>INDEX(NationalTeams!B:B,MATCH(L2696,NationalTeams!C:C,0))</f>
        <v>180</v>
      </c>
      <c r="O2696" t="str">
        <f t="shared" si="126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4576</v>
      </c>
      <c r="D2697" t="s">
        <v>1897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3">
        <f t="shared" si="127"/>
        <v>46</v>
      </c>
      <c r="J2697" t="s">
        <v>7682</v>
      </c>
      <c r="K2697" t="str">
        <f t="shared" si="128"/>
        <v>E:\imagenes\escudos_cl\Asia\Mongolian Premier League\SP Falcons.png</v>
      </c>
      <c r="L2697" t="s">
        <v>460</v>
      </c>
      <c r="M2697">
        <f>INDEX(NationalTeams!B:B,MATCH(L2697,NationalTeams!C:C,0))</f>
        <v>144</v>
      </c>
      <c r="O2697" t="str">
        <f t="shared" si="126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3158</v>
      </c>
      <c r="D2698" t="s">
        <v>1800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3">
        <f t="shared" si="127"/>
        <v>47</v>
      </c>
      <c r="J2698" t="s">
        <v>7683</v>
      </c>
      <c r="K2698" t="str">
        <f t="shared" si="128"/>
        <v>E:\imagenes\escudos_cl\Europa\Campionato Sammarinese di Calcio\SP La Fiorita.png</v>
      </c>
      <c r="L2698" t="s">
        <v>541</v>
      </c>
      <c r="M2698">
        <f>INDEX(NationalTeams!B:B,MATCH(L2698,NationalTeams!C:C,0))</f>
        <v>180</v>
      </c>
      <c r="O2698" t="str">
        <f t="shared" si="126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3162</v>
      </c>
      <c r="D2699" t="s">
        <v>1800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3">
        <f t="shared" si="127"/>
        <v>47</v>
      </c>
      <c r="J2699" t="s">
        <v>7684</v>
      </c>
      <c r="K2699" t="str">
        <f t="shared" si="128"/>
        <v>E:\imagenes\escudos_cl\Europa\Campionato Sammarinese di Calcio\SP Tre Penne.png</v>
      </c>
      <c r="L2699" t="s">
        <v>541</v>
      </c>
      <c r="M2699">
        <f>INDEX(NationalTeams!B:B,MATCH(L2699,NationalTeams!C:C,0))</f>
        <v>180</v>
      </c>
      <c r="O2699" t="str">
        <f t="shared" si="126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2621</v>
      </c>
      <c r="D2700" t="s">
        <v>1822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3">
        <f t="shared" si="127"/>
        <v>65</v>
      </c>
      <c r="J2700" t="s">
        <v>7685</v>
      </c>
      <c r="K2700" t="str">
        <f t="shared" si="128"/>
        <v>E:\imagenes\escudos_cl\Europa\Eredivisie\Sparta Rotterdam.png</v>
      </c>
      <c r="L2700" t="s">
        <v>491</v>
      </c>
      <c r="M2700">
        <f>INDEX(NationalTeams!B:B,MATCH(L2700,NationalTeams!C:C,0))</f>
        <v>158</v>
      </c>
      <c r="O2700" t="str">
        <f t="shared" si="126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2267</v>
      </c>
      <c r="D2701" t="s">
        <v>1809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3">
        <f t="shared" si="127"/>
        <v>60</v>
      </c>
      <c r="J2701" t="s">
        <v>7686</v>
      </c>
      <c r="K2701" t="str">
        <f t="shared" si="128"/>
        <v>E:\imagenes\escudos_cl\Europa\Cypriot Second Division\Spartakos Kitiou FC.png</v>
      </c>
      <c r="L2701" t="s">
        <v>534</v>
      </c>
      <c r="M2701">
        <f>INDEX(NationalTeams!B:B,MATCH(L2701,NationalTeams!C:C,0))</f>
        <v>45</v>
      </c>
      <c r="O2701" t="str">
        <f t="shared" si="126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2817</v>
      </c>
      <c r="D2702" t="s">
        <v>1943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3">
        <f t="shared" si="127"/>
        <v>71</v>
      </c>
      <c r="J2702" t="s">
        <v>7687</v>
      </c>
      <c r="K2702" t="str">
        <f t="shared" si="128"/>
        <v>E:\imagenes\escudos_cl\Europa\Serie B\Spezia Calcio.png</v>
      </c>
      <c r="L2702" t="s">
        <v>488</v>
      </c>
      <c r="M2702">
        <f>INDEX(NationalTeams!B:B,MATCH(L2702,NationalTeams!C:C,0))</f>
        <v>110</v>
      </c>
      <c r="O2702" t="str">
        <f t="shared" si="126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3825</v>
      </c>
      <c r="D2703" t="s">
        <v>1956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3">
        <f t="shared" si="127"/>
        <v>51</v>
      </c>
      <c r="J2703" t="s">
        <v>7688</v>
      </c>
      <c r="K2703" t="str">
        <f t="shared" si="128"/>
        <v>E:\imagenes\escudos_cl\America\SVB Hoofdklasse\Sport Vereniging Transvaal.png</v>
      </c>
      <c r="L2703" t="s">
        <v>399</v>
      </c>
      <c r="M2703">
        <f>INDEX(NationalTeams!B:B,MATCH(L2703,NationalTeams!C:C,0))</f>
        <v>198</v>
      </c>
      <c r="O2703" t="str">
        <f t="shared" si="126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3054</v>
      </c>
      <c r="D2704" t="s">
        <v>1917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3">
        <f t="shared" si="127"/>
        <v>74</v>
      </c>
      <c r="J2704" t="s">
        <v>7689</v>
      </c>
      <c r="K2704" t="str">
        <f t="shared" si="128"/>
        <v>E:\imagenes\escudos_cl\Europa\Primeira Liga\Sporting CP.png</v>
      </c>
      <c r="L2704" t="s">
        <v>504</v>
      </c>
      <c r="M2704">
        <f>INDEX(NationalTeams!B:B,MATCH(L2704,NationalTeams!C:C,0))</f>
        <v>167</v>
      </c>
      <c r="O2704" t="str">
        <f t="shared" si="126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3084</v>
      </c>
      <c r="D2705" t="s">
        <v>1937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3">
        <f t="shared" si="127"/>
        <v>59</v>
      </c>
      <c r="J2705" t="s">
        <v>7690</v>
      </c>
      <c r="K2705" t="str">
        <f t="shared" si="128"/>
        <v>E:\imagenes\escudos_cl\Europa\Segunda Liga\Sporting CP B.png</v>
      </c>
      <c r="L2705" t="s">
        <v>504</v>
      </c>
      <c r="M2705">
        <f>INDEX(NationalTeams!B:B,MATCH(L2705,NationalTeams!C:C,0))</f>
        <v>167</v>
      </c>
      <c r="O2705" t="str">
        <f t="shared" si="126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3765</v>
      </c>
      <c r="D2706" t="s">
        <v>1862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3">
        <f t="shared" si="127"/>
        <v>67</v>
      </c>
      <c r="J2706" t="s">
        <v>7691</v>
      </c>
      <c r="K2706" t="str">
        <f t="shared" si="128"/>
        <v>E:\imagenes\escudos_cl\America\Liga 1 de Futbol Profesional\Sporting Cristal.png</v>
      </c>
      <c r="L2706" t="s">
        <v>350</v>
      </c>
      <c r="M2706">
        <f>INDEX(NationalTeams!B:B,MATCH(L2706,NationalTeams!C:C,0))</f>
        <v>165</v>
      </c>
      <c r="O2706" t="str">
        <f t="shared" si="126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3073</v>
      </c>
      <c r="D2707" t="s">
        <v>1917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3">
        <f t="shared" si="127"/>
        <v>59</v>
      </c>
      <c r="J2707" t="s">
        <v>7692</v>
      </c>
      <c r="K2707" t="str">
        <f t="shared" si="128"/>
        <v>E:\imagenes\escudos_cl\Europa\Primeira Liga\Sporting de Braga.png</v>
      </c>
      <c r="L2707" t="s">
        <v>504</v>
      </c>
      <c r="M2707">
        <f>INDEX(NationalTeams!B:B,MATCH(L2707,NationalTeams!C:C,0))</f>
        <v>167</v>
      </c>
      <c r="O2707" t="str">
        <f t="shared" si="126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2417</v>
      </c>
      <c r="D2708" t="s">
        <v>1856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3">
        <f t="shared" si="127"/>
        <v>67</v>
      </c>
      <c r="J2708" t="s">
        <v>7693</v>
      </c>
      <c r="K2708" t="str">
        <f t="shared" si="128"/>
        <v>E:\imagenes\escudos_cl\Europa\LaLiga Hypermotion\Sporting de Gijon.png</v>
      </c>
      <c r="L2708" t="s">
        <v>490</v>
      </c>
      <c r="M2708">
        <f>INDEX(NationalTeams!B:B,MATCH(L2708,NationalTeams!C:C,0))</f>
        <v>66</v>
      </c>
      <c r="O2708" t="str">
        <f t="shared" si="126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3531</v>
      </c>
      <c r="D2709" t="s">
        <v>1879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3">
        <f t="shared" si="127"/>
        <v>63</v>
      </c>
      <c r="J2709" t="s">
        <v>7694</v>
      </c>
      <c r="K2709" t="str">
        <f t="shared" si="128"/>
        <v>E:\imagenes\escudos_cl\America\Liga Promerica\Sporting FC.png</v>
      </c>
      <c r="L2709" t="s">
        <v>354</v>
      </c>
      <c r="M2709">
        <f>INDEX(NationalTeams!B:B,MATCH(L2709,NationalTeams!C:C,0))</f>
        <v>52</v>
      </c>
      <c r="O2709" t="str">
        <f t="shared" si="126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3631</v>
      </c>
      <c r="D2710" t="s">
        <v>1889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3">
        <f t="shared" si="127"/>
        <v>68</v>
      </c>
      <c r="J2710" t="s">
        <v>7695</v>
      </c>
      <c r="K2710" t="str">
        <f t="shared" si="128"/>
        <v>E:\imagenes\escudos_cl\America\Major League Soccer\Sporting Kansas City.png</v>
      </c>
      <c r="L2710" t="s">
        <v>349</v>
      </c>
      <c r="M2710">
        <f>INDEX(NationalTeams!B:B,MATCH(L2710,NationalTeams!C:C,0))</f>
        <v>67</v>
      </c>
      <c r="O2710" t="str">
        <f t="shared" si="126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3732</v>
      </c>
      <c r="D2711" t="s">
        <v>1875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3">
        <f t="shared" si="127"/>
        <v>56</v>
      </c>
      <c r="J2711" t="s">
        <v>7696</v>
      </c>
      <c r="K2711" t="str">
        <f t="shared" si="128"/>
        <v>E:\imagenes\escudos_cl\America\Liga LPF\Sporting San Miguelito.png</v>
      </c>
      <c r="L2711" t="s">
        <v>398</v>
      </c>
      <c r="M2711">
        <f>INDEX(NationalTeams!B:B,MATCH(L2711,NationalTeams!C:C,0))</f>
        <v>162</v>
      </c>
      <c r="O2711" t="str">
        <f t="shared" si="126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3762</v>
      </c>
      <c r="D2712" t="s">
        <v>1924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3">
        <f t="shared" si="127"/>
        <v>59</v>
      </c>
      <c r="J2712" t="s">
        <v>7697</v>
      </c>
      <c r="K2712" t="str">
        <f t="shared" si="128"/>
        <v>E:\imagenes\escudos_cl\America\Primera Division Paraguaya\Sportivo Trinidense.png</v>
      </c>
      <c r="L2712" t="s">
        <v>348</v>
      </c>
      <c r="M2712">
        <f>INDEX(NationalTeams!B:B,MATCH(L2712,NationalTeams!C:C,0))</f>
        <v>164</v>
      </c>
      <c r="O2712" t="str">
        <f t="shared" si="126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2019</v>
      </c>
      <c r="D2713" t="s">
        <v>1772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3">
        <f t="shared" si="127"/>
        <v>69</v>
      </c>
      <c r="J2713" t="s">
        <v>7698</v>
      </c>
      <c r="K2713" t="str">
        <f t="shared" si="128"/>
        <v>E:\imagenes\escudos_cl\Europa\2. Bundesliga\SpVgg Greuther Furth.png</v>
      </c>
      <c r="L2713" t="s">
        <v>489</v>
      </c>
      <c r="M2713">
        <f>INDEX(NationalTeams!B:B,MATCH(L2713,NationalTeams!C:C,0))</f>
        <v>4</v>
      </c>
      <c r="O2713" t="str">
        <f t="shared" si="126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4469</v>
      </c>
      <c r="D2714" t="s">
        <v>1835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3">
        <f t="shared" si="127"/>
        <v>51</v>
      </c>
      <c r="J2714" t="s">
        <v>7699</v>
      </c>
      <c r="K2714" t="str">
        <f t="shared" si="128"/>
        <v>E:\imagenes\escudos_cl\Asia\I League\Sreenidi Deccan FC.png</v>
      </c>
      <c r="L2714" t="s">
        <v>458</v>
      </c>
      <c r="M2714">
        <f>INDEX(NationalTeams!B:B,MATCH(L2714,NationalTeams!C:C,0))</f>
        <v>93</v>
      </c>
      <c r="O2714" t="str">
        <f t="shared" si="126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4202</v>
      </c>
      <c r="D2715" t="s">
        <v>1863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3">
        <f t="shared" si="127"/>
        <v>56</v>
      </c>
      <c r="J2715" t="s">
        <v>7700</v>
      </c>
      <c r="K2715" t="str">
        <f t="shared" si="128"/>
        <v>E:\imagenes\escudos_cl\Asia\Liga 2\Sriwijaya FC.png</v>
      </c>
      <c r="L2715" t="s">
        <v>444</v>
      </c>
      <c r="M2715">
        <f>INDEX(NationalTeams!B:B,MATCH(L2715,NationalTeams!C:C,0))</f>
        <v>94</v>
      </c>
      <c r="O2715" t="str">
        <f t="shared" si="126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3161</v>
      </c>
      <c r="D2716" t="s">
        <v>1800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3">
        <f t="shared" si="127"/>
        <v>48</v>
      </c>
      <c r="J2716" t="s">
        <v>7701</v>
      </c>
      <c r="K2716" t="str">
        <f t="shared" si="128"/>
        <v>E:\imagenes\escudos_cl\Europa\Campionato Sammarinese di Calcio\SS Cosmos.png</v>
      </c>
      <c r="L2716" t="s">
        <v>541</v>
      </c>
      <c r="M2716">
        <f>INDEX(NationalTeams!B:B,MATCH(L2716,NationalTeams!C:C,0))</f>
        <v>180</v>
      </c>
      <c r="O2716" t="str">
        <f t="shared" si="126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3160</v>
      </c>
      <c r="D2717" t="s">
        <v>1800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3">
        <f t="shared" si="127"/>
        <v>49</v>
      </c>
      <c r="J2717" t="s">
        <v>7702</v>
      </c>
      <c r="K2717" t="str">
        <f t="shared" si="128"/>
        <v>E:\imagenes\escudos_cl\Europa\Campionato Sammarinese di Calcio\SS Folgore Falciano Calcio.png</v>
      </c>
      <c r="L2717" t="s">
        <v>541</v>
      </c>
      <c r="M2717">
        <f>INDEX(NationalTeams!B:B,MATCH(L2717,NationalTeams!C:C,0))</f>
        <v>180</v>
      </c>
      <c r="O2717" t="str">
        <f t="shared" si="126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2795</v>
      </c>
      <c r="D2718" t="s">
        <v>1942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3">
        <f t="shared" si="127"/>
        <v>80</v>
      </c>
      <c r="J2718" t="s">
        <v>7703</v>
      </c>
      <c r="K2718" t="str">
        <f t="shared" si="128"/>
        <v>E:\imagenes\escudos_cl\Europa\Serie A\SS Lazio.png</v>
      </c>
      <c r="L2718" t="s">
        <v>488</v>
      </c>
      <c r="M2718">
        <f>INDEX(NationalTeams!B:B,MATCH(L2718,NationalTeams!C:C,0))</f>
        <v>110</v>
      </c>
      <c r="O2718" t="str">
        <f t="shared" si="126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3165</v>
      </c>
      <c r="D2719" t="s">
        <v>1800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3">
        <f t="shared" si="127"/>
        <v>48</v>
      </c>
      <c r="J2719" t="s">
        <v>7704</v>
      </c>
      <c r="K2719" t="str">
        <f t="shared" si="128"/>
        <v>E:\imagenes\escudos_cl\Europa\Campionato Sammarinese di Calcio\SS Murata.png</v>
      </c>
      <c r="L2719" t="s">
        <v>541</v>
      </c>
      <c r="M2719">
        <f>INDEX(NationalTeams!B:B,MATCH(L2719,NationalTeams!C:C,0))</f>
        <v>180</v>
      </c>
      <c r="O2719" t="str">
        <f t="shared" si="126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3171</v>
      </c>
      <c r="D2720" t="s">
        <v>1800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3">
        <f t="shared" si="127"/>
        <v>51</v>
      </c>
      <c r="J2720" t="s">
        <v>7705</v>
      </c>
      <c r="K2720" t="str">
        <f t="shared" si="128"/>
        <v>E:\imagenes\escudos_cl\Europa\Campionato Sammarinese di Calcio\SS Pennarossa.png</v>
      </c>
      <c r="L2720" t="s">
        <v>541</v>
      </c>
      <c r="M2720">
        <f>INDEX(NationalTeams!B:B,MATCH(L2720,NationalTeams!C:C,0))</f>
        <v>180</v>
      </c>
      <c r="O2720" t="str">
        <f t="shared" si="126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2805</v>
      </c>
      <c r="D2721" t="s">
        <v>1943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3">
        <f t="shared" si="127"/>
        <v>64</v>
      </c>
      <c r="J2721" t="s">
        <v>7706</v>
      </c>
      <c r="K2721" t="str">
        <f t="shared" si="128"/>
        <v>E:\imagenes\escudos_cl\Europa\Serie B\SSC Bari.png</v>
      </c>
      <c r="L2721" t="s">
        <v>488</v>
      </c>
      <c r="M2721">
        <f>INDEX(NationalTeams!B:B,MATCH(L2721,NationalTeams!C:C,0))</f>
        <v>110</v>
      </c>
      <c r="O2721" t="str">
        <f t="shared" si="126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2798</v>
      </c>
      <c r="D2722" t="s">
        <v>1942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3">
        <f t="shared" si="127"/>
        <v>81</v>
      </c>
      <c r="J2722" t="s">
        <v>7707</v>
      </c>
      <c r="K2722" t="str">
        <f t="shared" si="128"/>
        <v>E:\imagenes\escudos_cl\Europa\Serie A\SSC Napoli.png</v>
      </c>
      <c r="L2722" t="s">
        <v>488</v>
      </c>
      <c r="M2722">
        <f>INDEX(NationalTeams!B:B,MATCH(L2722,NationalTeams!C:C,0))</f>
        <v>110</v>
      </c>
      <c r="O2722" t="str">
        <f t="shared" si="126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2321</v>
      </c>
      <c r="D2723" t="s">
        <v>1931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3">
        <f t="shared" si="127"/>
        <v>64</v>
      </c>
      <c r="J2723" t="s">
        <v>7708</v>
      </c>
      <c r="K2723" t="str">
        <f t="shared" si="128"/>
        <v>E:\imagenes\escudos_cl\Europa\Scottish Championship\St Johnstone FC.png</v>
      </c>
      <c r="L2723" t="s">
        <v>515</v>
      </c>
      <c r="M2723">
        <f>INDEX(NationalTeams!B:B,MATCH(L2723,NationalTeams!C:C,0))</f>
        <v>63</v>
      </c>
      <c r="O2723" t="str">
        <f t="shared" si="126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2573</v>
      </c>
      <c r="D2724" t="s">
        <v>1832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3">
        <f t="shared" si="127"/>
        <v>52</v>
      </c>
      <c r="J2724" t="s">
        <v>7709</v>
      </c>
      <c r="K2724" t="str">
        <f t="shared" si="128"/>
        <v>E:\imagenes\escudos_cl\Europa\Gibraltar Football League\St Josephs FC.png</v>
      </c>
      <c r="L2724" t="s">
        <v>536</v>
      </c>
      <c r="M2724">
        <f>INDEX(NationalTeams!B:B,MATCH(L2724,NationalTeams!C:C,0))</f>
        <v>80</v>
      </c>
      <c r="O2724" t="str">
        <f t="shared" si="126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2338</v>
      </c>
      <c r="D2725" t="s">
        <v>1932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3">
        <f t="shared" si="127"/>
        <v>59</v>
      </c>
      <c r="J2725" t="s">
        <v>7710</v>
      </c>
      <c r="K2725" t="str">
        <f t="shared" si="128"/>
        <v>E:\imagenes\escudos_cl\Europa\Scottish Premiership\St Mirren FC.png</v>
      </c>
      <c r="L2725" t="s">
        <v>515</v>
      </c>
      <c r="M2725">
        <f>INDEX(NationalTeams!B:B,MATCH(L2725,NationalTeams!C:C,0))</f>
        <v>63</v>
      </c>
      <c r="O2725" t="str">
        <f t="shared" si="126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2716</v>
      </c>
      <c r="D2726" t="s">
        <v>1841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3">
        <f t="shared" si="127"/>
        <v>64</v>
      </c>
      <c r="J2726" t="s">
        <v>7711</v>
      </c>
      <c r="K2726" t="str">
        <f t="shared" si="128"/>
        <v>E:\imagenes\escudos_cl\Europa\Ireland Premier Division\St Patricks Athletic FC.png</v>
      </c>
      <c r="L2726" t="s">
        <v>513</v>
      </c>
      <c r="M2726">
        <f>INDEX(NationalTeams!B:B,MATCH(L2726,NationalTeams!C:C,0))</f>
        <v>98</v>
      </c>
      <c r="O2726" t="str">
        <f t="shared" si="126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3816</v>
      </c>
      <c r="D2727" t="s">
        <v>1945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3">
        <f t="shared" si="127"/>
        <v>48</v>
      </c>
      <c r="J2727" t="s">
        <v>7712</v>
      </c>
      <c r="K2727" t="str">
        <f t="shared" si="128"/>
        <v>E:\imagenes\escudos_cl\America\SKNFA Premier League\St Pauls United.png</v>
      </c>
      <c r="L2727" t="s">
        <v>411</v>
      </c>
      <c r="M2727">
        <f>INDEX(NationalTeams!B:B,MATCH(L2727,NationalTeams!C:C,0))</f>
        <v>179</v>
      </c>
      <c r="O2727" t="str">
        <f t="shared" si="126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3817</v>
      </c>
      <c r="D2728" t="s">
        <v>1945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3">
        <f t="shared" si="127"/>
        <v>48</v>
      </c>
      <c r="J2728" t="s">
        <v>7713</v>
      </c>
      <c r="K2728" t="str">
        <f t="shared" si="128"/>
        <v>E:\imagenes\escudos_cl\America\SKNFA Premier League\St Peters Strikers FC.png</v>
      </c>
      <c r="L2728" t="s">
        <v>411</v>
      </c>
      <c r="M2728">
        <f>INDEX(NationalTeams!B:B,MATCH(L2728,NationalTeams!C:C,0))</f>
        <v>179</v>
      </c>
      <c r="O2728" t="str">
        <f t="shared" si="126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3632</v>
      </c>
      <c r="D2729" t="s">
        <v>1889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3">
        <f t="shared" si="127"/>
        <v>69</v>
      </c>
      <c r="J2729" t="s">
        <v>7714</v>
      </c>
      <c r="K2729" t="str">
        <f t="shared" si="128"/>
        <v>E:\imagenes\escudos_cl\America\Major League Soccer\St.Louis City SC.png</v>
      </c>
      <c r="L2729" t="s">
        <v>349</v>
      </c>
      <c r="M2729">
        <f>INDEX(NationalTeams!B:B,MATCH(L2729,NationalTeams!C:C,0))</f>
        <v>67</v>
      </c>
      <c r="O2729" t="str">
        <f t="shared" si="126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3012</v>
      </c>
      <c r="D2730" t="s">
        <v>1910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3">
        <f t="shared" si="127"/>
        <v>56</v>
      </c>
      <c r="J2730" t="s">
        <v>7715</v>
      </c>
      <c r="K2730" t="str">
        <f t="shared" si="128"/>
        <v>E:\imagenes\escudos_cl\Europa\Norwegian First Division\Stabaek.png</v>
      </c>
      <c r="L2730" t="s">
        <v>492</v>
      </c>
      <c r="M2730">
        <f>INDEX(NationalTeams!B:B,MATCH(L2730,NationalTeams!C:C,0))</f>
        <v>154</v>
      </c>
      <c r="O2730" t="str">
        <f t="shared" si="126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2471</v>
      </c>
      <c r="D2731" t="s">
        <v>1882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3">
        <f t="shared" si="127"/>
        <v>70</v>
      </c>
      <c r="J2731" t="s">
        <v>7716</v>
      </c>
      <c r="K2731" t="str">
        <f t="shared" si="128"/>
        <v>E:\imagenes\escudos_cl\Europa\Ligue 1\Stade Brestois 29.png</v>
      </c>
      <c r="L2731" t="s">
        <v>487</v>
      </c>
      <c r="M2731">
        <f>INDEX(NationalTeams!B:B,MATCH(L2731,NationalTeams!C:C,0))</f>
        <v>74</v>
      </c>
      <c r="O2731" t="str">
        <f t="shared" si="126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4697</v>
      </c>
      <c r="D2732" t="s">
        <v>1882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3">
        <f t="shared" si="127"/>
        <v>71</v>
      </c>
      <c r="J2732" t="s">
        <v>7717</v>
      </c>
      <c r="K2732" t="str">
        <f t="shared" si="128"/>
        <v>E:\imagenes\escudos_cl\Africa\Ligue 1\Stade dAbidjan.png</v>
      </c>
      <c r="L2732" t="s">
        <v>323</v>
      </c>
      <c r="M2732">
        <f>INDEX(NationalTeams!B:B,MATCH(L2732,NationalTeams!C:C,0))</f>
        <v>51</v>
      </c>
      <c r="O2732" t="str">
        <f t="shared" si="126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4887</v>
      </c>
      <c r="D2733" t="s">
        <v>1939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3">
        <f t="shared" si="127"/>
        <v>65</v>
      </c>
      <c r="J2733" t="s">
        <v>7718</v>
      </c>
      <c r="K2733" t="str">
        <f t="shared" si="128"/>
        <v>E:\imagenes\escudos_cl\Africa\Senegal Ligue 1\Stade de Mbour.png</v>
      </c>
      <c r="L2733" t="s">
        <v>362</v>
      </c>
      <c r="M2733">
        <f>INDEX(NationalTeams!B:B,MATCH(L2733,NationalTeams!C:C,0))</f>
        <v>184</v>
      </c>
      <c r="O2733" t="str">
        <f t="shared" si="126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2494</v>
      </c>
      <c r="D2734" t="s">
        <v>1885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3">
        <f t="shared" si="127"/>
        <v>60</v>
      </c>
      <c r="J2734" t="s">
        <v>7719</v>
      </c>
      <c r="K2734" t="str">
        <f t="shared" si="128"/>
        <v>E:\imagenes\escudos_cl\Europa\Ligue 2\Stade Lavallois.png</v>
      </c>
      <c r="L2734" t="s">
        <v>487</v>
      </c>
      <c r="M2734">
        <f>INDEX(NationalTeams!B:B,MATCH(L2734,NationalTeams!C:C,0))</f>
        <v>74</v>
      </c>
      <c r="O2734" t="str">
        <f t="shared" si="126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4781</v>
      </c>
      <c r="D2735" t="s">
        <v>1892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3">
        <f t="shared" si="127"/>
        <v>59</v>
      </c>
      <c r="J2735" t="s">
        <v>7720</v>
      </c>
      <c r="K2735" t="str">
        <f t="shared" si="128"/>
        <v>E:\imagenes\escudos_cl\Africa\Malian Premiere Division\Stade Malien.png</v>
      </c>
      <c r="L2735" t="s">
        <v>379</v>
      </c>
      <c r="M2735">
        <f>INDEX(NationalTeams!B:B,MATCH(L2735,NationalTeams!C:C,0))</f>
        <v>135</v>
      </c>
      <c r="O2735" t="str">
        <f t="shared" si="126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2470</v>
      </c>
      <c r="D2736" t="s">
        <v>1885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3">
        <f t="shared" si="127"/>
        <v>71</v>
      </c>
      <c r="J2736" t="s">
        <v>7721</v>
      </c>
      <c r="K2736" t="str">
        <f t="shared" si="128"/>
        <v>E:\imagenes\escudos_cl\Europa\Ligue 2\Stade Reims.png</v>
      </c>
      <c r="L2736" t="s">
        <v>487</v>
      </c>
      <c r="M2736">
        <f>INDEX(NationalTeams!B:B,MATCH(L2736,NationalTeams!C:C,0))</f>
        <v>74</v>
      </c>
      <c r="O2736" t="str">
        <f t="shared" si="126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4667</v>
      </c>
      <c r="D2737" t="s">
        <v>1820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3">
        <f t="shared" si="127"/>
        <v>62</v>
      </c>
      <c r="J2737" t="s">
        <v>7722</v>
      </c>
      <c r="K2737" t="str">
        <f t="shared" si="128"/>
        <v>E:\imagenes\escudos_cl\Africa\Elite One\Stade Renard FC.png</v>
      </c>
      <c r="L2737" t="s">
        <v>322</v>
      </c>
      <c r="M2737">
        <f>INDEX(NationalTeams!B:B,MATCH(L2737,NationalTeams!C:C,0))</f>
        <v>40</v>
      </c>
      <c r="O2737" t="str">
        <f t="shared" si="126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2467</v>
      </c>
      <c r="D2738" t="s">
        <v>1882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3">
        <f t="shared" si="127"/>
        <v>73</v>
      </c>
      <c r="J2738" t="s">
        <v>7723</v>
      </c>
      <c r="K2738" t="str">
        <f t="shared" si="128"/>
        <v>E:\imagenes\escudos_cl\Europa\Ligue 1\Stade Rennais FC.png</v>
      </c>
      <c r="L2738" t="s">
        <v>487</v>
      </c>
      <c r="M2738">
        <f>INDEX(NationalTeams!B:B,MATCH(L2738,NationalTeams!C:C,0))</f>
        <v>74</v>
      </c>
      <c r="O2738" t="str">
        <f t="shared" si="126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4875</v>
      </c>
      <c r="D2739" t="s">
        <v>1806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3">
        <f t="shared" si="127"/>
        <v>69</v>
      </c>
      <c r="J2739" t="s">
        <v>7724</v>
      </c>
      <c r="K2739" t="str">
        <f t="shared" si="128"/>
        <v>E:\imagenes\escudos_cl\Africa\Congo DR Super Liga\Stade TP Mazembe.png</v>
      </c>
      <c r="L2739" t="s">
        <v>380</v>
      </c>
      <c r="M2739">
        <f>INDEX(NationalTeams!B:B,MATCH(L2739,NationalTeams!C:C,0))</f>
        <v>172</v>
      </c>
      <c r="O2739" t="str">
        <f t="shared" si="126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4934</v>
      </c>
      <c r="D2740" t="s">
        <v>1968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3">
        <f t="shared" si="127"/>
        <v>74</v>
      </c>
      <c r="J2740" t="s">
        <v>7725</v>
      </c>
      <c r="K2740" t="str">
        <f t="shared" si="128"/>
        <v>E:\imagenes\escudos_cl\Africa\Tunisian Ligue Professionnelle 1\Stade Tunisien.png</v>
      </c>
      <c r="L2740" t="s">
        <v>364</v>
      </c>
      <c r="M2740">
        <f>INDEX(NationalTeams!B:B,MATCH(L2740,NationalTeams!C:C,0))</f>
        <v>208</v>
      </c>
      <c r="O2740" t="str">
        <f t="shared" si="126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3024</v>
      </c>
      <c r="D2741" t="s">
        <v>1836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3">
        <f t="shared" si="127"/>
        <v>63</v>
      </c>
      <c r="J2741" t="s">
        <v>7726</v>
      </c>
      <c r="K2741" t="str">
        <f t="shared" si="128"/>
        <v>E:\imagenes\escudos_cl\Europa\I Liga\Stal Mielec.png</v>
      </c>
      <c r="L2741" t="s">
        <v>494</v>
      </c>
      <c r="M2741">
        <f>INDEX(NationalTeams!B:B,MATCH(L2741,NationalTeams!C:C,0))</f>
        <v>166</v>
      </c>
      <c r="O2741" t="str">
        <f t="shared" si="126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3048</v>
      </c>
      <c r="D2742" t="s">
        <v>1836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3">
        <f t="shared" si="127"/>
        <v>61</v>
      </c>
      <c r="J2742" t="s">
        <v>7727</v>
      </c>
      <c r="K2742" t="str">
        <f t="shared" si="128"/>
        <v>E:\imagenes\escudos_cl\Europa\I Liga\Stal Rzeszow.png</v>
      </c>
      <c r="L2742" t="s">
        <v>494</v>
      </c>
      <c r="M2742">
        <f>INDEX(NationalTeams!B:B,MATCH(L2742,NationalTeams!C:C,0))</f>
        <v>166</v>
      </c>
      <c r="O2742" t="str">
        <f t="shared" si="126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4573</v>
      </c>
      <c r="D2743" t="s">
        <v>1914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3">
        <f t="shared" si="127"/>
        <v>47</v>
      </c>
      <c r="J2743" t="s">
        <v>7728</v>
      </c>
      <c r="K2743" t="str">
        <f t="shared" si="128"/>
        <v>E:\imagenes\escudos_cl\Asia\Philippines Football League\Stallion Laguna FC.png</v>
      </c>
      <c r="L2743" t="s">
        <v>445</v>
      </c>
      <c r="M2743">
        <f>INDEX(NationalTeams!B:B,MATCH(L2743,NationalTeams!C:C,0))</f>
        <v>72</v>
      </c>
      <c r="O2743" t="str">
        <f t="shared" si="126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2134</v>
      </c>
      <c r="D2744" t="s">
        <v>1848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3">
        <f t="shared" si="127"/>
        <v>61</v>
      </c>
      <c r="J2744" t="s">
        <v>7729</v>
      </c>
      <c r="K2744" t="str">
        <f t="shared" si="128"/>
        <v>E:\imagenes\escudos_cl\Europa\Jupiler Pro League\Standard Liege.png</v>
      </c>
      <c r="L2744" t="s">
        <v>505</v>
      </c>
      <c r="M2744">
        <f>INDEX(NationalTeams!B:B,MATCH(L2744,NationalTeams!C:C,0))</f>
        <v>23</v>
      </c>
      <c r="O2744" t="str">
        <f t="shared" si="126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4698</v>
      </c>
      <c r="D2745" t="s">
        <v>1882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3">
        <f t="shared" si="127"/>
        <v>69</v>
      </c>
      <c r="J2745" t="s">
        <v>7730</v>
      </c>
      <c r="K2745" t="str">
        <f t="shared" si="128"/>
        <v>E:\imagenes\escudos_cl\Africa\Ligue 1\Stella Club dAdjame.png</v>
      </c>
      <c r="L2745" t="s">
        <v>323</v>
      </c>
      <c r="M2745">
        <f>INDEX(NationalTeams!B:B,MATCH(L2745,NationalTeams!C:C,0))</f>
        <v>51</v>
      </c>
      <c r="O2745" t="str">
        <f t="shared" si="126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4918</v>
      </c>
      <c r="D2746" t="s">
        <v>1949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3">
        <f t="shared" si="127"/>
        <v>70</v>
      </c>
      <c r="J2746" t="s">
        <v>7731</v>
      </c>
      <c r="K2746" t="str">
        <f t="shared" si="128"/>
        <v>E:\imagenes\escudos_cl\Africa\South African Premiership\Stellenbosch FC.png</v>
      </c>
      <c r="L2746" t="s">
        <v>363</v>
      </c>
      <c r="M2746">
        <f>INDEX(NationalTeams!B:B,MATCH(L2746,NationalTeams!C:C,0))</f>
        <v>193</v>
      </c>
      <c r="O2746" t="str">
        <f t="shared" si="126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2738</v>
      </c>
      <c r="D2747" t="s">
        <v>1790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3">
        <f t="shared" si="127"/>
        <v>59</v>
      </c>
      <c r="J2747" t="s">
        <v>7732</v>
      </c>
      <c r="K2747" t="str">
        <f t="shared" si="128"/>
        <v>E:\imagenes\escudos_cl\Europa\Besta Deild Karla\Stjarnan FC.png</v>
      </c>
      <c r="L2747" t="s">
        <v>519</v>
      </c>
      <c r="M2747">
        <f>INDEX(NationalTeams!B:B,MATCH(L2747,NationalTeams!C:C,0))</f>
        <v>100</v>
      </c>
      <c r="O2747" t="str">
        <f t="shared" si="126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2678</v>
      </c>
      <c r="D2748" t="s">
        <v>1816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3">
        <f t="shared" si="127"/>
        <v>66</v>
      </c>
      <c r="J2748" t="s">
        <v>7733</v>
      </c>
      <c r="K2748" t="str">
        <f t="shared" si="128"/>
        <v>E:\imagenes\escudos_cl\Europa\EFL Championship\Stoke City.png</v>
      </c>
      <c r="L2748" t="s">
        <v>493</v>
      </c>
      <c r="M2748">
        <f>INDEX(NationalTeams!B:B,MATCH(L2748,NationalTeams!C:C,0))</f>
        <v>95</v>
      </c>
      <c r="O2748" t="str">
        <f t="shared" si="126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3000</v>
      </c>
      <c r="D2749" t="s">
        <v>1821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3">
        <f t="shared" si="127"/>
        <v>60</v>
      </c>
      <c r="J2749" t="s">
        <v>7734</v>
      </c>
      <c r="K2749" t="str">
        <f t="shared" si="128"/>
        <v>E:\imagenes\escudos_cl\Europa\Eliteserien\Stromsgodset TfB.png</v>
      </c>
      <c r="L2749" t="s">
        <v>492</v>
      </c>
      <c r="M2749">
        <f>INDEX(NationalTeams!B:B,MATCH(L2749,NationalTeams!C:C,0))</f>
        <v>154</v>
      </c>
      <c r="O2749" t="str">
        <f t="shared" si="126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2061</v>
      </c>
      <c r="D2750" t="s">
        <v>1779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3">
        <f t="shared" si="127"/>
        <v>67</v>
      </c>
      <c r="J2750" t="s">
        <v>7735</v>
      </c>
      <c r="K2750" t="str">
        <f t="shared" si="128"/>
        <v>E:\imagenes\escudos_cl\Europa\Admiral Bundesliga\Sturm Graz.png</v>
      </c>
      <c r="L2750" t="s">
        <v>514</v>
      </c>
      <c r="M2750">
        <f>INDEX(NationalTeams!B:B,MATCH(L2750,NationalTeams!C:C,0))</f>
        <v>17</v>
      </c>
      <c r="O2750" t="str">
        <f t="shared" si="126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4734</v>
      </c>
      <c r="D2751" t="s">
        <v>1818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3">
        <f t="shared" si="127"/>
        <v>57</v>
      </c>
      <c r="J2751" t="s">
        <v>7736</v>
      </c>
      <c r="K2751" t="str">
        <f t="shared" si="128"/>
        <v>E:\imagenes\escudos_cl\Africa\Egyptian Second Division A\Suez SC.png</v>
      </c>
      <c r="L2751" t="s">
        <v>365</v>
      </c>
      <c r="M2751">
        <f>INDEX(NationalTeams!B:B,MATCH(L2751,NationalTeams!C:C,0))</f>
        <v>59</v>
      </c>
      <c r="O2751" t="str">
        <f t="shared" si="126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4416</v>
      </c>
      <c r="D2752" t="s">
        <v>1964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3">
        <f t="shared" si="127"/>
        <v>56</v>
      </c>
      <c r="J2752" t="s">
        <v>7737</v>
      </c>
      <c r="K2752" t="str">
        <f t="shared" si="128"/>
        <v>E:\imagenes\escudos_cl\Asia\Thai League 1\Sukhothai FC.png</v>
      </c>
      <c r="L2752" t="s">
        <v>437</v>
      </c>
      <c r="M2752">
        <f>INDEX(NationalTeams!B:B,MATCH(L2752,NationalTeams!C:C,0))</f>
        <v>200</v>
      </c>
      <c r="O2752" t="str">
        <f t="shared" si="126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4418</v>
      </c>
      <c r="D2753" t="s">
        <v>1839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3">
        <f t="shared" si="127"/>
        <v>54</v>
      </c>
      <c r="J2753" t="s">
        <v>7738</v>
      </c>
      <c r="K2753" t="str">
        <f t="shared" si="128"/>
        <v>E:\imagenes\escudos_cl\Asia\Iraqi Premier Divsion League\Sulaymani Peshmarga SC.png</v>
      </c>
      <c r="L2753" t="s">
        <v>431</v>
      </c>
      <c r="M2753">
        <f>INDEX(NationalTeams!B:B,MATCH(L2753,NationalTeams!C:C,0))</f>
        <v>96</v>
      </c>
      <c r="O2753" t="str">
        <f t="shared" si="126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2087</v>
      </c>
      <c r="D2754" t="s">
        <v>1786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3">
        <f t="shared" si="127"/>
        <v>62</v>
      </c>
      <c r="J2754" t="s">
        <v>7739</v>
      </c>
      <c r="K2754" t="str">
        <f t="shared" si="128"/>
        <v>E:\imagenes\escudos_cl\Europa\Azerbaijan Premier League\Sumgayit FK.png</v>
      </c>
      <c r="L2754" t="s">
        <v>535</v>
      </c>
      <c r="M2754">
        <f>INDEX(NationalTeams!B:B,MATCH(L2754,NationalTeams!C:C,0))</f>
        <v>18</v>
      </c>
      <c r="O2754" t="str">
        <f t="shared" si="126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4245</v>
      </c>
      <c r="D2755" t="s">
        <v>1863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3">
        <f t="shared" si="127"/>
        <v>56</v>
      </c>
      <c r="J2755" t="s">
        <v>7740</v>
      </c>
      <c r="K2755" t="str">
        <f t="shared" si="128"/>
        <v>E:\imagenes\escudos_cl\Asia\Liga 2\Sumsel United.png</v>
      </c>
      <c r="L2755" t="s">
        <v>444</v>
      </c>
      <c r="M2755">
        <f>INDEX(NationalTeams!B:B,MATCH(L2755,NationalTeams!C:C,0))</f>
        <v>94</v>
      </c>
      <c r="O2755" t="str">
        <f t="shared" ref="O2755:O2818" si="129"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2699</v>
      </c>
      <c r="D2756" t="s">
        <v>1915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3">
        <f t="shared" ref="I2756:I2819" si="130">ROUND(AVERAGE(F2756:H2756),0)</f>
        <v>63</v>
      </c>
      <c r="J2756" t="s">
        <v>7741</v>
      </c>
      <c r="K2756" t="str">
        <f t="shared" ref="K2756:K2819" si="131">_xlfn.CONCAT($A$1,J2756)</f>
        <v>E:\imagenes\escudos_cl\Europa\Premier League\Sunderland FC.png</v>
      </c>
      <c r="L2756" t="s">
        <v>493</v>
      </c>
      <c r="M2756">
        <f>INDEX(NationalTeams!B:B,MATCH(L2756,NationalTeams!C:C,0))</f>
        <v>95</v>
      </c>
      <c r="O2756" t="str">
        <f t="shared" si="129"/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4863</v>
      </c>
      <c r="D2757" t="s">
        <v>1908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3">
        <f t="shared" si="130"/>
        <v>72</v>
      </c>
      <c r="J2757" t="s">
        <v>7742</v>
      </c>
      <c r="K2757" t="str">
        <f t="shared" si="131"/>
        <v>E:\imagenes\escudos_cl\Africa\Nigeria Premier Football League\Sunshine Stars FC.png</v>
      </c>
      <c r="L2757" t="s">
        <v>361</v>
      </c>
      <c r="M2757">
        <f>INDEX(NationalTeams!B:B,MATCH(L2757,NationalTeams!C:C,0))</f>
        <v>153</v>
      </c>
      <c r="O2757" t="str">
        <f t="shared" si="129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4919</v>
      </c>
      <c r="D2758" t="s">
        <v>1949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3">
        <f t="shared" si="130"/>
        <v>71</v>
      </c>
      <c r="J2758" t="s">
        <v>7743</v>
      </c>
      <c r="K2758" t="str">
        <f t="shared" si="131"/>
        <v>E:\imagenes\escudos_cl\Africa\South African Premiership\SuperSport United FC.png</v>
      </c>
      <c r="L2758" t="s">
        <v>363</v>
      </c>
      <c r="M2758">
        <f>INDEX(NationalTeams!B:B,MATCH(L2758,NationalTeams!C:C,0))</f>
        <v>193</v>
      </c>
      <c r="O2758" t="str">
        <f t="shared" si="129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4090</v>
      </c>
      <c r="D2759" t="s">
        <v>1965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3">
        <f t="shared" si="130"/>
        <v>57</v>
      </c>
      <c r="J2759" t="s">
        <v>7744</v>
      </c>
      <c r="K2759" t="str">
        <f t="shared" si="131"/>
        <v>E:\imagenes\escudos_cl\Asia\Thai League 2\Suphanburi FC.png</v>
      </c>
      <c r="L2759" t="s">
        <v>437</v>
      </c>
      <c r="M2759">
        <f>INDEX(NationalTeams!B:B,MATCH(L2759,NationalTeams!C:C,0))</f>
        <v>200</v>
      </c>
      <c r="O2759" t="str">
        <f t="shared" si="129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4471</v>
      </c>
      <c r="D2760" t="s">
        <v>1911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3">
        <f t="shared" si="130"/>
        <v>51</v>
      </c>
      <c r="J2760" t="s">
        <v>7745</v>
      </c>
      <c r="K2760" t="str">
        <f t="shared" si="131"/>
        <v>E:\imagenes\escudos_cl\Asia\Oman Professional League\Sur SC.png</v>
      </c>
      <c r="L2760" t="s">
        <v>457</v>
      </c>
      <c r="M2760">
        <f>INDEX(NationalTeams!B:B,MATCH(L2760,NationalTeams!C:C,0))</f>
        <v>157</v>
      </c>
      <c r="O2760" t="str">
        <f t="shared" si="129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4251</v>
      </c>
      <c r="D2761" t="s">
        <v>1973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3">
        <f t="shared" si="130"/>
        <v>57</v>
      </c>
      <c r="J2761" t="s">
        <v>7746</v>
      </c>
      <c r="K2761" t="str">
        <f t="shared" si="131"/>
        <v>E:\imagenes\escudos_cl\Asia\Uzbekistan Super League\Surkhon Termiz.png</v>
      </c>
      <c r="L2761" t="s">
        <v>443</v>
      </c>
      <c r="M2761">
        <f>INDEX(NationalTeams!B:B,MATCH(L2761,NationalTeams!C:C,0))</f>
        <v>215</v>
      </c>
      <c r="O2761" t="str">
        <f t="shared" si="129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4253</v>
      </c>
      <c r="D2762" t="s">
        <v>1827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3">
        <f t="shared" si="130"/>
        <v>54</v>
      </c>
      <c r="J2762" t="s">
        <v>7747</v>
      </c>
      <c r="K2762" t="str">
        <f t="shared" si="131"/>
        <v>E:\imagenes\escudos_cl\Asia\Fiji Premier League\Suva FC.png</v>
      </c>
      <c r="L2762" t="s">
        <v>459</v>
      </c>
      <c r="M2762">
        <f>INDEX(NationalTeams!B:B,MATCH(L2762,NationalTeams!C:C,0))</f>
        <v>71</v>
      </c>
      <c r="O2762" t="str">
        <f t="shared" si="129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3954</v>
      </c>
      <c r="D2763" t="s">
        <v>1849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3">
        <f t="shared" si="130"/>
        <v>59</v>
      </c>
      <c r="J2763" t="s">
        <v>7748</v>
      </c>
      <c r="K2763" t="str">
        <f t="shared" si="131"/>
        <v>E:\imagenes\escudos_cl\Asia\K1 League\Suwon FC.png</v>
      </c>
      <c r="L2763" t="s">
        <v>425</v>
      </c>
      <c r="M2763">
        <f>INDEX(NationalTeams!B:B,MATCH(L2763,NationalTeams!C:C,0))</f>
        <v>50</v>
      </c>
      <c r="O2763" t="str">
        <f t="shared" si="129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4132</v>
      </c>
      <c r="D2764" t="s">
        <v>1850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3">
        <f t="shared" si="130"/>
        <v>60</v>
      </c>
      <c r="J2764" t="s">
        <v>7749</v>
      </c>
      <c r="K2764" t="str">
        <f t="shared" si="131"/>
        <v>E:\imagenes\escudos_cl\Asia\K2 League\Suwon Samsung Bluewings.png</v>
      </c>
      <c r="L2764" t="s">
        <v>425</v>
      </c>
      <c r="M2764">
        <f>INDEX(NationalTeams!B:B,MATCH(L2764,NationalTeams!C:C,0))</f>
        <v>50</v>
      </c>
      <c r="O2764" t="str">
        <f t="shared" si="129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4289</v>
      </c>
      <c r="D2765" t="s">
        <v>1804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3">
        <f t="shared" si="130"/>
        <v>56</v>
      </c>
      <c r="J2765" t="s">
        <v>7750</v>
      </c>
      <c r="K2765" t="str">
        <f t="shared" si="131"/>
        <v>E:\imagenes\escudos_cl\Asia\China League One\Suzhou Dongwu FC.png</v>
      </c>
      <c r="L2765" t="s">
        <v>429</v>
      </c>
      <c r="M2765">
        <f>INDEX(NationalTeams!B:B,MATCH(L2765,NationalTeams!C:C,0))</f>
        <v>44</v>
      </c>
      <c r="O2765" t="str">
        <f t="shared" si="129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2080</v>
      </c>
      <c r="D2766" t="s">
        <v>1774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3">
        <f t="shared" si="130"/>
        <v>60</v>
      </c>
      <c r="J2766" t="s">
        <v>7751</v>
      </c>
      <c r="K2766" t="str">
        <f t="shared" si="131"/>
        <v>E:\imagenes\escudos_cl\Europa\2. Liga\SV Austria Salzburg.png</v>
      </c>
      <c r="L2766" t="s">
        <v>514</v>
      </c>
      <c r="M2766">
        <f>INDEX(NationalTeams!B:B,MATCH(L2766,NationalTeams!C:C,0))</f>
        <v>17</v>
      </c>
      <c r="O2766" t="str">
        <f t="shared" si="129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2037</v>
      </c>
      <c r="D2767" t="s">
        <v>1772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3">
        <f t="shared" si="130"/>
        <v>67</v>
      </c>
      <c r="J2767" t="s">
        <v>7752</v>
      </c>
      <c r="K2767" t="str">
        <f t="shared" si="131"/>
        <v>E:\imagenes\escudos_cl\Europa\2. Bundesliga\SV Darmstadt 98.png</v>
      </c>
      <c r="L2767" t="s">
        <v>489</v>
      </c>
      <c r="M2767">
        <f>INDEX(NationalTeams!B:B,MATCH(L2767,NationalTeams!C:C,0))</f>
        <v>4</v>
      </c>
      <c r="O2767" t="str">
        <f t="shared" si="129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2034</v>
      </c>
      <c r="D2768" t="s">
        <v>1772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3">
        <f t="shared" si="130"/>
        <v>68</v>
      </c>
      <c r="J2768" t="s">
        <v>7753</v>
      </c>
      <c r="K2768" t="str">
        <f t="shared" si="131"/>
        <v>E:\imagenes\escudos_cl\Europa\2. Bundesliga\SV Elversberg.png</v>
      </c>
      <c r="L2768" t="s">
        <v>489</v>
      </c>
      <c r="M2768">
        <f>INDEX(NationalTeams!B:B,MATCH(L2768,NationalTeams!C:C,0))</f>
        <v>4</v>
      </c>
      <c r="O2768" t="str">
        <f t="shared" si="129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2081</v>
      </c>
      <c r="D2769" t="s">
        <v>1774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3">
        <f t="shared" si="130"/>
        <v>58</v>
      </c>
      <c r="J2769" t="s">
        <v>7754</v>
      </c>
      <c r="K2769" t="str">
        <f t="shared" si="131"/>
        <v>E:\imagenes\escudos_cl\Europa\2. Liga\SV Horn.png</v>
      </c>
      <c r="L2769" t="s">
        <v>514</v>
      </c>
      <c r="M2769">
        <f>INDEX(NationalTeams!B:B,MATCH(L2769,NationalTeams!C:C,0))</f>
        <v>17</v>
      </c>
      <c r="O2769" t="str">
        <f t="shared" si="129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2082</v>
      </c>
      <c r="D2770" t="s">
        <v>1774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3">
        <f t="shared" si="130"/>
        <v>57</v>
      </c>
      <c r="J2770" t="s">
        <v>7755</v>
      </c>
      <c r="K2770" t="str">
        <f t="shared" si="131"/>
        <v>E:\imagenes\escudos_cl\Europa\2. Liga\SV Lafnitz.png</v>
      </c>
      <c r="L2770" t="s">
        <v>514</v>
      </c>
      <c r="M2770">
        <f>INDEX(NationalTeams!B:B,MATCH(L2770,NationalTeams!C:C,0))</f>
        <v>17</v>
      </c>
      <c r="O2770" t="str">
        <f t="shared" si="129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3826</v>
      </c>
      <c r="D2771" t="s">
        <v>1956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3">
        <f t="shared" si="130"/>
        <v>52</v>
      </c>
      <c r="J2771" t="s">
        <v>7756</v>
      </c>
      <c r="K2771" t="str">
        <f t="shared" si="131"/>
        <v>E:\imagenes\escudos_cl\America\SVB Hoofdklasse\SV Leo Victor.png</v>
      </c>
      <c r="L2771" t="s">
        <v>399</v>
      </c>
      <c r="M2771">
        <f>INDEX(NationalTeams!B:B,MATCH(L2771,NationalTeams!C:C,0))</f>
        <v>198</v>
      </c>
      <c r="O2771" t="str">
        <f t="shared" si="129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3827</v>
      </c>
      <c r="D2772" t="s">
        <v>1956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3">
        <f t="shared" si="130"/>
        <v>52</v>
      </c>
      <c r="J2772" t="s">
        <v>7757</v>
      </c>
      <c r="K2772" t="str">
        <f t="shared" si="131"/>
        <v>E:\imagenes\escudos_cl\America\SVB Hoofdklasse\SV Notch.png</v>
      </c>
      <c r="L2772" t="s">
        <v>399</v>
      </c>
      <c r="M2772">
        <f>INDEX(NationalTeams!B:B,MATCH(L2772,NationalTeams!C:C,0))</f>
        <v>198</v>
      </c>
      <c r="O2772" t="str">
        <f t="shared" si="129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2083</v>
      </c>
      <c r="D2773" t="s">
        <v>1779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3">
        <f t="shared" si="130"/>
        <v>60</v>
      </c>
      <c r="J2773" t="s">
        <v>7758</v>
      </c>
      <c r="K2773" t="str">
        <f t="shared" si="131"/>
        <v>E:\imagenes\escudos_cl\Europa\Admiral Bundesliga\SV Ried.png</v>
      </c>
      <c r="L2773" t="s">
        <v>514</v>
      </c>
      <c r="M2773">
        <f>INDEX(NationalTeams!B:B,MATCH(L2773,NationalTeams!C:C,0))</f>
        <v>17</v>
      </c>
      <c r="O2773" t="str">
        <f t="shared" si="129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2084</v>
      </c>
      <c r="D2774" t="s">
        <v>1774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3">
        <f t="shared" si="130"/>
        <v>60</v>
      </c>
      <c r="J2774" t="s">
        <v>7759</v>
      </c>
      <c r="K2774" t="str">
        <f t="shared" si="131"/>
        <v>E:\imagenes\escudos_cl\Europa\2. Liga\SV Stripfing.png</v>
      </c>
      <c r="L2774" t="s">
        <v>514</v>
      </c>
      <c r="M2774">
        <f>INDEX(NationalTeams!B:B,MATCH(L2774,NationalTeams!C:C,0))</f>
        <v>17</v>
      </c>
      <c r="O2774" t="str">
        <f t="shared" si="129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3564</v>
      </c>
      <c r="D2775" t="s">
        <v>1938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3">
        <f t="shared" si="130"/>
        <v>50</v>
      </c>
      <c r="J2775" t="s">
        <v>7760</v>
      </c>
      <c r="K2775" t="str">
        <f t="shared" si="131"/>
        <v>E:\imagenes\escudos_cl\America\Sekshon Paga\SV Unie Brion Trappers.png</v>
      </c>
      <c r="L2775" t="s">
        <v>404</v>
      </c>
      <c r="M2775">
        <f>INDEX(NationalTeams!B:B,MATCH(L2775,NationalTeams!C:C,0))</f>
        <v>55</v>
      </c>
      <c r="O2775" t="str">
        <f t="shared" si="129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3565</v>
      </c>
      <c r="D2776" t="s">
        <v>1938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3">
        <f t="shared" si="130"/>
        <v>53</v>
      </c>
      <c r="J2776" t="s">
        <v>7761</v>
      </c>
      <c r="K2776" t="str">
        <f t="shared" si="131"/>
        <v>E:\imagenes\escudos_cl\America\Sekshon Paga\SV Victory Boys.png</v>
      </c>
      <c r="L2776" t="s">
        <v>404</v>
      </c>
      <c r="M2776">
        <f>INDEX(NationalTeams!B:B,MATCH(L2776,NationalTeams!C:C,0))</f>
        <v>55</v>
      </c>
      <c r="O2776" t="str">
        <f t="shared" si="129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3828</v>
      </c>
      <c r="D2777" t="s">
        <v>1956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3">
        <f t="shared" si="130"/>
        <v>53</v>
      </c>
      <c r="J2777" t="s">
        <v>7762</v>
      </c>
      <c r="K2777" t="str">
        <f t="shared" si="131"/>
        <v>E:\imagenes\escudos_cl\America\SVB Hoofdklasse\SV Voorwaarts.png</v>
      </c>
      <c r="L2777" t="s">
        <v>399</v>
      </c>
      <c r="M2777">
        <f>INDEX(NationalTeams!B:B,MATCH(L2777,NationalTeams!C:C,0))</f>
        <v>198</v>
      </c>
      <c r="O2777" t="str">
        <f t="shared" si="129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2136</v>
      </c>
      <c r="D2778" t="s">
        <v>1848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3">
        <f t="shared" si="130"/>
        <v>63</v>
      </c>
      <c r="J2778" t="s">
        <v>7763</v>
      </c>
      <c r="K2778" t="str">
        <f t="shared" si="131"/>
        <v>E:\imagenes\escudos_cl\Europa\Jupiler Pro League\SV Zulte Waregem.png</v>
      </c>
      <c r="L2778" t="s">
        <v>505</v>
      </c>
      <c r="M2778">
        <f>INDEX(NationalTeams!B:B,MATCH(L2778,NationalTeams!C:C,0))</f>
        <v>23</v>
      </c>
      <c r="O2778" t="str">
        <f t="shared" si="129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2679</v>
      </c>
      <c r="D2779" t="s">
        <v>1816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3">
        <f t="shared" si="130"/>
        <v>64</v>
      </c>
      <c r="J2779" t="s">
        <v>7764</v>
      </c>
      <c r="K2779" t="str">
        <f t="shared" si="131"/>
        <v>E:\imagenes\escudos_cl\Europa\EFL Championship\Swansea City.png</v>
      </c>
      <c r="L2779" t="s">
        <v>493</v>
      </c>
      <c r="M2779">
        <f>INDEX(NationalTeams!B:B,MATCH(L2779,NationalTeams!C:C,0))</f>
        <v>95</v>
      </c>
      <c r="O2779" t="str">
        <f t="shared" si="129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3943</v>
      </c>
      <c r="D2780" t="s">
        <v>1776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3">
        <f t="shared" si="130"/>
        <v>66</v>
      </c>
      <c r="J2780" t="s">
        <v>7765</v>
      </c>
      <c r="K2780" t="str">
        <f t="shared" si="131"/>
        <v>E:\imagenes\escudos_cl\Asia\A League\Sydney FC.png</v>
      </c>
      <c r="L2780" t="s">
        <v>426</v>
      </c>
      <c r="M2780">
        <f>INDEX(NationalTeams!B:B,MATCH(L2780,NationalTeams!C:C,0))</f>
        <v>16</v>
      </c>
      <c r="O2780" t="str">
        <f t="shared" si="129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3867</v>
      </c>
      <c r="D2781" t="s">
        <v>1936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3">
        <f t="shared" si="130"/>
        <v>59</v>
      </c>
      <c r="J2781" t="s">
        <v>7766</v>
      </c>
      <c r="K2781" t="str">
        <f t="shared" si="131"/>
        <v>E:\imagenes\escudos_cl\America\Segunda Division Profesional\Tacuarembo FC.png</v>
      </c>
      <c r="L2781" t="s">
        <v>377</v>
      </c>
      <c r="M2781">
        <f>INDEX(NationalTeams!B:B,MATCH(L2781,NationalTeams!C:C,0))</f>
        <v>214</v>
      </c>
      <c r="O2781" t="str">
        <f t="shared" si="129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3996</v>
      </c>
      <c r="D2782" t="s">
        <v>1859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3">
        <f t="shared" si="130"/>
        <v>58</v>
      </c>
      <c r="J2782" t="s">
        <v>7767</v>
      </c>
      <c r="K2782" t="str">
        <f t="shared" si="131"/>
        <v>E:\imagenes\escudos_cl\Asia\Lebanese Premier League\Tadamour SC.png</v>
      </c>
      <c r="L2782" t="s">
        <v>468</v>
      </c>
      <c r="M2782">
        <f>INDEX(NationalTeams!B:B,MATCH(L2782,NationalTeams!C:C,0))</f>
        <v>123</v>
      </c>
      <c r="O2782" t="str">
        <f t="shared" si="129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4460</v>
      </c>
      <c r="D2783" t="s">
        <v>1834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3">
        <f t="shared" si="130"/>
        <v>54</v>
      </c>
      <c r="J2783" t="s">
        <v>7768</v>
      </c>
      <c r="K2783" t="str">
        <f t="shared" si="131"/>
        <v>E:\imagenes\escudos_cl\Asia\Hong Kong Premier League\Tai Po FC.png</v>
      </c>
      <c r="L2783" t="s">
        <v>469</v>
      </c>
      <c r="M2783">
        <f>INDEX(NationalTeams!B:B,MATCH(L2783,NationalTeams!C:C,0))</f>
        <v>91</v>
      </c>
      <c r="O2783" t="str">
        <f t="shared" si="129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4429</v>
      </c>
      <c r="D2784" t="s">
        <v>1961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3">
        <f t="shared" si="130"/>
        <v>54</v>
      </c>
      <c r="J2784" t="s">
        <v>7769</v>
      </c>
      <c r="K2784" t="str">
        <f t="shared" si="131"/>
        <v>E:\imagenes\escudos_cl\Asia\Taiwan Football Premier League\Taichung Futuro FC.png</v>
      </c>
      <c r="L2784" t="s">
        <v>452</v>
      </c>
      <c r="M2784">
        <f>INDEX(NationalTeams!B:B,MATCH(L2784,NationalTeams!C:C,0))</f>
        <v>201</v>
      </c>
      <c r="O2784" t="str">
        <f t="shared" si="129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4257</v>
      </c>
      <c r="D2785" t="s">
        <v>1961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3">
        <f t="shared" si="130"/>
        <v>55</v>
      </c>
      <c r="J2785" t="s">
        <v>7770</v>
      </c>
      <c r="K2785" t="str">
        <f t="shared" si="131"/>
        <v>E:\imagenes\escudos_cl\Asia\Taiwan Football Premier League\Tainan City FC.png</v>
      </c>
      <c r="L2785" t="s">
        <v>452</v>
      </c>
      <c r="M2785">
        <f>INDEX(NationalTeams!B:B,MATCH(L2785,NationalTeams!C:C,0))</f>
        <v>201</v>
      </c>
      <c r="O2785" t="str">
        <f t="shared" si="129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4387</v>
      </c>
      <c r="D2786" t="s">
        <v>1961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3">
        <f t="shared" si="130"/>
        <v>53</v>
      </c>
      <c r="J2786" t="s">
        <v>7771</v>
      </c>
      <c r="K2786" t="str">
        <f t="shared" si="131"/>
        <v>E:\imagenes\escudos_cl\Asia\Taiwan Football Premier League\Taipei Vikings FC.png</v>
      </c>
      <c r="L2786" t="s">
        <v>452</v>
      </c>
      <c r="M2786">
        <f>INDEX(NationalTeams!B:B,MATCH(L2786,NationalTeams!C:C,0))</f>
        <v>201</v>
      </c>
      <c r="O2786" t="str">
        <f t="shared" si="129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4465</v>
      </c>
      <c r="D2787" t="s">
        <v>1961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3">
        <f t="shared" si="130"/>
        <v>53</v>
      </c>
      <c r="J2787" t="s">
        <v>7772</v>
      </c>
      <c r="K2787" t="str">
        <f t="shared" si="131"/>
        <v>E:\imagenes\escudos_cl\Asia\Taiwan Football Premier League\Taipower FC.png</v>
      </c>
      <c r="L2787" t="s">
        <v>452</v>
      </c>
      <c r="M2787">
        <f>INDEX(NationalTeams!B:B,MATCH(L2787,NationalTeams!C:C,0))</f>
        <v>201</v>
      </c>
      <c r="O2787" t="str">
        <f t="shared" si="129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4716</v>
      </c>
      <c r="D2788" t="s">
        <v>1817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3">
        <f t="shared" si="130"/>
        <v>72</v>
      </c>
      <c r="J2788" t="s">
        <v>7773</v>
      </c>
      <c r="K2788" t="str">
        <f t="shared" si="131"/>
        <v>E:\imagenes\escudos_cl\Africa\Egyptian Premier League\Talaea el Gaish SC.png</v>
      </c>
      <c r="L2788" t="s">
        <v>365</v>
      </c>
      <c r="M2788">
        <f>INDEX(NationalTeams!B:B,MATCH(L2788,NationalTeams!C:C,0))</f>
        <v>59</v>
      </c>
      <c r="O2788" t="str">
        <f t="shared" si="129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4031</v>
      </c>
      <c r="D2789" t="s">
        <v>1959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3">
        <f t="shared" si="130"/>
        <v>60</v>
      </c>
      <c r="J2789" t="s">
        <v>7774</v>
      </c>
      <c r="K2789" t="str">
        <f t="shared" si="131"/>
        <v>E:\imagenes\escudos_cl\Asia\Syrian Premier League\Taliya SC.png</v>
      </c>
      <c r="L2789" t="s">
        <v>448</v>
      </c>
      <c r="M2789">
        <f>INDEX(NationalTeams!B:B,MATCH(L2789,NationalTeams!C:C,0))</f>
        <v>189</v>
      </c>
      <c r="O2789" t="str">
        <f t="shared" si="129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2438</v>
      </c>
      <c r="D2790" t="s">
        <v>1894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3">
        <f t="shared" si="130"/>
        <v>49</v>
      </c>
      <c r="J2790" t="s">
        <v>7775</v>
      </c>
      <c r="K2790" t="str">
        <f t="shared" si="131"/>
        <v>E:\imagenes\escudos_cl\Europa\Meistriliiga\Tallinna Kalev.png</v>
      </c>
      <c r="L2790" t="s">
        <v>531</v>
      </c>
      <c r="M2790">
        <f>INDEX(NationalTeams!B:B,MATCH(L2790,NationalTeams!C:C,0))</f>
        <v>68</v>
      </c>
      <c r="O2790" t="str">
        <f t="shared" si="129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2448</v>
      </c>
      <c r="D2791" t="s">
        <v>1976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3">
        <f t="shared" si="130"/>
        <v>58</v>
      </c>
      <c r="J2791" t="s">
        <v>7776</v>
      </c>
      <c r="K2791" t="str">
        <f t="shared" si="131"/>
        <v>E:\imagenes\escudos_cl\Europa\Veikkausliiga\Tampereen Ilves.png</v>
      </c>
      <c r="L2791" t="s">
        <v>511</v>
      </c>
      <c r="M2791">
        <f>INDEX(NationalTeams!B:B,MATCH(L2791,NationalTeams!C:C,0))</f>
        <v>73</v>
      </c>
      <c r="O2791" t="str">
        <f t="shared" si="129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4273</v>
      </c>
      <c r="D2792" t="s">
        <v>1944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3">
        <f t="shared" si="130"/>
        <v>57</v>
      </c>
      <c r="J2792" t="s">
        <v>7777</v>
      </c>
      <c r="K2792" t="str">
        <f t="shared" si="131"/>
        <v>E:\imagenes\escudos_cl\Asia\Singapore Premier League\Tanjong Pagar United FC.png</v>
      </c>
      <c r="L2792" t="s">
        <v>450</v>
      </c>
      <c r="M2792">
        <f>INDEX(NationalTeams!B:B,MATCH(L2792,NationalTeams!C:C,0))</f>
        <v>188</v>
      </c>
      <c r="O2792" t="str">
        <f t="shared" si="129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4735</v>
      </c>
      <c r="D2793" t="s">
        <v>1818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3">
        <f t="shared" si="130"/>
        <v>58</v>
      </c>
      <c r="J2793" t="s">
        <v>7778</v>
      </c>
      <c r="K2793" t="str">
        <f t="shared" si="131"/>
        <v>E:\imagenes\escudos_cl\Africa\Egyptian Second Division A\Tanta SC.png</v>
      </c>
      <c r="L2793" t="s">
        <v>365</v>
      </c>
      <c r="M2793">
        <f>INDEX(NationalTeams!B:B,MATCH(L2793,NationalTeams!C:C,0))</f>
        <v>59</v>
      </c>
      <c r="O2793" t="str">
        <f t="shared" si="129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2435</v>
      </c>
      <c r="D2794" t="s">
        <v>1894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3">
        <f t="shared" si="130"/>
        <v>47</v>
      </c>
      <c r="J2794" t="s">
        <v>7779</v>
      </c>
      <c r="K2794" t="str">
        <f t="shared" si="131"/>
        <v>E:\imagenes\escudos_cl\Europa\Meistriliiga\Tartu Tammeka.png</v>
      </c>
      <c r="L2794" t="s">
        <v>531</v>
      </c>
      <c r="M2794">
        <f>INDEX(NationalTeams!B:B,MATCH(L2794,NationalTeams!C:C,0))</f>
        <v>68</v>
      </c>
      <c r="O2794" t="str">
        <f t="shared" si="129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2351</v>
      </c>
      <c r="D2795" t="s">
        <v>1896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3">
        <f t="shared" si="130"/>
        <v>54</v>
      </c>
      <c r="J2795" t="s">
        <v>7780</v>
      </c>
      <c r="K2795" t="str">
        <f t="shared" si="131"/>
        <v>E:\imagenes\escudos_cl\Europa\MonacoBet Liga\Tatran Presov.png</v>
      </c>
      <c r="L2795" t="s">
        <v>509</v>
      </c>
      <c r="M2795">
        <f>INDEX(NationalTeams!B:B,MATCH(L2795,NationalTeams!C:C,0))</f>
        <v>64</v>
      </c>
      <c r="O2795" t="str">
        <f t="shared" si="129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4036</v>
      </c>
      <c r="D2796" t="s">
        <v>1905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3">
        <f t="shared" si="130"/>
        <v>60</v>
      </c>
      <c r="J2796" t="s">
        <v>7781</v>
      </c>
      <c r="K2796" t="str">
        <f t="shared" si="131"/>
        <v>E:\imagenes\escudos_cl\Asia\New Zealand National League\Tauranga City AFC.png</v>
      </c>
      <c r="L2796" t="s">
        <v>423</v>
      </c>
      <c r="M2796">
        <f>INDEX(NationalTeams!B:B,MATCH(L2796,NationalTeams!C:C,0))</f>
        <v>156</v>
      </c>
      <c r="O2796" t="str">
        <f t="shared" si="129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3733</v>
      </c>
      <c r="D2797" t="s">
        <v>1875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3">
        <f t="shared" si="130"/>
        <v>56</v>
      </c>
      <c r="J2797" t="s">
        <v>7782</v>
      </c>
      <c r="K2797" t="str">
        <f t="shared" si="131"/>
        <v>E:\imagenes\escudos_cl\America\Liga LPF\Tauro FC.png</v>
      </c>
      <c r="L2797" t="s">
        <v>398</v>
      </c>
      <c r="M2797">
        <f>INDEX(NationalTeams!B:B,MATCH(L2797,NationalTeams!C:C,0))</f>
        <v>162</v>
      </c>
      <c r="O2797" t="str">
        <f t="shared" si="129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4404</v>
      </c>
      <c r="D2798" t="s">
        <v>1827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3">
        <f t="shared" si="130"/>
        <v>53</v>
      </c>
      <c r="J2798" t="s">
        <v>7783</v>
      </c>
      <c r="K2798" t="str">
        <f t="shared" si="131"/>
        <v>E:\imagenes\escudos_cl\Asia\Fiji Premier League\Tavua FC.png</v>
      </c>
      <c r="L2798" t="s">
        <v>459</v>
      </c>
      <c r="M2798">
        <f>INDEX(NationalTeams!B:B,MATCH(L2798,NationalTeams!C:C,0))</f>
        <v>71</v>
      </c>
      <c r="O2798" t="str">
        <f t="shared" si="129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4736</v>
      </c>
      <c r="D2799" t="s">
        <v>1818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3">
        <f t="shared" si="130"/>
        <v>57</v>
      </c>
      <c r="J2799" t="s">
        <v>7784</v>
      </c>
      <c r="K2799" t="str">
        <f t="shared" si="131"/>
        <v>E:\imagenes\escudos_cl\Africa\Egyptian Second Division A\Telecom Egypt SC.png</v>
      </c>
      <c r="L2799" t="s">
        <v>365</v>
      </c>
      <c r="M2799">
        <f>INDEX(NationalTeams!B:B,MATCH(L2799,NationalTeams!C:C,0))</f>
        <v>59</v>
      </c>
      <c r="O2799" t="str">
        <f t="shared" si="129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4985</v>
      </c>
      <c r="D2800" t="s">
        <v>1980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3">
        <f t="shared" si="130"/>
        <v>56</v>
      </c>
      <c r="J2800" t="s">
        <v>7785</v>
      </c>
      <c r="K2800" t="str">
        <f t="shared" si="131"/>
        <v>E:\imagenes\escudos_cl\Africa\Zimbabwe Premier Soccer League\TelOne FC.png</v>
      </c>
      <c r="L2800" t="s">
        <v>358</v>
      </c>
      <c r="M2800">
        <f>INDEX(NationalTeams!B:B,MATCH(L2800,NationalTeams!C:C,0))</f>
        <v>223</v>
      </c>
      <c r="O2800" t="str">
        <f t="shared" si="129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2644</v>
      </c>
      <c r="D2801" t="s">
        <v>1822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3">
        <f t="shared" si="130"/>
        <v>60</v>
      </c>
      <c r="J2801" t="s">
        <v>7786</v>
      </c>
      <c r="K2801" t="str">
        <f t="shared" si="131"/>
        <v>E:\imagenes\escudos_cl\Europa\Eredivisie\Telstar.png</v>
      </c>
      <c r="L2801" t="s">
        <v>491</v>
      </c>
      <c r="M2801">
        <f>INDEX(NationalTeams!B:B,MATCH(L2801,NationalTeams!C:C,0))</f>
        <v>158</v>
      </c>
      <c r="O2801" t="str">
        <f t="shared" si="129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3672</v>
      </c>
      <c r="D2802" t="s">
        <v>1803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3">
        <f t="shared" si="130"/>
        <v>48</v>
      </c>
      <c r="J2802" t="s">
        <v>7787</v>
      </c>
      <c r="K2802" t="str">
        <f t="shared" si="131"/>
        <v>E:\imagenes\escudos_cl\America\Championnat Special Division 1\Tempete FC.png</v>
      </c>
      <c r="L2802" t="s">
        <v>333</v>
      </c>
      <c r="M2802">
        <f>INDEX(NationalTeams!B:B,MATCH(L2802,NationalTeams!C:C,0))</f>
        <v>89</v>
      </c>
      <c r="O2802" t="str">
        <f t="shared" si="129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4347</v>
      </c>
      <c r="D2803" t="s">
        <v>1791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3">
        <f t="shared" si="130"/>
        <v>54</v>
      </c>
      <c r="J2803" t="s">
        <v>7788</v>
      </c>
      <c r="K2803" t="str">
        <f t="shared" si="131"/>
        <v>E:\imagenes\escudos_cl\Asia\Bhutan Premier League\Tensung FC.png</v>
      </c>
      <c r="L2803" t="s">
        <v>454</v>
      </c>
      <c r="M2803">
        <f>INDEX(NationalTeams!B:B,MATCH(L2803,NationalTeams!C:C,0))</f>
        <v>37</v>
      </c>
      <c r="O2803" t="str">
        <f t="shared" si="129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4146</v>
      </c>
      <c r="D2804" t="s">
        <v>1891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3">
        <f t="shared" si="130"/>
        <v>58</v>
      </c>
      <c r="J2804" t="s">
        <v>7789</v>
      </c>
      <c r="K2804" t="str">
        <f t="shared" si="131"/>
        <v>E:\imagenes\escudos_cl\Asia\Malaysia Super League\Terengganu FC.png</v>
      </c>
      <c r="L2804" t="s">
        <v>463</v>
      </c>
      <c r="M2804">
        <f>INDEX(NationalTeams!B:B,MATCH(L2804,NationalTeams!C:C,0))</f>
        <v>132</v>
      </c>
      <c r="O2804" t="str">
        <f t="shared" si="129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4737</v>
      </c>
      <c r="D2805" t="s">
        <v>1818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3">
        <f t="shared" si="130"/>
        <v>60</v>
      </c>
      <c r="J2805" t="s">
        <v>7790</v>
      </c>
      <c r="K2805" t="str">
        <f t="shared" si="131"/>
        <v>E:\imagenes\escudos_cl\Africa\Egyptian Second Division A\Tersana SC.png</v>
      </c>
      <c r="L2805" t="s">
        <v>365</v>
      </c>
      <c r="M2805">
        <f>INDEX(NationalTeams!B:B,MATCH(L2805,NationalTeams!C:C,0))</f>
        <v>59</v>
      </c>
      <c r="O2805" t="str">
        <f t="shared" si="129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4888</v>
      </c>
      <c r="D2806" t="s">
        <v>1939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3">
        <f t="shared" si="130"/>
        <v>61</v>
      </c>
      <c r="J2806" t="s">
        <v>7791</v>
      </c>
      <c r="K2806" t="str">
        <f t="shared" si="131"/>
        <v>E:\imagenes\escudos_cl\Africa\Senegal Ligue 1\Teungueth FC.png</v>
      </c>
      <c r="L2806" t="s">
        <v>362</v>
      </c>
      <c r="M2806">
        <f>INDEX(NationalTeams!B:B,MATCH(L2806,NationalTeams!C:C,0))</f>
        <v>184</v>
      </c>
      <c r="O2806" t="str">
        <f t="shared" si="129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4077</v>
      </c>
      <c r="D2807" t="s">
        <v>1974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3">
        <f t="shared" si="130"/>
        <v>60</v>
      </c>
      <c r="J2807" t="s">
        <v>7792</v>
      </c>
      <c r="K2807" t="str">
        <f t="shared" si="131"/>
        <v>E:\imagenes\escudos_cl\Asia\V.League 1\Thanh Hoa FC.png</v>
      </c>
      <c r="L2807" t="s">
        <v>438</v>
      </c>
      <c r="M2807">
        <f>INDEX(NationalTeams!B:B,MATCH(L2807,NationalTeams!C:C,0))</f>
        <v>218</v>
      </c>
      <c r="O2807" t="str">
        <f t="shared" si="129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2524</v>
      </c>
      <c r="D2808" t="s">
        <v>1807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3">
        <f t="shared" si="130"/>
        <v>61</v>
      </c>
      <c r="J2808" t="s">
        <v>7793</v>
      </c>
      <c r="K2808" t="str">
        <f t="shared" si="131"/>
        <v>E:\imagenes\escudos_cl\Europa\Cymru Premier\The New Saints.png</v>
      </c>
      <c r="L2808" t="s">
        <v>517</v>
      </c>
      <c r="M2808">
        <f>INDEX(NationalTeams!B:B,MATCH(L2808,NationalTeams!C:C,0))</f>
        <v>76</v>
      </c>
      <c r="O2808" t="str">
        <f t="shared" si="129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4840</v>
      </c>
      <c r="D2809" t="s">
        <v>1901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3">
        <f t="shared" si="130"/>
        <v>56</v>
      </c>
      <c r="J2809" t="s">
        <v>7794</v>
      </c>
      <c r="K2809" t="str">
        <f t="shared" si="131"/>
        <v>E:\imagenes\escudos_cl\Africa\Namibia Premiership\The Tigers FC.png</v>
      </c>
      <c r="L2809" t="s">
        <v>372</v>
      </c>
      <c r="M2809">
        <f>INDEX(NationalTeams!B:B,MATCH(L2809,NationalTeams!C:C,0))</f>
        <v>148</v>
      </c>
      <c r="O2809" t="str">
        <f t="shared" si="129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4068</v>
      </c>
      <c r="D2810" t="s">
        <v>1974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3">
        <f t="shared" si="130"/>
        <v>60</v>
      </c>
      <c r="J2810" t="s">
        <v>7795</v>
      </c>
      <c r="K2810" t="str">
        <f t="shared" si="131"/>
        <v>E:\imagenes\escudos_cl\Asia\V.League 1\Thep Xanh Nam Dinh.png</v>
      </c>
      <c r="L2810" t="s">
        <v>438</v>
      </c>
      <c r="M2810">
        <f>INDEX(NationalTeams!B:B,MATCH(L2810,NationalTeams!C:C,0))</f>
        <v>218</v>
      </c>
      <c r="O2810" t="str">
        <f t="shared" si="129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4446</v>
      </c>
      <c r="D2811" t="s">
        <v>1791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3">
        <f t="shared" si="130"/>
        <v>51</v>
      </c>
      <c r="J2811" t="s">
        <v>7796</v>
      </c>
      <c r="K2811" t="str">
        <f t="shared" si="131"/>
        <v>E:\imagenes\escudos_cl\Asia\Bhutan Premier League\Thimpu City FC.png</v>
      </c>
      <c r="L2811" t="s">
        <v>454</v>
      </c>
      <c r="M2811">
        <f>INDEX(NationalTeams!B:B,MATCH(L2811,NationalTeams!C:C,0))</f>
        <v>37</v>
      </c>
      <c r="O2811" t="str">
        <f t="shared" si="129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4487</v>
      </c>
      <c r="D2812" t="s">
        <v>1900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3">
        <f t="shared" si="130"/>
        <v>52</v>
      </c>
      <c r="J2812" t="s">
        <v>7797</v>
      </c>
      <c r="K2812" t="str">
        <f t="shared" si="131"/>
        <v>E:\imagenes\escudos_cl\Asia\Myanmar National League\Thitsar Arman FC.png</v>
      </c>
      <c r="L2812" t="s">
        <v>453</v>
      </c>
      <c r="M2812">
        <f>INDEX(NationalTeams!B:B,MATCH(L2812,NationalTeams!C:C,0))</f>
        <v>28</v>
      </c>
      <c r="O2812" t="str">
        <f t="shared" si="129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4169</v>
      </c>
      <c r="D2813" t="s">
        <v>1805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3">
        <f t="shared" si="130"/>
        <v>60</v>
      </c>
      <c r="J2813" t="s">
        <v>7798</v>
      </c>
      <c r="K2813" t="str">
        <f t="shared" si="131"/>
        <v>E:\imagenes\escudos_cl\Asia\Chinese Super League\Tianjin Jinmen Tiger FC.png</v>
      </c>
      <c r="L2813" t="s">
        <v>429</v>
      </c>
      <c r="M2813">
        <f>INDEX(NationalTeams!B:B,MATCH(L2813,NationalTeams!C:C,0))</f>
        <v>44</v>
      </c>
      <c r="O2813" t="str">
        <f t="shared" si="129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4467</v>
      </c>
      <c r="D2814" t="s">
        <v>1798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3">
        <f t="shared" si="130"/>
        <v>52</v>
      </c>
      <c r="J2814" t="s">
        <v>7799</v>
      </c>
      <c r="K2814" t="str">
        <f t="shared" si="131"/>
        <v>E:\imagenes\escudos_cl\Asia\Cambodian Premier League\Tiffy Army FA.png</v>
      </c>
      <c r="L2814" t="s">
        <v>462</v>
      </c>
      <c r="M2814">
        <f>INDEX(NationalTeams!B:B,MATCH(L2814,NationalTeams!C:C,0))</f>
        <v>39</v>
      </c>
      <c r="O2814" t="str">
        <f t="shared" si="129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3521</v>
      </c>
      <c r="D2815" t="s">
        <v>1966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3">
        <f t="shared" si="130"/>
        <v>57</v>
      </c>
      <c r="J2815" t="s">
        <v>7800</v>
      </c>
      <c r="K2815" t="str">
        <f t="shared" si="131"/>
        <v>E:\imagenes\escudos_cl\America\Torneo BetPlay Dimayor\Tigres FC.png</v>
      </c>
      <c r="L2815" t="s">
        <v>328</v>
      </c>
      <c r="M2815">
        <f>INDEX(NationalTeams!B:B,MATCH(L2815,NationalTeams!C:C,0))</f>
        <v>46</v>
      </c>
      <c r="O2815" t="str">
        <f t="shared" si="129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3715</v>
      </c>
      <c r="D2816" t="s">
        <v>1876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3">
        <f t="shared" si="130"/>
        <v>72</v>
      </c>
      <c r="J2816" t="s">
        <v>7801</v>
      </c>
      <c r="K2816" t="str">
        <f t="shared" si="131"/>
        <v>E:\imagenes\escudos_cl\America\Liga MX\Tigres UANL.png</v>
      </c>
      <c r="L2816" t="s">
        <v>378</v>
      </c>
      <c r="M2816">
        <f>INDEX(NationalTeams!B:B,MATCH(L2816,NationalTeams!C:C,0))</f>
        <v>140</v>
      </c>
      <c r="O2816" t="str">
        <f t="shared" si="129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3971</v>
      </c>
      <c r="D2817" t="s">
        <v>1959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3">
        <f t="shared" si="130"/>
        <v>61</v>
      </c>
      <c r="J2817" t="s">
        <v>7802</v>
      </c>
      <c r="K2817" t="str">
        <f t="shared" si="131"/>
        <v>E:\imagenes\escudos_cl\Asia\Syrian Premier League\Tishreen SC.png</v>
      </c>
      <c r="L2817" t="s">
        <v>448</v>
      </c>
      <c r="M2817">
        <f>INDEX(NationalTeams!B:B,MATCH(L2817,NationalTeams!C:C,0))</f>
        <v>189</v>
      </c>
      <c r="O2817" t="str">
        <f t="shared" si="129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3896</v>
      </c>
      <c r="D2818" t="s">
        <v>1935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3">
        <f t="shared" si="130"/>
        <v>57</v>
      </c>
      <c r="J2818" t="s">
        <v>7803</v>
      </c>
      <c r="K2818" t="str">
        <f t="shared" si="131"/>
        <v>E:\imagenes\escudos_cl\America\Segunda Division de Venezuela\Titanes FC Guanare.png</v>
      </c>
      <c r="L2818" t="s">
        <v>351</v>
      </c>
      <c r="M2818">
        <f>INDEX(NationalTeams!B:B,MATCH(L2818,NationalTeams!C:C,0))</f>
        <v>217</v>
      </c>
      <c r="O2818" t="str">
        <f t="shared" si="129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3696</v>
      </c>
      <c r="D2819" t="s">
        <v>1845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3">
        <f t="shared" si="130"/>
        <v>64</v>
      </c>
      <c r="J2819" t="s">
        <v>7804</v>
      </c>
      <c r="K2819" t="str">
        <f t="shared" si="131"/>
        <v>E:\imagenes\escudos_cl\America\Jamaica Premier League\Tivoli Gardens FC.png</v>
      </c>
      <c r="L2819" t="s">
        <v>352</v>
      </c>
      <c r="M2819">
        <f>INDEX(NationalTeams!B:B,MATCH(L2819,NationalTeams!C:C,0))</f>
        <v>111</v>
      </c>
      <c r="O2819" t="str">
        <f t="shared" ref="O2819:O2882" si="132"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3960</v>
      </c>
      <c r="D2820" t="s">
        <v>1844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3">
        <f t="shared" ref="I2820:I2883" si="133">ROUND(AVERAGE(F2820:H2820),0)</f>
        <v>64</v>
      </c>
      <c r="J2820" t="s">
        <v>7805</v>
      </c>
      <c r="K2820" t="str">
        <f t="shared" ref="K2820:K2883" si="134">_xlfn.CONCAT($A$1,J2820)</f>
        <v>E:\imagenes\escudos_cl\Asia\J2 League\Tokushima Vortis.png</v>
      </c>
      <c r="L2820" t="s">
        <v>422</v>
      </c>
      <c r="M2820">
        <f>INDEX(NationalTeams!B:B,MATCH(L2820,NationalTeams!C:C,0))</f>
        <v>112</v>
      </c>
      <c r="O2820" t="str">
        <f t="shared" si="132"/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4000</v>
      </c>
      <c r="D2821" t="s">
        <v>1843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3">
        <f t="shared" si="133"/>
        <v>59</v>
      </c>
      <c r="J2821" t="s">
        <v>7806</v>
      </c>
      <c r="K2821" t="str">
        <f t="shared" si="134"/>
        <v>E:\imagenes\escudos_cl\Asia\J1 League\Tokyo Verdy.png</v>
      </c>
      <c r="L2821" t="s">
        <v>422</v>
      </c>
      <c r="M2821">
        <f>INDEX(NationalTeams!B:B,MATCH(L2821,NationalTeams!C:C,0))</f>
        <v>112</v>
      </c>
      <c r="O2821" t="str">
        <f t="shared" si="132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2638</v>
      </c>
      <c r="D2822" t="s">
        <v>1815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3">
        <f t="shared" si="133"/>
        <v>59</v>
      </c>
      <c r="J2822" t="s">
        <v>7807</v>
      </c>
      <c r="K2822" t="str">
        <f t="shared" si="134"/>
        <v>E:\imagenes\escudos_cl\Europa\Eerste Divisie\TOP Oss.png</v>
      </c>
      <c r="L2822" t="s">
        <v>491</v>
      </c>
      <c r="M2822">
        <f>INDEX(NationalTeams!B:B,MATCH(L2822,NationalTeams!C:C,0))</f>
        <v>158</v>
      </c>
      <c r="O2822" t="str">
        <f t="shared" si="132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2802</v>
      </c>
      <c r="D2823" t="s">
        <v>1942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3">
        <f t="shared" si="133"/>
        <v>75</v>
      </c>
      <c r="J2823" t="s">
        <v>7808</v>
      </c>
      <c r="K2823" t="str">
        <f t="shared" si="134"/>
        <v>E:\imagenes\escudos_cl\Europa\Serie A\Torino FC.png</v>
      </c>
      <c r="L2823" t="s">
        <v>488</v>
      </c>
      <c r="M2823">
        <f>INDEX(NationalTeams!B:B,MATCH(L2823,NationalTeams!C:C,0))</f>
        <v>110</v>
      </c>
      <c r="O2823" t="str">
        <f t="shared" si="132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3633</v>
      </c>
      <c r="D2824" t="s">
        <v>1889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3">
        <f t="shared" si="133"/>
        <v>65</v>
      </c>
      <c r="J2824" t="s">
        <v>7809</v>
      </c>
      <c r="K2824" t="str">
        <f t="shared" si="134"/>
        <v>E:\imagenes\escudos_cl\America\Major League Soccer\Toronto FC.png</v>
      </c>
      <c r="L2824" t="s">
        <v>349</v>
      </c>
      <c r="M2824">
        <f>INDEX(NationalTeams!B:B,MATCH(L2824,NationalTeams!C:C,0))</f>
        <v>67</v>
      </c>
      <c r="O2824" t="str">
        <f t="shared" si="132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2700</v>
      </c>
      <c r="D2825" t="s">
        <v>1915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3">
        <f t="shared" si="133"/>
        <v>82</v>
      </c>
      <c r="J2825" t="s">
        <v>7810</v>
      </c>
      <c r="K2825" t="str">
        <f t="shared" si="134"/>
        <v>E:\imagenes\escudos_cl\Europa\Premier League\Tottenham Hotspur.png</v>
      </c>
      <c r="L2825" t="s">
        <v>493</v>
      </c>
      <c r="M2825">
        <f>INDEX(NationalTeams!B:B,MATCH(L2825,NationalTeams!C:C,0))</f>
        <v>95</v>
      </c>
      <c r="O2825" t="str">
        <f t="shared" si="132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4816</v>
      </c>
      <c r="D2826" t="s">
        <v>1883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3">
        <f t="shared" si="133"/>
        <v>51</v>
      </c>
      <c r="J2826" t="s">
        <v>7811</v>
      </c>
      <c r="K2826" t="str">
        <f t="shared" si="134"/>
        <v>E:\imagenes\escudos_cl\Africa\Ligue 1 Mauritania\Toulde.png</v>
      </c>
      <c r="L2826" t="s">
        <v>360</v>
      </c>
      <c r="M2826">
        <f>INDEX(NationalTeams!B:B,MATCH(L2826,NationalTeams!C:C,0))</f>
        <v>139</v>
      </c>
      <c r="O2826" t="str">
        <f t="shared" si="132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2491</v>
      </c>
      <c r="D2827" t="s">
        <v>1882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3">
        <f t="shared" si="133"/>
        <v>60</v>
      </c>
      <c r="J2827" t="s">
        <v>7812</v>
      </c>
      <c r="K2827" t="str">
        <f t="shared" si="134"/>
        <v>E:\imagenes\escudos_cl\Europa\Ligue 1\Toulouse FC.png</v>
      </c>
      <c r="L2827" t="s">
        <v>487</v>
      </c>
      <c r="M2827">
        <f>INDEX(NationalTeams!B:B,MATCH(L2827,NationalTeams!C:C,0))</f>
        <v>74</v>
      </c>
      <c r="O2827" t="str">
        <f t="shared" si="132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3259</v>
      </c>
      <c r="D2828" t="s">
        <v>1952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3">
        <f t="shared" si="133"/>
        <v>73</v>
      </c>
      <c r="J2828" t="s">
        <v>7813</v>
      </c>
      <c r="K2828" t="str">
        <f t="shared" si="134"/>
        <v>E:\imagenes\escudos_cl\Europa\Super Lig\Trabzonspor.png</v>
      </c>
      <c r="L2828" t="s">
        <v>501</v>
      </c>
      <c r="M2828">
        <f>INDEX(NationalTeams!B:B,MATCH(L2828,NationalTeams!C:C,0))</f>
        <v>210</v>
      </c>
      <c r="O2828" t="str">
        <f t="shared" si="132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3978</v>
      </c>
      <c r="D2829" t="s">
        <v>1913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3">
        <f t="shared" si="133"/>
        <v>60</v>
      </c>
      <c r="J2829" t="s">
        <v>7814</v>
      </c>
      <c r="K2829" t="str">
        <f t="shared" si="134"/>
        <v>E:\imagenes\escudos_cl\Asia\Persian Gulf Pro League\Tractor SC.png</v>
      </c>
      <c r="L2829" t="s">
        <v>427</v>
      </c>
      <c r="M2829">
        <f>INDEX(NationalTeams!B:B,MATCH(L2829,NationalTeams!C:C,0))</f>
        <v>97</v>
      </c>
      <c r="O2829" t="str">
        <f t="shared" si="132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4533</v>
      </c>
      <c r="D2830" t="s">
        <v>1791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3">
        <f t="shared" si="133"/>
        <v>49</v>
      </c>
      <c r="J2830" t="s">
        <v>7815</v>
      </c>
      <c r="K2830" t="str">
        <f t="shared" si="134"/>
        <v>E:\imagenes\escudos_cl\Asia\Bhutan Premier League\Transport United FC.png</v>
      </c>
      <c r="L2830" t="s">
        <v>454</v>
      </c>
      <c r="M2830">
        <f>INDEX(NationalTeams!B:B,MATCH(L2830,NationalTeams!C:C,0))</f>
        <v>37</v>
      </c>
      <c r="O2830" t="str">
        <f t="shared" si="132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4315</v>
      </c>
      <c r="D2831" t="s">
        <v>1965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3">
        <f t="shared" si="133"/>
        <v>56</v>
      </c>
      <c r="J2831" t="s">
        <v>7816</v>
      </c>
      <c r="K2831" t="str">
        <f t="shared" si="134"/>
        <v>E:\imagenes\escudos_cl\Asia\Thai League 2\Trat FC.png</v>
      </c>
      <c r="L2831" t="s">
        <v>437</v>
      </c>
      <c r="M2831">
        <f>INDEX(NationalTeams!B:B,MATCH(L2831,NationalTeams!C:C,0))</f>
        <v>200</v>
      </c>
      <c r="O2831" t="str">
        <f t="shared" si="132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3159</v>
      </c>
      <c r="D2832" t="s">
        <v>1800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3">
        <f t="shared" si="133"/>
        <v>45</v>
      </c>
      <c r="J2832" t="s">
        <v>7817</v>
      </c>
      <c r="K2832" t="str">
        <f t="shared" si="134"/>
        <v>E:\imagenes\escudos_cl\Europa\Campionato Sammarinese di Calcio\Tre Fiori FC.png</v>
      </c>
      <c r="L2832" t="s">
        <v>541</v>
      </c>
      <c r="M2832">
        <f>INDEX(NationalTeams!B:B,MATCH(L2832,NationalTeams!C:C,0))</f>
        <v>180</v>
      </c>
      <c r="O2832" t="str">
        <f t="shared" si="132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2706</v>
      </c>
      <c r="D2833" t="s">
        <v>1840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3">
        <f t="shared" si="133"/>
        <v>62</v>
      </c>
      <c r="J2833" t="s">
        <v>7818</v>
      </c>
      <c r="K2833" t="str">
        <f t="shared" si="134"/>
        <v>E:\imagenes\escudos_cl\Europa\Ireland First Division\Treaty United FC.png</v>
      </c>
      <c r="L2833" t="s">
        <v>513</v>
      </c>
      <c r="M2833">
        <f>INDEX(NationalTeams!B:B,MATCH(L2833,NationalTeams!C:C,0))</f>
        <v>98</v>
      </c>
      <c r="O2833" t="str">
        <f t="shared" si="132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2538</v>
      </c>
      <c r="D2834" t="s">
        <v>8681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3">
        <f t="shared" si="133"/>
        <v>58</v>
      </c>
      <c r="J2834" t="s">
        <v>7819</v>
      </c>
      <c r="K2834" t="str">
        <f t="shared" si="134"/>
        <v>E:\imagenes\escudos_cl\Europa\Cymru South\Trefelin BGC.png</v>
      </c>
      <c r="L2834" t="s">
        <v>517</v>
      </c>
      <c r="M2834">
        <f>INDEX(NationalTeams!B:B,MATCH(L2834,NationalTeams!C:C,0))</f>
        <v>76</v>
      </c>
      <c r="O2834" t="str">
        <f t="shared" si="132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3232</v>
      </c>
      <c r="D2835" t="s">
        <v>1954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3">
        <f t="shared" si="133"/>
        <v>59</v>
      </c>
      <c r="J2835" t="s">
        <v>7820</v>
      </c>
      <c r="K2835" t="str">
        <f t="shared" si="134"/>
        <v>E:\imagenes\escudos_cl\Europa\Superettan\Trelleborgs FF.png</v>
      </c>
      <c r="L2835" t="s">
        <v>496</v>
      </c>
      <c r="M2835">
        <f>INDEX(NationalTeams!B:B,MATCH(L2835,NationalTeams!C:C,0))</f>
        <v>196</v>
      </c>
      <c r="O2835" t="str">
        <f t="shared" si="132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2536</v>
      </c>
      <c r="D2836" t="s">
        <v>8681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3">
        <f t="shared" si="133"/>
        <v>58</v>
      </c>
      <c r="J2836" t="s">
        <v>7821</v>
      </c>
      <c r="K2836" t="str">
        <f t="shared" si="134"/>
        <v>E:\imagenes\escudos_cl\Europa\Cymru South\Treowen Stars FC.png</v>
      </c>
      <c r="L2836" t="s">
        <v>517</v>
      </c>
      <c r="M2836">
        <f>INDEX(NationalTeams!B:B,MATCH(L2836,NationalTeams!C:C,0))</f>
        <v>76</v>
      </c>
      <c r="O2836" t="str">
        <f t="shared" si="132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2539</v>
      </c>
      <c r="D2837" t="s">
        <v>8681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3">
        <f t="shared" si="133"/>
        <v>56</v>
      </c>
      <c r="J2837" t="s">
        <v>7822</v>
      </c>
      <c r="K2837" t="str">
        <f t="shared" si="134"/>
        <v>E:\imagenes\escudos_cl\Europa\Cymru South\Trethomas Bluebirds AFC.png</v>
      </c>
      <c r="L2837" t="s">
        <v>517</v>
      </c>
      <c r="M2837">
        <f>INDEX(NationalTeams!B:B,MATCH(L2837,NationalTeams!C:C,0))</f>
        <v>76</v>
      </c>
      <c r="O2837" t="str">
        <f t="shared" si="132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4986</v>
      </c>
      <c r="D2838" t="s">
        <v>1980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3">
        <f t="shared" si="133"/>
        <v>55</v>
      </c>
      <c r="J2838" t="s">
        <v>7823</v>
      </c>
      <c r="K2838" t="str">
        <f t="shared" si="134"/>
        <v>E:\imagenes\escudos_cl\Africa\Zimbabwe Premier Soccer League\Triangle United FC.png</v>
      </c>
      <c r="L2838" t="s">
        <v>358</v>
      </c>
      <c r="M2838">
        <f>INDEX(NationalTeams!B:B,MATCH(L2838,NationalTeams!C:C,0))</f>
        <v>223</v>
      </c>
      <c r="O2838" t="str">
        <f t="shared" si="132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3673</v>
      </c>
      <c r="D2839" t="s">
        <v>1803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3">
        <f t="shared" si="133"/>
        <v>52</v>
      </c>
      <c r="J2839" t="s">
        <v>7824</v>
      </c>
      <c r="K2839" t="str">
        <f t="shared" si="134"/>
        <v>E:\imagenes\escudos_cl\America\Championnat Special Division 1\Triomphe Liancourt FC.png</v>
      </c>
      <c r="L2839" t="s">
        <v>333</v>
      </c>
      <c r="M2839">
        <f>INDEX(NationalTeams!B:B,MATCH(L2839,NationalTeams!C:C,0))</f>
        <v>89</v>
      </c>
      <c r="O2839" t="str">
        <f t="shared" si="132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2988</v>
      </c>
      <c r="D2840" t="s">
        <v>1821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3">
        <f t="shared" si="133"/>
        <v>60</v>
      </c>
      <c r="J2840" t="s">
        <v>7825</v>
      </c>
      <c r="K2840" t="str">
        <f t="shared" si="134"/>
        <v>E:\imagenes\escudos_cl\Europa\Eliteserien\Tromso IL.png</v>
      </c>
      <c r="L2840" t="s">
        <v>492</v>
      </c>
      <c r="M2840">
        <f>INDEX(NationalTeams!B:B,MATCH(L2840,NationalTeams!C:C,0))</f>
        <v>154</v>
      </c>
      <c r="O2840" t="str">
        <f t="shared" si="132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4138</v>
      </c>
      <c r="D2841" t="s">
        <v>1964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3">
        <f t="shared" si="133"/>
        <v>60</v>
      </c>
      <c r="J2841" t="s">
        <v>7826</v>
      </c>
      <c r="K2841" t="str">
        <f t="shared" si="134"/>
        <v>E:\imagenes\escudos_cl\Asia\Thai League 1\True Bangkok United FC.png</v>
      </c>
      <c r="L2841" t="s">
        <v>437</v>
      </c>
      <c r="M2841">
        <f>INDEX(NationalTeams!B:B,MATCH(L2841,NationalTeams!C:C,0))</f>
        <v>200</v>
      </c>
      <c r="O2841" t="str">
        <f t="shared" si="132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3897</v>
      </c>
      <c r="D2842" t="s">
        <v>1935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3">
        <f t="shared" si="133"/>
        <v>60</v>
      </c>
      <c r="J2842" t="s">
        <v>7827</v>
      </c>
      <c r="K2842" t="str">
        <f t="shared" si="134"/>
        <v>E:\imagenes\escudos_cl\America\Segunda Division de Venezuela\Trujillanos FC.png</v>
      </c>
      <c r="L2842" t="s">
        <v>351</v>
      </c>
      <c r="M2842">
        <f>INDEX(NationalTeams!B:B,MATCH(L2842,NationalTeams!C:C,0))</f>
        <v>217</v>
      </c>
      <c r="O2842" t="str">
        <f t="shared" si="132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4100</v>
      </c>
      <c r="D2843" t="s">
        <v>1975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3">
        <f t="shared" si="133"/>
        <v>58</v>
      </c>
      <c r="J2843" t="s">
        <v>7828</v>
      </c>
      <c r="K2843" t="str">
        <f t="shared" si="134"/>
        <v>E:\imagenes\escudos_cl\Asia\V.League 2\Truong Tuoi Binh Phuoc FC.png</v>
      </c>
      <c r="L2843" t="s">
        <v>438</v>
      </c>
      <c r="M2843">
        <f>INDEX(NationalTeams!B:B,MATCH(L2843,NationalTeams!C:C,0))</f>
        <v>218</v>
      </c>
      <c r="O2843" t="str">
        <f t="shared" si="132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4920</v>
      </c>
      <c r="D2844" t="s">
        <v>1949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3">
        <f t="shared" si="133"/>
        <v>68</v>
      </c>
      <c r="J2844" t="s">
        <v>7829</v>
      </c>
      <c r="K2844" t="str">
        <f t="shared" si="134"/>
        <v>E:\imagenes\escudos_cl\Africa\South African Premiership\TS Galaxy FC.png</v>
      </c>
      <c r="L2844" t="s">
        <v>363</v>
      </c>
      <c r="M2844">
        <f>INDEX(NationalTeams!B:B,MATCH(L2844,NationalTeams!C:C,0))</f>
        <v>193</v>
      </c>
      <c r="O2844" t="str">
        <f t="shared" si="132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2011</v>
      </c>
      <c r="D2845" t="s">
        <v>1796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3">
        <f t="shared" si="133"/>
        <v>75</v>
      </c>
      <c r="J2845" t="s">
        <v>7830</v>
      </c>
      <c r="K2845" t="str">
        <f t="shared" si="134"/>
        <v>E:\imagenes\escudos_cl\Europa\Bundesliga\TSG 1899 Hoffenheim.png</v>
      </c>
      <c r="L2845" t="s">
        <v>489</v>
      </c>
      <c r="M2845">
        <f>INDEX(NationalTeams!B:B,MATCH(L2845,NationalTeams!C:C,0))</f>
        <v>4</v>
      </c>
      <c r="O2845" t="str">
        <f t="shared" si="132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4538</v>
      </c>
      <c r="D2846" t="s">
        <v>1791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3">
        <f t="shared" si="133"/>
        <v>49</v>
      </c>
      <c r="J2846" t="s">
        <v>7831</v>
      </c>
      <c r="K2846" t="str">
        <f t="shared" si="134"/>
        <v>E:\imagenes\escudos_cl\Asia\Bhutan Premier League\Tsirang FC.png</v>
      </c>
      <c r="L2846" t="s">
        <v>454</v>
      </c>
      <c r="M2846">
        <f>INDEX(NationalTeams!B:B,MATCH(L2846,NationalTeams!C:C,0))</f>
        <v>37</v>
      </c>
      <c r="O2846" t="str">
        <f t="shared" si="132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2066</v>
      </c>
      <c r="D2847" t="s">
        <v>1779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3">
        <f t="shared" si="133"/>
        <v>62</v>
      </c>
      <c r="J2847" t="s">
        <v>7832</v>
      </c>
      <c r="K2847" t="str">
        <f t="shared" si="134"/>
        <v>E:\imagenes\escudos_cl\Europa\Admiral Bundesliga\TSV Hartberg.png</v>
      </c>
      <c r="L2847" t="s">
        <v>514</v>
      </c>
      <c r="M2847">
        <f>INDEX(NationalTeams!B:B,MATCH(L2847,NationalTeams!C:C,0))</f>
        <v>17</v>
      </c>
      <c r="O2847" t="str">
        <f t="shared" si="132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2094</v>
      </c>
      <c r="D2848" t="s">
        <v>1786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3">
        <f t="shared" si="133"/>
        <v>60</v>
      </c>
      <c r="J2848" t="s">
        <v>7833</v>
      </c>
      <c r="K2848" t="str">
        <f t="shared" si="134"/>
        <v>E:\imagenes\escudos_cl\Europa\Azerbaijan Premier League\Turan Tovuz.png</v>
      </c>
      <c r="L2848" t="s">
        <v>535</v>
      </c>
      <c r="M2848">
        <f>INDEX(NationalTeams!B:B,MATCH(L2848,NationalTeams!C:C,0))</f>
        <v>18</v>
      </c>
      <c r="O2848" t="str">
        <f t="shared" si="132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2453</v>
      </c>
      <c r="D2849" t="s">
        <v>1977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3">
        <f t="shared" si="133"/>
        <v>54</v>
      </c>
      <c r="J2849" t="s">
        <v>7834</v>
      </c>
      <c r="K2849" t="str">
        <f t="shared" si="134"/>
        <v>E:\imagenes\escudos_cl\Europa\Ykkosliiga\Turun Palloseura.png</v>
      </c>
      <c r="L2849" t="s">
        <v>511</v>
      </c>
      <c r="M2849">
        <f>INDEX(NationalTeams!B:B,MATCH(L2849,NationalTeams!C:C,0))</f>
        <v>73</v>
      </c>
      <c r="O2849" t="str">
        <f t="shared" si="132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4526</v>
      </c>
      <c r="D2850" t="s">
        <v>1897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3">
        <f t="shared" si="133"/>
        <v>48</v>
      </c>
      <c r="J2850" t="s">
        <v>7835</v>
      </c>
      <c r="K2850" t="str">
        <f t="shared" si="134"/>
        <v>E:\imagenes\escudos_cl\Asia\Mongolian Premier League\Tuv Azarganuud FC.png</v>
      </c>
      <c r="L2850" t="s">
        <v>460</v>
      </c>
      <c r="M2850">
        <f>INDEX(NationalTeams!B:B,MATCH(L2850,NationalTeams!C:C,0))</f>
        <v>144</v>
      </c>
      <c r="O2850" t="str">
        <f t="shared" si="132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2754</v>
      </c>
      <c r="D2851" t="s">
        <v>1825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3">
        <f t="shared" si="133"/>
        <v>53</v>
      </c>
      <c r="J2851" t="s">
        <v>7836</v>
      </c>
      <c r="K2851" t="str">
        <f t="shared" si="134"/>
        <v>E:\imagenes\escudos_cl\Europa\Faroe Islands Premier League\Tvoroyrar Boltfelag.png</v>
      </c>
      <c r="L2851" t="s">
        <v>526</v>
      </c>
      <c r="M2851">
        <f>INDEX(NationalTeams!B:B,MATCH(L2851,NationalTeams!C:C,0))</f>
        <v>103</v>
      </c>
      <c r="O2851" t="str">
        <f t="shared" si="132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2406</v>
      </c>
      <c r="D2852" t="s">
        <v>1856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3">
        <f t="shared" si="133"/>
        <v>69</v>
      </c>
      <c r="J2852" t="s">
        <v>7837</v>
      </c>
      <c r="K2852" t="str">
        <f t="shared" si="134"/>
        <v>E:\imagenes\escudos_cl\Europa\LaLiga Hypermotion\UD Almeria.png</v>
      </c>
      <c r="L2852" t="s">
        <v>490</v>
      </c>
      <c r="M2852">
        <f>INDEX(NationalTeams!B:B,MATCH(L2852,NationalTeams!C:C,0))</f>
        <v>66</v>
      </c>
      <c r="O2852" t="str">
        <f t="shared" si="132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3566</v>
      </c>
      <c r="D2853" t="s">
        <v>1938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3">
        <f t="shared" si="133"/>
        <v>55</v>
      </c>
      <c r="J2853" t="s">
        <v>7838</v>
      </c>
      <c r="K2853" t="str">
        <f t="shared" si="134"/>
        <v>E:\imagenes\escudos_cl\America\Sekshon Paga\UD Banda Abou.png</v>
      </c>
      <c r="L2853" t="s">
        <v>404</v>
      </c>
      <c r="M2853">
        <f>INDEX(NationalTeams!B:B,MATCH(L2853,NationalTeams!C:C,0))</f>
        <v>55</v>
      </c>
      <c r="O2853" t="str">
        <f t="shared" si="132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2414</v>
      </c>
      <c r="D2854" t="s">
        <v>1856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3">
        <f t="shared" si="133"/>
        <v>68</v>
      </c>
      <c r="J2854" t="s">
        <v>7839</v>
      </c>
      <c r="K2854" t="str">
        <f t="shared" si="134"/>
        <v>E:\imagenes\escudos_cl\Europa\LaLiga Hypermotion\UD Las Palmas.png</v>
      </c>
      <c r="L2854" t="s">
        <v>490</v>
      </c>
      <c r="M2854">
        <f>INDEX(NationalTeams!B:B,MATCH(L2854,NationalTeams!C:C,0))</f>
        <v>66</v>
      </c>
      <c r="O2854" t="str">
        <f t="shared" si="132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3086</v>
      </c>
      <c r="D2855" t="s">
        <v>1937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3">
        <f t="shared" si="133"/>
        <v>59</v>
      </c>
      <c r="J2855" t="s">
        <v>7840</v>
      </c>
      <c r="K2855" t="str">
        <f t="shared" si="134"/>
        <v>E:\imagenes\escudos_cl\Europa\Segunda Liga\UD Leiria.png</v>
      </c>
      <c r="L2855" t="s">
        <v>504</v>
      </c>
      <c r="M2855">
        <f>INDEX(NationalTeams!B:B,MATCH(L2855,NationalTeams!C:C,0))</f>
        <v>167</v>
      </c>
      <c r="O2855" t="str">
        <f t="shared" si="132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4826</v>
      </c>
      <c r="D2856" t="s">
        <v>1895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3">
        <f t="shared" si="133"/>
        <v>57</v>
      </c>
      <c r="J2856" t="s">
        <v>7841</v>
      </c>
      <c r="K2856" t="str">
        <f t="shared" si="134"/>
        <v>E:\imagenes\escudos_cl\Africa\Mocambola\UD Songo.png</v>
      </c>
      <c r="L2856" t="s">
        <v>393</v>
      </c>
      <c r="M2856">
        <f>INDEX(NationalTeams!B:B,MATCH(L2856,NationalTeams!C:C,0))</f>
        <v>147</v>
      </c>
      <c r="O2856" t="str">
        <f t="shared" si="132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2803</v>
      </c>
      <c r="D2857" t="s">
        <v>1942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3">
        <f t="shared" si="133"/>
        <v>74</v>
      </c>
      <c r="J2857" t="s">
        <v>7842</v>
      </c>
      <c r="K2857" t="str">
        <f t="shared" si="134"/>
        <v>E:\imagenes\escudos_cl\Europa\Serie A\Udinese Calcio.png</v>
      </c>
      <c r="L2857" t="s">
        <v>488</v>
      </c>
      <c r="M2857">
        <f>INDEX(NationalTeams!B:B,MATCH(L2857,NationalTeams!C:C,0))</f>
        <v>110</v>
      </c>
      <c r="O2857" t="str">
        <f t="shared" si="132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4949</v>
      </c>
      <c r="D2858" t="s">
        <v>1970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3">
        <f t="shared" si="133"/>
        <v>60</v>
      </c>
      <c r="J2858" t="s">
        <v>7843</v>
      </c>
      <c r="K2858" t="str">
        <f t="shared" si="134"/>
        <v>E:\imagenes\escudos_cl\Africa\Uganda Premier League\Uganda Revenue FC.png</v>
      </c>
      <c r="L2858" t="s">
        <v>359</v>
      </c>
      <c r="M2858">
        <f>INDEX(NationalTeams!B:B,MATCH(L2858,NationalTeams!C:C,0))</f>
        <v>213</v>
      </c>
      <c r="O2858" t="str">
        <f t="shared" si="132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2657</v>
      </c>
      <c r="D2859" t="s">
        <v>1903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3">
        <f t="shared" si="133"/>
        <v>57</v>
      </c>
      <c r="J2859" t="s">
        <v>7844</v>
      </c>
      <c r="K2859" t="str">
        <f t="shared" si="134"/>
        <v>E:\imagenes\escudos_cl\Europa\Nemzeti Bajnoksag I\Ujpest FC.png</v>
      </c>
      <c r="L2859" t="s">
        <v>512</v>
      </c>
      <c r="M2859">
        <f>INDEX(NationalTeams!B:B,MATCH(L2859,NationalTeams!C:C,0))</f>
        <v>92</v>
      </c>
      <c r="O2859" t="str">
        <f t="shared" si="132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3933</v>
      </c>
      <c r="D2860" t="s">
        <v>1849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3">
        <f t="shared" si="133"/>
        <v>65</v>
      </c>
      <c r="J2860" t="s">
        <v>7845</v>
      </c>
      <c r="K2860" t="str">
        <f t="shared" si="134"/>
        <v>E:\imagenes\escudos_cl\Asia\K1 League\Ulsan HD FC.png</v>
      </c>
      <c r="L2860" t="s">
        <v>425</v>
      </c>
      <c r="M2860">
        <f>INDEX(NationalTeams!B:B,MATCH(L2860,NationalTeams!C:C,0))</f>
        <v>50</v>
      </c>
      <c r="O2860" t="str">
        <f t="shared" si="132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4108</v>
      </c>
      <c r="D2861" t="s">
        <v>1890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3">
        <f t="shared" si="133"/>
        <v>56</v>
      </c>
      <c r="J2861" t="s">
        <v>7846</v>
      </c>
      <c r="K2861" t="str">
        <f t="shared" si="134"/>
        <v>E:\imagenes\escudos_cl\Asia\Malaysia A1 SemiPro League\UM Damansara United.png</v>
      </c>
      <c r="L2861" t="s">
        <v>463</v>
      </c>
      <c r="M2861">
        <f>INDEX(NationalTeams!B:B,MATCH(L2861,NationalTeams!C:C,0))</f>
        <v>132</v>
      </c>
      <c r="O2861" t="str">
        <f t="shared" si="132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3234</v>
      </c>
      <c r="D2862" t="s">
        <v>1954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3">
        <f t="shared" si="133"/>
        <v>61</v>
      </c>
      <c r="J2862" t="s">
        <v>7847</v>
      </c>
      <c r="K2862" t="str">
        <f t="shared" si="134"/>
        <v>E:\imagenes\escudos_cl\Europa\Superettan\Umea FC.png</v>
      </c>
      <c r="L2862" t="s">
        <v>496</v>
      </c>
      <c r="M2862">
        <f>INDEX(NationalTeams!B:B,MATCH(L2862,NationalTeams!C:C,0))</f>
        <v>196</v>
      </c>
      <c r="O2862" t="str">
        <f t="shared" si="132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3734</v>
      </c>
      <c r="D2863" t="s">
        <v>1875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3">
        <f t="shared" si="133"/>
        <v>57</v>
      </c>
      <c r="J2863" t="s">
        <v>7848</v>
      </c>
      <c r="K2863" t="str">
        <f t="shared" si="134"/>
        <v>E:\imagenes\escudos_cl\America\Liga LPF\Umecit FC.png</v>
      </c>
      <c r="L2863" t="s">
        <v>398</v>
      </c>
      <c r="M2863">
        <f>INDEX(NationalTeams!B:B,MATCH(L2863,NationalTeams!C:C,0))</f>
        <v>162</v>
      </c>
      <c r="O2863" t="str">
        <f t="shared" si="132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2740</v>
      </c>
      <c r="D2864" t="s">
        <v>1790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3">
        <f t="shared" si="133"/>
        <v>62</v>
      </c>
      <c r="J2864" t="s">
        <v>7849</v>
      </c>
      <c r="K2864" t="str">
        <f t="shared" si="134"/>
        <v>E:\imagenes\escudos_cl\Europa\Besta Deild Karla\UMF Afturelding.png</v>
      </c>
      <c r="L2864" t="s">
        <v>519</v>
      </c>
      <c r="M2864">
        <f>INDEX(NationalTeams!B:B,MATCH(L2864,NationalTeams!C:C,0))</f>
        <v>100</v>
      </c>
      <c r="O2864" t="str">
        <f t="shared" si="132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2733</v>
      </c>
      <c r="D2865" t="s">
        <v>1771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3">
        <f t="shared" si="133"/>
        <v>52</v>
      </c>
      <c r="J2865" t="s">
        <v>7850</v>
      </c>
      <c r="K2865" t="str">
        <f t="shared" si="134"/>
        <v>E:\imagenes\escudos_cl\Europa\1. Deild Karla\UMF Selfoss.png</v>
      </c>
      <c r="L2865" t="s">
        <v>519</v>
      </c>
      <c r="M2865">
        <f>INDEX(NationalTeams!B:B,MATCH(L2865,NationalTeams!C:C,0))</f>
        <v>100</v>
      </c>
      <c r="O2865" t="str">
        <f t="shared" si="132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4477</v>
      </c>
      <c r="D2866" t="s">
        <v>1846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3">
        <f t="shared" si="133"/>
        <v>52</v>
      </c>
      <c r="J2866" t="s">
        <v>7851</v>
      </c>
      <c r="K2866" t="str">
        <f t="shared" si="134"/>
        <v>E:\imagenes\escudos_cl\Asia\Jordanian First Division League\Umm Al Qutain SC.png</v>
      </c>
      <c r="L2866" t="s">
        <v>451</v>
      </c>
      <c r="M2866">
        <f>INDEX(NationalTeams!B:B,MATCH(L2866,NationalTeams!C:C,0))</f>
        <v>113</v>
      </c>
      <c r="O2866" t="str">
        <f t="shared" si="132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4162</v>
      </c>
      <c r="D2867" t="s">
        <v>1926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3">
        <f t="shared" si="133"/>
        <v>63</v>
      </c>
      <c r="J2867" t="s">
        <v>7852</v>
      </c>
      <c r="K2867" t="str">
        <f t="shared" si="134"/>
        <v>E:\imagenes\escudos_cl\Asia\Qatar Stars League\Umm Salal SC.png</v>
      </c>
      <c r="L2867" t="s">
        <v>432</v>
      </c>
      <c r="M2867">
        <f>INDEX(NationalTeams!B:B,MATCH(L2867,NationalTeams!C:C,0))</f>
        <v>169</v>
      </c>
      <c r="O2867" t="str">
        <f t="shared" si="132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3290</v>
      </c>
      <c r="D2868" t="s">
        <v>1963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3">
        <f t="shared" si="133"/>
        <v>60</v>
      </c>
      <c r="J2868" t="s">
        <v>7853</v>
      </c>
      <c r="K2868" t="str">
        <f t="shared" si="134"/>
        <v>E:\imagenes\escudos_cl\Europa\TFF 1. Lig\Umraniyespor.png</v>
      </c>
      <c r="L2868" t="s">
        <v>501</v>
      </c>
      <c r="M2868">
        <f>INDEX(NationalTeams!B:B,MATCH(L2868,NationalTeams!C:C,0))</f>
        <v>210</v>
      </c>
      <c r="O2868" t="str">
        <f t="shared" si="132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2884</v>
      </c>
      <c r="D2869" t="s">
        <v>1886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3">
        <f t="shared" si="133"/>
        <v>54</v>
      </c>
      <c r="J2869" t="s">
        <v>7854</v>
      </c>
      <c r="K2869" t="str">
        <f t="shared" si="134"/>
        <v>E:\imagenes\escudos_cl\Europa\Luxembourg National Division\UN Kaerjeng 97.png</v>
      </c>
      <c r="L2869" t="s">
        <v>523</v>
      </c>
      <c r="M2869">
        <f>INDEX(NationalTeams!B:B,MATCH(L2869,NationalTeams!C:C,0))</f>
        <v>128</v>
      </c>
      <c r="O2869" t="str">
        <f t="shared" si="132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4841</v>
      </c>
      <c r="D2870" t="s">
        <v>1901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3">
        <f t="shared" si="133"/>
        <v>58</v>
      </c>
      <c r="J2870" t="s">
        <v>7855</v>
      </c>
      <c r="K2870" t="str">
        <f t="shared" si="134"/>
        <v>E:\imagenes\escudos_cl\Africa\Namibia Premiership\UNAM FC.png</v>
      </c>
      <c r="L2870" t="s">
        <v>372</v>
      </c>
      <c r="M2870">
        <f>INDEX(NationalTeams!B:B,MATCH(L2870,NationalTeams!C:C,0))</f>
        <v>148</v>
      </c>
      <c r="O2870" t="str">
        <f t="shared" si="132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3726</v>
      </c>
      <c r="D2871" t="s">
        <v>1877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3">
        <f t="shared" si="133"/>
        <v>52</v>
      </c>
      <c r="J2871" t="s">
        <v>7856</v>
      </c>
      <c r="K2871" t="str">
        <f t="shared" si="134"/>
        <v>E:\imagenes\escudos_cl\America\Liga Primera\UNAN Managua FC.png</v>
      </c>
      <c r="L2871" t="s">
        <v>356</v>
      </c>
      <c r="M2871">
        <f>INDEX(NationalTeams!B:B,MATCH(L2871,NationalTeams!C:C,0))</f>
        <v>151</v>
      </c>
      <c r="O2871" t="str">
        <f t="shared" si="132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2732</v>
      </c>
      <c r="D2872" t="s">
        <v>1771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3">
        <f t="shared" si="133"/>
        <v>54</v>
      </c>
      <c r="J2872" t="s">
        <v>7857</v>
      </c>
      <c r="K2872" t="str">
        <f t="shared" si="134"/>
        <v>E:\imagenes\escudos_cl\Europa\1. Deild Karla\Ungmennafelagid Fjolnir.png</v>
      </c>
      <c r="L2872" t="s">
        <v>519</v>
      </c>
      <c r="M2872">
        <f>INDEX(NationalTeams!B:B,MATCH(L2872,NationalTeams!C:C,0))</f>
        <v>100</v>
      </c>
      <c r="O2872" t="str">
        <f t="shared" si="132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3459</v>
      </c>
      <c r="D2873" t="s">
        <v>1868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3">
        <f t="shared" si="133"/>
        <v>67</v>
      </c>
      <c r="J2873" t="s">
        <v>7858</v>
      </c>
      <c r="K2873" t="str">
        <f t="shared" si="134"/>
        <v>E:\imagenes\escudos_cl\America\Liga de Primera Itau\Union Espaniola.png</v>
      </c>
      <c r="L2873" t="s">
        <v>330</v>
      </c>
      <c r="M2873">
        <f>INDEX(NationalTeams!B:B,MATCH(L2873,NationalTeams!C:C,0))</f>
        <v>43</v>
      </c>
      <c r="O2873" t="str">
        <f t="shared" si="132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3509</v>
      </c>
      <c r="D2874" t="s">
        <v>1865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3">
        <f t="shared" si="133"/>
        <v>59</v>
      </c>
      <c r="J2874" t="s">
        <v>7859</v>
      </c>
      <c r="K2874" t="str">
        <f t="shared" si="134"/>
        <v>E:\imagenes\escudos_cl\America\Liga BetPlay Dimayor\Union Magdalena.png</v>
      </c>
      <c r="L2874" t="s">
        <v>328</v>
      </c>
      <c r="M2874">
        <f>INDEX(NationalTeams!B:B,MATCH(L2874,NationalTeams!C:C,0))</f>
        <v>46</v>
      </c>
      <c r="O2874" t="str">
        <f t="shared" si="132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2135</v>
      </c>
      <c r="D2875" t="s">
        <v>1848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3">
        <f t="shared" si="133"/>
        <v>63</v>
      </c>
      <c r="J2875" t="s">
        <v>7860</v>
      </c>
      <c r="K2875" t="str">
        <f t="shared" si="134"/>
        <v>E:\imagenes\escudos_cl\Europa\Jupiler Pro League\Union Saint Gilloise.png</v>
      </c>
      <c r="L2875" t="s">
        <v>505</v>
      </c>
      <c r="M2875">
        <f>INDEX(NationalTeams!B:B,MATCH(L2875,NationalTeams!C:C,0))</f>
        <v>23</v>
      </c>
      <c r="O2875" t="str">
        <f t="shared" si="132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2892</v>
      </c>
      <c r="D2876" t="s">
        <v>1886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3">
        <f t="shared" si="133"/>
        <v>57</v>
      </c>
      <c r="J2876" t="s">
        <v>7861</v>
      </c>
      <c r="K2876" t="str">
        <f t="shared" si="134"/>
        <v>E:\imagenes\escudos_cl\Europa\Luxembourg National Division\Union Titus Petange.png</v>
      </c>
      <c r="L2876" t="s">
        <v>523</v>
      </c>
      <c r="M2876">
        <f>INDEX(NationalTeams!B:B,MATCH(L2876,NationalTeams!C:C,0))</f>
        <v>128</v>
      </c>
      <c r="O2876" t="str">
        <f t="shared" si="132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4799</v>
      </c>
      <c r="D2877" t="s">
        <v>1792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3">
        <f t="shared" si="133"/>
        <v>76</v>
      </c>
      <c r="J2877" t="s">
        <v>7862</v>
      </c>
      <c r="K2877" t="str">
        <f t="shared" si="134"/>
        <v>E:\imagenes\escudos_cl\Africa\Botola\Union Touarga.png</v>
      </c>
      <c r="L2877" t="s">
        <v>342</v>
      </c>
      <c r="M2877">
        <f>INDEX(NationalTeams!B:B,MATCH(L2877,NationalTeams!C:C,0))</f>
        <v>137</v>
      </c>
      <c r="O2877" t="str">
        <f t="shared" si="132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3124</v>
      </c>
      <c r="D2878" t="s">
        <v>1873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3">
        <f t="shared" si="133"/>
        <v>61</v>
      </c>
      <c r="J2878" t="s">
        <v>7863</v>
      </c>
      <c r="K2878" t="str">
        <f t="shared" si="134"/>
        <v>E:\imagenes\escudos_cl\Europa\Liga II\Unirea Ungheni.png</v>
      </c>
      <c r="L2878" t="s">
        <v>506</v>
      </c>
      <c r="M2878">
        <f>INDEX(NationalTeams!B:B,MATCH(L2878,NationalTeams!C:C,0))</f>
        <v>175</v>
      </c>
      <c r="O2878" t="str">
        <f t="shared" si="132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4209</v>
      </c>
      <c r="D2879" t="s">
        <v>1912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3">
        <f t="shared" si="133"/>
        <v>55</v>
      </c>
      <c r="J2879" t="s">
        <v>7864</v>
      </c>
      <c r="K2879" t="str">
        <f t="shared" si="134"/>
        <v>E:\imagenes\escudos_cl\Asia\Papua NG Premier Soccer League\United Highlands.png</v>
      </c>
      <c r="L2879" t="s">
        <v>441</v>
      </c>
      <c r="M2879">
        <f>INDEX(NationalTeams!B:B,MATCH(L2879,NationalTeams!C:C,0))</f>
        <v>163</v>
      </c>
      <c r="O2879" t="str">
        <f t="shared" si="132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3878</v>
      </c>
      <c r="D2880" t="s">
        <v>1923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3">
        <f t="shared" si="133"/>
        <v>58</v>
      </c>
      <c r="J2880" t="s">
        <v>7865</v>
      </c>
      <c r="K2880" t="str">
        <f t="shared" si="134"/>
        <v>E:\imagenes\escudos_cl\America\Primera Division de Venezuela\Universidad Central FC.png</v>
      </c>
      <c r="L2880" t="s">
        <v>351</v>
      </c>
      <c r="M2880">
        <f>INDEX(NationalTeams!B:B,MATCH(L2880,NationalTeams!C:C,0))</f>
        <v>217</v>
      </c>
      <c r="O2880" t="str">
        <f t="shared" si="132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3782</v>
      </c>
      <c r="D2881" t="s">
        <v>1864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3">
        <f t="shared" si="133"/>
        <v>60</v>
      </c>
      <c r="J2881" t="s">
        <v>7866</v>
      </c>
      <c r="K2881" t="str">
        <f t="shared" si="134"/>
        <v>E:\imagenes\escudos_cl\America\Liga 2 de Futbol Profesional\Universidad Cesar Vallejo.png</v>
      </c>
      <c r="L2881" t="s">
        <v>350</v>
      </c>
      <c r="M2881">
        <f>INDEX(NationalTeams!B:B,MATCH(L2881,NationalTeams!C:C,0))</f>
        <v>165</v>
      </c>
      <c r="O2881" t="str">
        <f t="shared" si="132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3098</v>
      </c>
      <c r="D2882" t="s">
        <v>1872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3">
        <f t="shared" si="133"/>
        <v>67</v>
      </c>
      <c r="J2882" t="s">
        <v>7867</v>
      </c>
      <c r="K2882" t="str">
        <f t="shared" si="134"/>
        <v>E:\imagenes\escudos_cl\Europa\Liga I\Universitatea Cluj.png</v>
      </c>
      <c r="L2882" t="s">
        <v>506</v>
      </c>
      <c r="M2882">
        <f>INDEX(NationalTeams!B:B,MATCH(L2882,NationalTeams!C:C,0))</f>
        <v>175</v>
      </c>
      <c r="O2882" t="str">
        <f t="shared" si="132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3093</v>
      </c>
      <c r="D2883" t="s">
        <v>1872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3">
        <f t="shared" si="133"/>
        <v>67</v>
      </c>
      <c r="J2883" t="s">
        <v>7868</v>
      </c>
      <c r="K2883" t="str">
        <f t="shared" si="134"/>
        <v>E:\imagenes\escudos_cl\Europa\Liga I\Universitatea Craiova.png</v>
      </c>
      <c r="L2883" t="s">
        <v>506</v>
      </c>
      <c r="M2883">
        <f>INDEX(NationalTeams!B:B,MATCH(L2883,NationalTeams!C:C,0))</f>
        <v>175</v>
      </c>
      <c r="O2883" t="str">
        <f t="shared" ref="O2883:O2946" si="135"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2707</v>
      </c>
      <c r="D2884" t="s">
        <v>1840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3">
        <f t="shared" ref="I2884:I2947" si="136">ROUND(AVERAGE(F2884:H2884),0)</f>
        <v>67</v>
      </c>
      <c r="J2884" t="s">
        <v>7869</v>
      </c>
      <c r="K2884" t="str">
        <f t="shared" ref="K2884:K2947" si="137">_xlfn.CONCAT($A$1,J2884)</f>
        <v>E:\imagenes\escudos_cl\Europa\Ireland First Division\University College Dublin AFC.png</v>
      </c>
      <c r="L2884" t="s">
        <v>513</v>
      </c>
      <c r="M2884">
        <f>INDEX(NationalTeams!B:B,MATCH(L2884,NationalTeams!C:C,0))</f>
        <v>98</v>
      </c>
      <c r="O2884" t="str">
        <f t="shared" si="135"/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4544</v>
      </c>
      <c r="D2885" t="s">
        <v>1867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3">
        <f t="shared" si="136"/>
        <v>47</v>
      </c>
      <c r="J2885" t="s">
        <v>7870</v>
      </c>
      <c r="K2885" t="str">
        <f t="shared" si="137"/>
        <v>E:\imagenes\escudos_cl\Asia\Liga de Elite\University of Macau FC.png</v>
      </c>
      <c r="L2885" t="s">
        <v>484</v>
      </c>
      <c r="M2885">
        <f>INDEX(NationalTeams!B:B,MATCH(L2885,NationalTeams!C:C,0))</f>
        <v>129</v>
      </c>
      <c r="O2885" t="str">
        <f t="shared" si="135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4903</v>
      </c>
      <c r="D2886" t="s">
        <v>1902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3">
        <f t="shared" si="136"/>
        <v>58</v>
      </c>
      <c r="J2886" t="s">
        <v>7871</v>
      </c>
      <c r="K2886" t="str">
        <f t="shared" si="137"/>
        <v>E:\imagenes\escudos_cl\Africa\National First Division\University of Pretoria FC.png</v>
      </c>
      <c r="L2886" t="s">
        <v>363</v>
      </c>
      <c r="M2886">
        <f>INDEX(NationalTeams!B:B,MATCH(L2886,NationalTeams!C:C,0))</f>
        <v>193</v>
      </c>
      <c r="O2886" t="str">
        <f t="shared" si="135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4950</v>
      </c>
      <c r="D2887" t="s">
        <v>1970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3">
        <f t="shared" si="136"/>
        <v>56</v>
      </c>
      <c r="J2887" t="s">
        <v>7872</v>
      </c>
      <c r="K2887" t="str">
        <f t="shared" si="137"/>
        <v>E:\imagenes\escudos_cl\Africa\Uganda Premier League\UPDF Simba FC.png</v>
      </c>
      <c r="L2887" t="s">
        <v>359</v>
      </c>
      <c r="M2887">
        <f>INDEX(NationalTeams!B:B,MATCH(L2887,NationalTeams!C:C,0))</f>
        <v>213</v>
      </c>
      <c r="O2887" t="str">
        <f t="shared" si="135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4904</v>
      </c>
      <c r="D2888" t="s">
        <v>1902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3">
        <f t="shared" si="136"/>
        <v>59</v>
      </c>
      <c r="J2888" t="s">
        <v>7873</v>
      </c>
      <c r="K2888" t="str">
        <f t="shared" si="137"/>
        <v>E:\imagenes\escudos_cl\Africa\National First Division\Upington City.png</v>
      </c>
      <c r="L2888" t="s">
        <v>363</v>
      </c>
      <c r="M2888">
        <f>INDEX(NationalTeams!B:B,MATCH(L2888,NationalTeams!C:C,0))</f>
        <v>193</v>
      </c>
      <c r="O2888" t="str">
        <f t="shared" si="135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3902</v>
      </c>
      <c r="D2889" t="s">
        <v>1843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3">
        <f t="shared" si="136"/>
        <v>67</v>
      </c>
      <c r="J2889" t="s">
        <v>7874</v>
      </c>
      <c r="K2889" t="str">
        <f t="shared" si="137"/>
        <v>E:\imagenes\escudos_cl\Asia\J1 League\Urawa Red Diamonds.png</v>
      </c>
      <c r="L2889" t="s">
        <v>422</v>
      </c>
      <c r="M2889">
        <f>INDEX(NationalTeams!B:B,MATCH(L2889,NationalTeams!C:C,0))</f>
        <v>112</v>
      </c>
      <c r="O2889" t="str">
        <f t="shared" si="135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3898</v>
      </c>
      <c r="D2890" t="s">
        <v>1935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3">
        <f t="shared" si="136"/>
        <v>59</v>
      </c>
      <c r="J2890" t="s">
        <v>7875</v>
      </c>
      <c r="K2890" t="str">
        <f t="shared" si="137"/>
        <v>E:\imagenes\escudos_cl\America\Segunda Division de Venezuela\Urenia SC.png</v>
      </c>
      <c r="L2890" t="s">
        <v>351</v>
      </c>
      <c r="M2890">
        <f>INDEX(NationalTeams!B:B,MATCH(L2890,NationalTeams!C:C,0))</f>
        <v>217</v>
      </c>
      <c r="O2890" t="str">
        <f t="shared" si="135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3868</v>
      </c>
      <c r="D2891" t="s">
        <v>1936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3">
        <f t="shared" si="136"/>
        <v>58</v>
      </c>
      <c r="J2891" t="s">
        <v>7876</v>
      </c>
      <c r="K2891" t="str">
        <f t="shared" si="137"/>
        <v>E:\imagenes\escudos_cl\America\Segunda Division Profesional\Uruguay Montevideo FC.png</v>
      </c>
      <c r="L2891" t="s">
        <v>377</v>
      </c>
      <c r="M2891">
        <f>INDEX(NationalTeams!B:B,MATCH(L2891,NationalTeams!C:C,0))</f>
        <v>214</v>
      </c>
      <c r="O2891" t="str">
        <f t="shared" si="135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2804</v>
      </c>
      <c r="D2892" t="s">
        <v>1943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3">
        <f t="shared" si="136"/>
        <v>66</v>
      </c>
      <c r="J2892" t="s">
        <v>7877</v>
      </c>
      <c r="K2892" t="str">
        <f t="shared" si="137"/>
        <v>E:\imagenes\escudos_cl\Europa\Serie B\US Avellino.png</v>
      </c>
      <c r="L2892" t="s">
        <v>488</v>
      </c>
      <c r="M2892">
        <f>INDEX(NationalTeams!B:B,MATCH(L2892,NationalTeams!C:C,0))</f>
        <v>110</v>
      </c>
      <c r="O2892" t="str">
        <f t="shared" si="135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4935</v>
      </c>
      <c r="D2893" t="s">
        <v>1968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3">
        <f t="shared" si="136"/>
        <v>69</v>
      </c>
      <c r="J2893" t="s">
        <v>7878</v>
      </c>
      <c r="K2893" t="str">
        <f t="shared" si="137"/>
        <v>E:\imagenes\escudos_cl\Africa\Tunisian Ligue Professionnelle 1\US Ben Guerdane.png</v>
      </c>
      <c r="L2893" t="s">
        <v>364</v>
      </c>
      <c r="M2893">
        <f>INDEX(NationalTeams!B:B,MATCH(L2893,NationalTeams!C:C,0))</f>
        <v>208</v>
      </c>
      <c r="O2893" t="str">
        <f t="shared" si="135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4636</v>
      </c>
      <c r="D2894" t="s">
        <v>1781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3">
        <f t="shared" si="136"/>
        <v>69</v>
      </c>
      <c r="J2894" t="s">
        <v>7879</v>
      </c>
      <c r="K2894" t="str">
        <f t="shared" si="137"/>
        <v>E:\imagenes\escudos_cl\Africa\Algerian Ligue Professionnelle 1\US Biskra.png</v>
      </c>
      <c r="L2894" t="s">
        <v>324</v>
      </c>
      <c r="M2894">
        <f>INDEX(NationalTeams!B:B,MATCH(L2894,NationalTeams!C:C,0))</f>
        <v>11</v>
      </c>
      <c r="O2894" t="str">
        <f t="shared" si="135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4782</v>
      </c>
      <c r="D2895" t="s">
        <v>1892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3">
        <f t="shared" si="136"/>
        <v>58</v>
      </c>
      <c r="J2895" t="s">
        <v>7880</v>
      </c>
      <c r="K2895" t="str">
        <f t="shared" si="137"/>
        <v>E:\imagenes\escudos_cl\Africa\Malian Premiere Division\US Bougouba.png</v>
      </c>
      <c r="L2895" t="s">
        <v>379</v>
      </c>
      <c r="M2895">
        <f>INDEX(NationalTeams!B:B,MATCH(L2895,NationalTeams!C:C,0))</f>
        <v>135</v>
      </c>
      <c r="O2895" t="str">
        <f t="shared" si="135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4783</v>
      </c>
      <c r="D2896" t="s">
        <v>1892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3">
        <f t="shared" si="136"/>
        <v>59</v>
      </c>
      <c r="J2896" t="s">
        <v>7881</v>
      </c>
      <c r="K2896" t="str">
        <f t="shared" si="137"/>
        <v>E:\imagenes\escudos_cl\Africa\Malian Premiere Division\US Bougouni.png</v>
      </c>
      <c r="L2896" t="s">
        <v>379</v>
      </c>
      <c r="M2896">
        <f>INDEX(NationalTeams!B:B,MATCH(L2896,NationalTeams!C:C,0))</f>
        <v>135</v>
      </c>
      <c r="O2896" t="str">
        <f t="shared" si="135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2807</v>
      </c>
      <c r="D2897" t="s">
        <v>1943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3">
        <f t="shared" si="136"/>
        <v>66</v>
      </c>
      <c r="J2897" t="s">
        <v>7882</v>
      </c>
      <c r="K2897" t="str">
        <f t="shared" si="137"/>
        <v>E:\imagenes\escudos_cl\Europa\Serie B\US Catanzaro.png</v>
      </c>
      <c r="L2897" t="s">
        <v>488</v>
      </c>
      <c r="M2897">
        <f>INDEX(NationalTeams!B:B,MATCH(L2897,NationalTeams!C:C,0))</f>
        <v>110</v>
      </c>
      <c r="O2897" t="str">
        <f t="shared" si="135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4619</v>
      </c>
      <c r="D2898" t="s">
        <v>1780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3">
        <f t="shared" si="136"/>
        <v>58</v>
      </c>
      <c r="J2898" t="s">
        <v>7883</v>
      </c>
      <c r="K2898" t="str">
        <f t="shared" si="137"/>
        <v>E:\imagenes\escudos_cl\Africa\Algerian Ligue 2\US Chaouia.png</v>
      </c>
      <c r="L2898" t="s">
        <v>324</v>
      </c>
      <c r="M2898">
        <f>INDEX(NationalTeams!B:B,MATCH(L2898,NationalTeams!C:C,0))</f>
        <v>11</v>
      </c>
      <c r="O2898" t="str">
        <f t="shared" si="135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2789</v>
      </c>
      <c r="D2899" t="s">
        <v>1942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3">
        <f t="shared" si="136"/>
        <v>66</v>
      </c>
      <c r="J2899" t="s">
        <v>7884</v>
      </c>
      <c r="K2899" t="str">
        <f t="shared" si="137"/>
        <v>E:\imagenes\escudos_cl\Europa\Serie A\US Cremonese.png</v>
      </c>
      <c r="L2899" t="s">
        <v>488</v>
      </c>
      <c r="M2899">
        <f>INDEX(NationalTeams!B:B,MATCH(L2899,NationalTeams!C:C,0))</f>
        <v>110</v>
      </c>
      <c r="O2899" t="str">
        <f t="shared" si="135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4668</v>
      </c>
      <c r="D2900" t="s">
        <v>1820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3">
        <f t="shared" si="136"/>
        <v>69</v>
      </c>
      <c r="J2900" t="s">
        <v>7885</v>
      </c>
      <c r="K2900" t="str">
        <f t="shared" si="137"/>
        <v>E:\imagenes\escudos_cl\Africa\Elite One\US de Douala.png</v>
      </c>
      <c r="L2900" t="s">
        <v>322</v>
      </c>
      <c r="M2900">
        <f>INDEX(NationalTeams!B:B,MATCH(L2900,NationalTeams!C:C,0))</f>
        <v>40</v>
      </c>
      <c r="O2900" t="str">
        <f t="shared" si="135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4653</v>
      </c>
      <c r="D2901" t="s">
        <v>1797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3">
        <f t="shared" si="136"/>
        <v>66</v>
      </c>
      <c r="J2901" t="s">
        <v>7886</v>
      </c>
      <c r="K2901" t="str">
        <f t="shared" si="137"/>
        <v>E:\imagenes\escudos_cl\Africa\Burkinabe Premier League\US des Forces Armees.png</v>
      </c>
      <c r="L2901" t="s">
        <v>366</v>
      </c>
      <c r="M2901">
        <f>INDEX(NationalTeams!B:B,MATCH(L2901,NationalTeams!C:C,0))</f>
        <v>35</v>
      </c>
      <c r="O2901" t="str">
        <f t="shared" si="135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4620</v>
      </c>
      <c r="D2902" t="s">
        <v>1780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3">
        <f t="shared" si="136"/>
        <v>58</v>
      </c>
      <c r="J2902" t="s">
        <v>7887</v>
      </c>
      <c r="K2902" t="str">
        <f t="shared" si="137"/>
        <v>E:\imagenes\escudos_cl\Africa\Algerian Ligue 2\US El Harrach.png</v>
      </c>
      <c r="L2902" t="s">
        <v>324</v>
      </c>
      <c r="M2902">
        <f>INDEX(NationalTeams!B:B,MATCH(L2902,NationalTeams!C:C,0))</f>
        <v>11</v>
      </c>
      <c r="O2902" t="str">
        <f t="shared" si="135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4889</v>
      </c>
      <c r="D2903" t="s">
        <v>1939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3">
        <f t="shared" si="136"/>
        <v>62</v>
      </c>
      <c r="J2903" t="s">
        <v>7888</v>
      </c>
      <c r="K2903" t="str">
        <f t="shared" si="137"/>
        <v>E:\imagenes\escudos_cl\Africa\Senegal Ligue 1\US Goree.png</v>
      </c>
      <c r="L2903" t="s">
        <v>362</v>
      </c>
      <c r="M2903">
        <f>INDEX(NationalTeams!B:B,MATCH(L2903,NationalTeams!C:C,0))</f>
        <v>184</v>
      </c>
      <c r="O2903" t="str">
        <f t="shared" si="135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2881</v>
      </c>
      <c r="D2904" t="s">
        <v>1886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3">
        <f t="shared" si="136"/>
        <v>55</v>
      </c>
      <c r="J2904" t="s">
        <v>7889</v>
      </c>
      <c r="K2904" t="str">
        <f t="shared" si="137"/>
        <v>E:\imagenes\escudos_cl\Europa\Luxembourg National Division\US Hostert.png</v>
      </c>
      <c r="L2904" t="s">
        <v>523</v>
      </c>
      <c r="M2904">
        <f>INDEX(NationalTeams!B:B,MATCH(L2904,NationalTeams!C:C,0))</f>
        <v>128</v>
      </c>
      <c r="O2904" t="str">
        <f t="shared" si="135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2796</v>
      </c>
      <c r="D2905" t="s">
        <v>1942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3">
        <f t="shared" si="136"/>
        <v>68</v>
      </c>
      <c r="J2905" t="s">
        <v>7890</v>
      </c>
      <c r="K2905" t="str">
        <f t="shared" si="137"/>
        <v>E:\imagenes\escudos_cl\Europa\Serie A\US Lecce.png</v>
      </c>
      <c r="L2905" t="s">
        <v>488</v>
      </c>
      <c r="M2905">
        <f>INDEX(NationalTeams!B:B,MATCH(L2905,NationalTeams!C:C,0))</f>
        <v>110</v>
      </c>
      <c r="O2905" t="str">
        <f t="shared" si="135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4936</v>
      </c>
      <c r="D2906" t="s">
        <v>1968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3">
        <f t="shared" si="136"/>
        <v>70</v>
      </c>
      <c r="J2906" t="s">
        <v>7891</v>
      </c>
      <c r="K2906" t="str">
        <f t="shared" si="137"/>
        <v>E:\imagenes\escudos_cl\Africa\Tunisian Ligue Professionnelle 1\US Monastir.png</v>
      </c>
      <c r="L2906" t="s">
        <v>364</v>
      </c>
      <c r="M2906">
        <f>INDEX(NationalTeams!B:B,MATCH(L2906,NationalTeams!C:C,0))</f>
        <v>208</v>
      </c>
      <c r="O2906" t="str">
        <f t="shared" si="135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2886</v>
      </c>
      <c r="D2907" t="s">
        <v>1886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3">
        <f t="shared" si="136"/>
        <v>57</v>
      </c>
      <c r="J2907" t="s">
        <v>7892</v>
      </c>
      <c r="K2907" t="str">
        <f t="shared" si="137"/>
        <v>E:\imagenes\escudos_cl\Europa\Luxembourg National Division\US Mondorf les Bains.png</v>
      </c>
      <c r="L2907" t="s">
        <v>523</v>
      </c>
      <c r="M2907">
        <f>INDEX(NationalTeams!B:B,MATCH(L2907,NationalTeams!C:C,0))</f>
        <v>128</v>
      </c>
      <c r="O2907" t="str">
        <f t="shared" si="135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2801</v>
      </c>
      <c r="D2908" t="s">
        <v>1942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3">
        <f t="shared" si="136"/>
        <v>73</v>
      </c>
      <c r="J2908" t="s">
        <v>7893</v>
      </c>
      <c r="K2908" t="str">
        <f t="shared" si="137"/>
        <v>E:\imagenes\escudos_cl\Europa\Serie A\US Sassuolo.png</v>
      </c>
      <c r="L2908" t="s">
        <v>488</v>
      </c>
      <c r="M2908">
        <f>INDEX(NationalTeams!B:B,MATCH(L2908,NationalTeams!C:C,0))</f>
        <v>110</v>
      </c>
      <c r="O2908" t="str">
        <f t="shared" si="135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4621</v>
      </c>
      <c r="D2909" t="s">
        <v>1780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3">
        <f t="shared" si="136"/>
        <v>62</v>
      </c>
      <c r="J2909" t="s">
        <v>7894</v>
      </c>
      <c r="K2909" t="str">
        <f t="shared" si="137"/>
        <v>E:\imagenes\escudos_cl\Africa\Algerian Ligue 2\US Souf.png</v>
      </c>
      <c r="L2909" t="s">
        <v>324</v>
      </c>
      <c r="M2909">
        <f>INDEX(NationalTeams!B:B,MATCH(L2909,NationalTeams!C:C,0))</f>
        <v>11</v>
      </c>
      <c r="O2909" t="str">
        <f t="shared" si="135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4784</v>
      </c>
      <c r="D2910" t="s">
        <v>1892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3">
        <f t="shared" si="136"/>
        <v>61</v>
      </c>
      <c r="J2910" t="s">
        <v>7895</v>
      </c>
      <c r="K2910" t="str">
        <f t="shared" si="137"/>
        <v>E:\imagenes\escudos_cl\Africa\Malian Premiere Division\USFAS Bamako.png</v>
      </c>
      <c r="L2910" t="s">
        <v>379</v>
      </c>
      <c r="M2910">
        <f>INDEX(NationalTeams!B:B,MATCH(L2910,NationalTeams!C:C,0))</f>
        <v>135</v>
      </c>
      <c r="O2910" t="str">
        <f t="shared" si="135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2487</v>
      </c>
      <c r="D2911" t="s">
        <v>1885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3">
        <f t="shared" si="136"/>
        <v>60</v>
      </c>
      <c r="J2911" t="s">
        <v>7896</v>
      </c>
      <c r="K2911" t="str">
        <f t="shared" si="137"/>
        <v>E:\imagenes\escudos_cl\Europa\Ligue 2\USL Dunkerque.png</v>
      </c>
      <c r="L2911" t="s">
        <v>487</v>
      </c>
      <c r="M2911">
        <f>INDEX(NationalTeams!B:B,MATCH(L2911,NationalTeams!C:C,0))</f>
        <v>74</v>
      </c>
      <c r="O2911" t="str">
        <f t="shared" si="135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4637</v>
      </c>
      <c r="D2912" t="s">
        <v>1781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3">
        <f t="shared" si="136"/>
        <v>69</v>
      </c>
      <c r="J2912" t="s">
        <v>7897</v>
      </c>
      <c r="K2912" t="str">
        <f t="shared" si="137"/>
        <v>E:\imagenes\escudos_cl\Africa\Algerian Ligue Professionnelle 1\USM Alger.png</v>
      </c>
      <c r="L2912" t="s">
        <v>324</v>
      </c>
      <c r="M2912">
        <f>INDEX(NationalTeams!B:B,MATCH(L2912,NationalTeams!C:C,0))</f>
        <v>11</v>
      </c>
      <c r="O2912" t="str">
        <f t="shared" si="135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4622</v>
      </c>
      <c r="D2913" t="s">
        <v>1780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3">
        <f t="shared" si="136"/>
        <v>60</v>
      </c>
      <c r="J2913" t="s">
        <v>7898</v>
      </c>
      <c r="K2913" t="str">
        <f t="shared" si="137"/>
        <v>E:\imagenes\escudos_cl\Africa\Algerian Ligue 2\USM Annaba.png</v>
      </c>
      <c r="L2913" t="s">
        <v>324</v>
      </c>
      <c r="M2913">
        <f>INDEX(NationalTeams!B:B,MATCH(L2913,NationalTeams!C:C,0))</f>
        <v>11</v>
      </c>
      <c r="O2913" t="str">
        <f t="shared" si="135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4638</v>
      </c>
      <c r="D2914" t="s">
        <v>1781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3">
        <f t="shared" si="136"/>
        <v>71</v>
      </c>
      <c r="J2914" t="s">
        <v>7899</v>
      </c>
      <c r="K2914" t="str">
        <f t="shared" si="137"/>
        <v>E:\imagenes\escudos_cl\Africa\Algerian Ligue Professionnelle 1\USM Khenchela.png</v>
      </c>
      <c r="L2914" t="s">
        <v>324</v>
      </c>
      <c r="M2914">
        <f>INDEX(NationalTeams!B:B,MATCH(L2914,NationalTeams!C:C,0))</f>
        <v>11</v>
      </c>
      <c r="O2914" t="str">
        <f t="shared" si="135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2860</v>
      </c>
      <c r="D2915" t="s">
        <v>1860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3">
        <f t="shared" si="136"/>
        <v>48</v>
      </c>
      <c r="J2915" t="s">
        <v>7900</v>
      </c>
      <c r="K2915" t="str">
        <f t="shared" si="137"/>
        <v>E:\imagenes\escudos_cl\Europa\Liechtenstein Cup\USV Eschen Mauren.png</v>
      </c>
      <c r="L2915" t="s">
        <v>540</v>
      </c>
      <c r="M2915">
        <f>INDEX(NationalTeams!B:B,MATCH(L2915,NationalTeams!C:C,0))</f>
        <v>126</v>
      </c>
      <c r="O2915" t="str">
        <f t="shared" si="135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2867</v>
      </c>
      <c r="D2916" t="s">
        <v>1860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3">
        <f t="shared" si="136"/>
        <v>49</v>
      </c>
      <c r="J2916" t="s">
        <v>7901</v>
      </c>
      <c r="K2916" t="str">
        <f t="shared" si="137"/>
        <v>E:\imagenes\escudos_cl\Europa\Liechtenstein Cup\USV Eschen Mauren II.png</v>
      </c>
      <c r="L2916" t="s">
        <v>540</v>
      </c>
      <c r="M2916">
        <f>INDEX(NationalTeams!B:B,MATCH(L2916,NationalTeams!C:C,0))</f>
        <v>126</v>
      </c>
      <c r="O2916" t="str">
        <f t="shared" si="135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3102</v>
      </c>
      <c r="D2917" t="s">
        <v>1872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3">
        <f t="shared" si="136"/>
        <v>66</v>
      </c>
      <c r="J2917" t="s">
        <v>7902</v>
      </c>
      <c r="K2917" t="str">
        <f t="shared" si="137"/>
        <v>E:\imagenes\escudos_cl\Europa\Liga I\UTA Arad.png</v>
      </c>
      <c r="L2917" t="s">
        <v>506</v>
      </c>
      <c r="M2917">
        <f>INDEX(NationalTeams!B:B,MATCH(L2917,NationalTeams!C:C,0))</f>
        <v>175</v>
      </c>
      <c r="O2917" t="str">
        <f t="shared" si="135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4278</v>
      </c>
      <c r="D2918" t="s">
        <v>1964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3">
        <f t="shared" si="136"/>
        <v>57</v>
      </c>
      <c r="J2918" t="s">
        <v>7903</v>
      </c>
      <c r="K2918" t="str">
        <f t="shared" si="137"/>
        <v>E:\imagenes\escudos_cl\Asia\Thai League 1\Uthai Thani FC.png</v>
      </c>
      <c r="L2918" t="s">
        <v>437</v>
      </c>
      <c r="M2918">
        <f>INDEX(NationalTeams!B:B,MATCH(L2918,NationalTeams!C:C,0))</f>
        <v>200</v>
      </c>
      <c r="O2918" t="str">
        <f t="shared" si="135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3230</v>
      </c>
      <c r="D2919" t="s">
        <v>1954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3">
        <f t="shared" si="136"/>
        <v>61</v>
      </c>
      <c r="J2919" t="s">
        <v>7904</v>
      </c>
      <c r="K2919" t="str">
        <f t="shared" si="137"/>
        <v>E:\imagenes\escudos_cl\Europa\Superettan\Utsiktens BK.png</v>
      </c>
      <c r="L2919" t="s">
        <v>496</v>
      </c>
      <c r="M2919">
        <f>INDEX(NationalTeams!B:B,MATCH(L2919,NationalTeams!C:C,0))</f>
        <v>196</v>
      </c>
      <c r="O2919" t="str">
        <f t="shared" si="135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2449</v>
      </c>
      <c r="D2920" t="s">
        <v>1976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3">
        <f t="shared" si="136"/>
        <v>57</v>
      </c>
      <c r="J2920" t="s">
        <v>7905</v>
      </c>
      <c r="K2920" t="str">
        <f t="shared" si="137"/>
        <v>E:\imagenes\escudos_cl\Europa\Veikkausliiga\Vaasan Palloseura.png</v>
      </c>
      <c r="L2920" t="s">
        <v>511</v>
      </c>
      <c r="M2920">
        <f>INDEX(NationalTeams!B:B,MATCH(L2920,NationalTeams!C:C,0))</f>
        <v>73</v>
      </c>
      <c r="O2920" t="str">
        <f t="shared" si="135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4512</v>
      </c>
      <c r="D2921" t="s">
        <v>1962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3">
        <f t="shared" si="136"/>
        <v>52</v>
      </c>
      <c r="J2921" t="s">
        <v>7906</v>
      </c>
      <c r="K2921" t="str">
        <f t="shared" si="137"/>
        <v>E:\imagenes\escudos_cl\Asia\Tajikistan Higher League\Vakhsh Bokhtar.png</v>
      </c>
      <c r="L2921" t="s">
        <v>442</v>
      </c>
      <c r="M2921">
        <f>INDEX(NationalTeams!B:B,MATCH(L2921,NationalTeams!C:C,0))</f>
        <v>203</v>
      </c>
      <c r="O2921" t="str">
        <f t="shared" si="135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2400</v>
      </c>
      <c r="D2922" t="s">
        <v>1855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3">
        <f t="shared" si="136"/>
        <v>75</v>
      </c>
      <c r="J2922" t="s">
        <v>7907</v>
      </c>
      <c r="K2922" t="str">
        <f t="shared" si="137"/>
        <v>E:\imagenes\escudos_cl\Europa\LaLiga EA Sports\Valencia CF.png</v>
      </c>
      <c r="L2922" t="s">
        <v>490</v>
      </c>
      <c r="M2922">
        <f>INDEX(NationalTeams!B:B,MATCH(L2922,NationalTeams!C:C,0))</f>
        <v>66</v>
      </c>
      <c r="O2922" t="str">
        <f t="shared" si="135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3002</v>
      </c>
      <c r="D2923" t="s">
        <v>1821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3">
        <f t="shared" si="136"/>
        <v>57</v>
      </c>
      <c r="J2923" t="s">
        <v>7908</v>
      </c>
      <c r="K2923" t="str">
        <f t="shared" si="137"/>
        <v>E:\imagenes\escudos_cl\Europa\Eliteserien\Valerenga.png</v>
      </c>
      <c r="L2923" t="s">
        <v>492</v>
      </c>
      <c r="M2923">
        <f>INDEX(NationalTeams!B:B,MATCH(L2923,NationalTeams!C:C,0))</f>
        <v>154</v>
      </c>
      <c r="O2923" t="str">
        <f t="shared" si="135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3451</v>
      </c>
      <c r="D2924" t="s">
        <v>1801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3">
        <f t="shared" si="136"/>
        <v>63</v>
      </c>
      <c r="J2924" t="s">
        <v>7909</v>
      </c>
      <c r="K2924" t="str">
        <f t="shared" si="137"/>
        <v>E:\imagenes\escudos_cl\America\Canadian Premier League\Valour FC.png</v>
      </c>
      <c r="L2924" t="s">
        <v>355</v>
      </c>
      <c r="M2924">
        <f>INDEX(NationalTeams!B:B,MATCH(L2924,NationalTeams!C:C,0))</f>
        <v>41</v>
      </c>
      <c r="O2924" t="str">
        <f t="shared" si="135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2737</v>
      </c>
      <c r="D2925" t="s">
        <v>1790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3">
        <f t="shared" si="136"/>
        <v>55</v>
      </c>
      <c r="J2925" t="s">
        <v>7910</v>
      </c>
      <c r="K2925" t="str">
        <f t="shared" si="137"/>
        <v>E:\imagenes\escudos_cl\Europa\Besta Deild Karla\Valur.png</v>
      </c>
      <c r="L2925" t="s">
        <v>519</v>
      </c>
      <c r="M2925">
        <f>INDEX(NationalTeams!B:B,MATCH(L2925,NationalTeams!C:C,0))</f>
        <v>100</v>
      </c>
      <c r="O2925" t="str">
        <f t="shared" si="135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3452</v>
      </c>
      <c r="D2926" t="s">
        <v>1801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3">
        <f t="shared" si="136"/>
        <v>63</v>
      </c>
      <c r="J2926" t="s">
        <v>7911</v>
      </c>
      <c r="K2926" t="str">
        <f t="shared" si="137"/>
        <v>E:\imagenes\escudos_cl\America\Canadian Premier League\Vancouver FC.png</v>
      </c>
      <c r="L2926" t="s">
        <v>355</v>
      </c>
      <c r="M2926">
        <f>INDEX(NationalTeams!B:B,MATCH(L2926,NationalTeams!C:C,0))</f>
        <v>41</v>
      </c>
      <c r="O2926" t="str">
        <f t="shared" si="135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3634</v>
      </c>
      <c r="D2927" t="s">
        <v>1889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3">
        <f t="shared" si="136"/>
        <v>67</v>
      </c>
      <c r="J2927" t="s">
        <v>7912</v>
      </c>
      <c r="K2927" t="str">
        <f t="shared" si="137"/>
        <v>E:\imagenes\escudos_cl\America\Major League Soccer\Vancouver Whitecaps.png</v>
      </c>
      <c r="L2927" t="s">
        <v>349</v>
      </c>
      <c r="M2927">
        <f>INDEX(NationalTeams!B:B,MATCH(L2927,NationalTeams!C:C,0))</f>
        <v>67</v>
      </c>
      <c r="O2927" t="str">
        <f t="shared" si="135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3291</v>
      </c>
      <c r="D2928" t="s">
        <v>1963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3">
        <f t="shared" si="136"/>
        <v>63</v>
      </c>
      <c r="J2928" t="s">
        <v>7913</v>
      </c>
      <c r="K2928" t="str">
        <f t="shared" si="137"/>
        <v>E:\imagenes\escudos_cl\Europa\TFF 1. Lig\Vanspor.png</v>
      </c>
      <c r="L2928" t="s">
        <v>501</v>
      </c>
      <c r="M2928">
        <f>INDEX(NationalTeams!B:B,MATCH(L2928,NationalTeams!C:C,0))</f>
        <v>210</v>
      </c>
      <c r="O2928" t="str">
        <f t="shared" si="135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3221</v>
      </c>
      <c r="D2929" t="s">
        <v>1954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3">
        <f t="shared" si="136"/>
        <v>61</v>
      </c>
      <c r="J2929" t="s">
        <v>7914</v>
      </c>
      <c r="K2929" t="str">
        <f t="shared" si="137"/>
        <v>E:\imagenes\escudos_cl\Europa\Superettan\Varbergs BoIS.png</v>
      </c>
      <c r="L2929" t="s">
        <v>496</v>
      </c>
      <c r="M2929">
        <f>INDEX(NationalTeams!B:B,MATCH(L2929,NationalTeams!C:C,0))</f>
        <v>196</v>
      </c>
      <c r="O2929" t="str">
        <f t="shared" si="135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3216</v>
      </c>
      <c r="D2930" t="s">
        <v>1954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3">
        <f t="shared" si="136"/>
        <v>62</v>
      </c>
      <c r="J2930" t="s">
        <v>7915</v>
      </c>
      <c r="K2930" t="str">
        <f t="shared" si="137"/>
        <v>E:\imagenes\escudos_cl\Europa\Superettan\Vasteras SK.png</v>
      </c>
      <c r="L2930" t="s">
        <v>496</v>
      </c>
      <c r="M2930">
        <f>INDEX(NationalTeams!B:B,MATCH(L2930,NationalTeams!C:C,0))</f>
        <v>196</v>
      </c>
      <c r="O2930" t="str">
        <f t="shared" si="135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4683</v>
      </c>
      <c r="D2931" t="s">
        <v>1882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3">
        <f t="shared" si="136"/>
        <v>59</v>
      </c>
      <c r="J2931" t="s">
        <v>7916</v>
      </c>
      <c r="K2931" t="str">
        <f t="shared" si="137"/>
        <v>E:\imagenes\escudos_cl\Africa\Ligue 1\VC Mokanda.png</v>
      </c>
      <c r="L2931" t="s">
        <v>369</v>
      </c>
      <c r="M2931">
        <f>INDEX(NationalTeams!B:B,MATCH(L2931,NationalTeams!C:C,0))</f>
        <v>48</v>
      </c>
      <c r="O2931" t="str">
        <f t="shared" si="135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3965</v>
      </c>
      <c r="D2932" t="s">
        <v>1844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3">
        <f t="shared" si="136"/>
        <v>63</v>
      </c>
      <c r="J2932" t="s">
        <v>7917</v>
      </c>
      <c r="K2932" t="str">
        <f t="shared" si="137"/>
        <v>E:\imagenes\escudos_cl\Asia\J2 League\Vegalta Sendai.png</v>
      </c>
      <c r="L2932" t="s">
        <v>422</v>
      </c>
      <c r="M2932">
        <f>INDEX(NationalTeams!B:B,MATCH(L2932,NationalTeams!C:C,0))</f>
        <v>112</v>
      </c>
      <c r="O2932" t="str">
        <f t="shared" si="135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2303</v>
      </c>
      <c r="D2933" t="s">
        <v>1775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3">
        <f t="shared" si="136"/>
        <v>58</v>
      </c>
      <c r="J2933" t="s">
        <v>7918</v>
      </c>
      <c r="K2933" t="str">
        <f t="shared" si="137"/>
        <v>E:\imagenes\escudos_cl\Europa\3F Superliga\Vejle BK.png</v>
      </c>
      <c r="L2933" t="s">
        <v>495</v>
      </c>
      <c r="M2933">
        <f>INDEX(NationalTeams!B:B,MATCH(L2933,NationalTeams!C:C,0))</f>
        <v>56</v>
      </c>
      <c r="O2933" t="str">
        <f t="shared" si="135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4905</v>
      </c>
      <c r="D2934" t="s">
        <v>1902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3">
        <f t="shared" si="136"/>
        <v>56</v>
      </c>
      <c r="J2934" t="s">
        <v>7919</v>
      </c>
      <c r="K2934" t="str">
        <f t="shared" si="137"/>
        <v>E:\imagenes\escudos_cl\Africa\National First Division\Venda FC.png</v>
      </c>
      <c r="L2934" t="s">
        <v>363</v>
      </c>
      <c r="M2934">
        <f>INDEX(NationalTeams!B:B,MATCH(L2934,NationalTeams!C:C,0))</f>
        <v>193</v>
      </c>
      <c r="O2934" t="str">
        <f t="shared" si="135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2315</v>
      </c>
      <c r="D2935" t="s">
        <v>1909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3">
        <f t="shared" si="136"/>
        <v>49</v>
      </c>
      <c r="J2935" t="s">
        <v>7920</v>
      </c>
      <c r="K2935" t="str">
        <f t="shared" si="137"/>
        <v>E:\imagenes\escudos_cl\Europa\NordicBet Liga\Vendsyssel FF.png</v>
      </c>
      <c r="L2935" t="s">
        <v>495</v>
      </c>
      <c r="M2935">
        <f>INDEX(NationalTeams!B:B,MATCH(L2935,NationalTeams!C:C,0))</f>
        <v>56</v>
      </c>
      <c r="O2935" t="str">
        <f t="shared" si="135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2819</v>
      </c>
      <c r="D2936" t="s">
        <v>1943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3">
        <f t="shared" si="136"/>
        <v>70</v>
      </c>
      <c r="J2936" t="s">
        <v>7921</v>
      </c>
      <c r="K2936" t="str">
        <f t="shared" si="137"/>
        <v>E:\imagenes\escudos_cl\Europa\Serie B\Venezia FC.png</v>
      </c>
      <c r="L2936" t="s">
        <v>488</v>
      </c>
      <c r="M2936">
        <f>INDEX(NationalTeams!B:B,MATCH(L2936,NationalTeams!C:C,0))</f>
        <v>110</v>
      </c>
      <c r="O2936" t="str">
        <f t="shared" si="135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3919</v>
      </c>
      <c r="D2937" t="s">
        <v>1844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3">
        <f t="shared" si="136"/>
        <v>63</v>
      </c>
      <c r="J2937" t="s">
        <v>7922</v>
      </c>
      <c r="K2937" t="str">
        <f t="shared" si="137"/>
        <v>E:\imagenes\escudos_cl\Asia\J2 League\Ventforet Kofu.png</v>
      </c>
      <c r="L2937" t="s">
        <v>422</v>
      </c>
      <c r="M2937">
        <f>INDEX(NationalTeams!B:B,MATCH(L2937,NationalTeams!C:C,0))</f>
        <v>112</v>
      </c>
      <c r="O2937" t="str">
        <f t="shared" si="135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3735</v>
      </c>
      <c r="D2938" t="s">
        <v>1875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3">
        <f t="shared" si="136"/>
        <v>59</v>
      </c>
      <c r="J2938" t="s">
        <v>7923</v>
      </c>
      <c r="K2938" t="str">
        <f t="shared" si="137"/>
        <v>E:\imagenes\escudos_cl\America\Liga LPF\Veraguas United FC.png</v>
      </c>
      <c r="L2938" t="s">
        <v>398</v>
      </c>
      <c r="M2938">
        <f>INDEX(NationalTeams!B:B,MATCH(L2938,NationalTeams!C:C,0))</f>
        <v>162</v>
      </c>
      <c r="O2938" t="str">
        <f t="shared" si="135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3697</v>
      </c>
      <c r="D2939" t="s">
        <v>1845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3">
        <f t="shared" si="136"/>
        <v>60</v>
      </c>
      <c r="J2939" t="s">
        <v>7924</v>
      </c>
      <c r="K2939" t="str">
        <f t="shared" si="137"/>
        <v>E:\imagenes\escudos_cl\America\Jamaica Premier League\Vere United FC.png</v>
      </c>
      <c r="L2939" t="s">
        <v>352</v>
      </c>
      <c r="M2939">
        <f>INDEX(NationalTeams!B:B,MATCH(L2939,NationalTeams!C:C,0))</f>
        <v>111</v>
      </c>
      <c r="O2939" t="str">
        <f t="shared" si="135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2736</v>
      </c>
      <c r="D2940" t="s">
        <v>1790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3">
        <f t="shared" si="136"/>
        <v>54</v>
      </c>
      <c r="J2940" t="s">
        <v>7925</v>
      </c>
      <c r="K2940" t="str">
        <f t="shared" si="137"/>
        <v>E:\imagenes\escudos_cl\Europa\Besta Deild Karla\Vestri.png</v>
      </c>
      <c r="L2940" t="s">
        <v>519</v>
      </c>
      <c r="M2940">
        <f>INDEX(NationalTeams!B:B,MATCH(L2940,NationalTeams!C:C,0))</f>
        <v>100</v>
      </c>
      <c r="O2940" t="str">
        <f t="shared" si="135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2008</v>
      </c>
      <c r="D2941" t="s">
        <v>1796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3">
        <f t="shared" si="136"/>
        <v>75</v>
      </c>
      <c r="J2941" t="s">
        <v>7926</v>
      </c>
      <c r="K2941" t="str">
        <f t="shared" si="137"/>
        <v>E:\imagenes\escudos_cl\Europa\Bundesliga\VFB Stuttgart.png</v>
      </c>
      <c r="L2941" t="s">
        <v>489</v>
      </c>
      <c r="M2941">
        <f>INDEX(NationalTeams!B:B,MATCH(L2941,NationalTeams!C:C,0))</f>
        <v>4</v>
      </c>
      <c r="O2941" t="str">
        <f t="shared" si="135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2007</v>
      </c>
      <c r="D2942" t="s">
        <v>1772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3">
        <f t="shared" si="136"/>
        <v>72</v>
      </c>
      <c r="J2942" t="s">
        <v>7927</v>
      </c>
      <c r="K2942" t="str">
        <f t="shared" si="137"/>
        <v>E:\imagenes\escudos_cl\Europa\2. Bundesliga\VFL Bochum.png</v>
      </c>
      <c r="L2942" t="s">
        <v>489</v>
      </c>
      <c r="M2942">
        <f>INDEX(NationalTeams!B:B,MATCH(L2942,NationalTeams!C:C,0))</f>
        <v>4</v>
      </c>
      <c r="O2942" t="str">
        <f t="shared" si="135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2009</v>
      </c>
      <c r="D2943" t="s">
        <v>1796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3">
        <f t="shared" si="136"/>
        <v>77</v>
      </c>
      <c r="J2943" t="s">
        <v>7928</v>
      </c>
      <c r="K2943" t="str">
        <f t="shared" si="137"/>
        <v>E:\imagenes\escudos_cl\Europa\Bundesliga\VFL Wolfsburg.png</v>
      </c>
      <c r="L2943" t="s">
        <v>489</v>
      </c>
      <c r="M2943">
        <f>INDEX(NationalTeams!B:B,MATCH(L2943,NationalTeams!C:C,0))</f>
        <v>4</v>
      </c>
      <c r="O2943" t="str">
        <f t="shared" si="135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2301</v>
      </c>
      <c r="D2944" t="s">
        <v>1775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3">
        <f t="shared" si="136"/>
        <v>59</v>
      </c>
      <c r="J2944" t="s">
        <v>7929</v>
      </c>
      <c r="K2944" t="str">
        <f t="shared" si="137"/>
        <v>E:\imagenes\escudos_cl\Europa\3F Superliga\Viborg FF.png</v>
      </c>
      <c r="L2944" t="s">
        <v>495</v>
      </c>
      <c r="M2944">
        <f>INDEX(NationalTeams!B:B,MATCH(L2944,NationalTeams!C:C,0))</f>
        <v>56</v>
      </c>
      <c r="O2944" t="str">
        <f t="shared" si="135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3839</v>
      </c>
      <c r="D2945" t="s">
        <v>1967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3">
        <f t="shared" si="136"/>
        <v>61</v>
      </c>
      <c r="J2945" t="s">
        <v>7930</v>
      </c>
      <c r="K2945" t="str">
        <f t="shared" si="137"/>
        <v>E:\imagenes\escudos_cl\America\TT Premier Football League\Vice CT Connection.png</v>
      </c>
      <c r="L2945" t="s">
        <v>407</v>
      </c>
      <c r="M2945">
        <f>INDEX(NationalTeams!B:B,MATCH(L2945,NationalTeams!C:C,0))</f>
        <v>207</v>
      </c>
      <c r="O2945" t="str">
        <f t="shared" si="135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4669</v>
      </c>
      <c r="D2946" t="s">
        <v>1820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3">
        <f t="shared" si="136"/>
        <v>68</v>
      </c>
      <c r="J2946" t="s">
        <v>7931</v>
      </c>
      <c r="K2946" t="str">
        <f t="shared" si="137"/>
        <v>E:\imagenes\escudos_cl\Africa\Elite One\Victoria United.png</v>
      </c>
      <c r="L2946" t="s">
        <v>322</v>
      </c>
      <c r="M2946">
        <f>INDEX(NationalTeams!B:B,MATCH(L2946,NationalTeams!C:C,0))</f>
        <v>40</v>
      </c>
      <c r="O2946" t="str">
        <f t="shared" si="135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3660</v>
      </c>
      <c r="D2947" t="s">
        <v>1830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3">
        <f t="shared" si="136"/>
        <v>52</v>
      </c>
      <c r="J2947" t="s">
        <v>7932</v>
      </c>
      <c r="K2947" t="str">
        <f t="shared" si="137"/>
        <v>E:\imagenes\escudos_cl\America\GFF Elite League\Victotia Kings FC.png</v>
      </c>
      <c r="L2947" t="s">
        <v>335</v>
      </c>
      <c r="M2947">
        <f>INDEX(NationalTeams!B:B,MATCH(L2947,NationalTeams!C:C,0))</f>
        <v>88</v>
      </c>
      <c r="O2947" t="str">
        <f t="shared" ref="O2947:O3010" si="138"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4488</v>
      </c>
      <c r="D2948" t="s">
        <v>1857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3">
        <f t="shared" ref="I2948:I3011" si="139">ROUND(AVERAGE(F2948:H2948),0)</f>
        <v>52</v>
      </c>
      <c r="J2948" t="s">
        <v>7933</v>
      </c>
      <c r="K2948" t="str">
        <f t="shared" ref="K2948:K3011" si="140">_xlfn.CONCAT($A$1,J2948)</f>
        <v>E:\imagenes\escudos_cl\Asia\Lao League 1\Viengchanh FC.png</v>
      </c>
      <c r="L2948" t="s">
        <v>455</v>
      </c>
      <c r="M2948">
        <f>INDEX(NationalTeams!B:B,MATCH(L2948,NationalTeams!C:C,0))</f>
        <v>120</v>
      </c>
      <c r="O2948" t="str">
        <f t="shared" si="138"/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3972</v>
      </c>
      <c r="D2949" t="s">
        <v>1974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3">
        <f t="shared" si="139"/>
        <v>60</v>
      </c>
      <c r="J2949" t="s">
        <v>7934</v>
      </c>
      <c r="K2949" t="str">
        <f t="shared" si="140"/>
        <v>E:\imagenes\escudos_cl\Asia\V.League 1\Viettel FC.png</v>
      </c>
      <c r="L2949" t="s">
        <v>438</v>
      </c>
      <c r="M2949">
        <f>INDEX(NationalTeams!B:B,MATCH(L2949,NationalTeams!C:C,0))</f>
        <v>218</v>
      </c>
      <c r="O2949" t="str">
        <f t="shared" si="138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2991</v>
      </c>
      <c r="D2950" t="s">
        <v>1821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3">
        <f t="shared" si="139"/>
        <v>59</v>
      </c>
      <c r="J2950" t="s">
        <v>7935</v>
      </c>
      <c r="K2950" t="str">
        <f t="shared" si="140"/>
        <v>E:\imagenes\escudos_cl\Europa\Eliteserien\Viking FK.png</v>
      </c>
      <c r="L2950" t="s">
        <v>492</v>
      </c>
      <c r="M2950">
        <f>INDEX(NationalTeams!B:B,MATCH(L2950,NationalTeams!C:C,0))</f>
        <v>154</v>
      </c>
      <c r="O2950" t="str">
        <f t="shared" si="138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2749</v>
      </c>
      <c r="D2951" t="s">
        <v>1825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3">
        <f t="shared" si="139"/>
        <v>54</v>
      </c>
      <c r="J2951" t="s">
        <v>7936</v>
      </c>
      <c r="K2951" t="str">
        <f t="shared" si="140"/>
        <v>E:\imagenes\escudos_cl\Europa\Faroe Islands Premier League\Vikingur.png</v>
      </c>
      <c r="L2951" t="s">
        <v>526</v>
      </c>
      <c r="M2951">
        <f>INDEX(NationalTeams!B:B,MATCH(L2951,NationalTeams!C:C,0))</f>
        <v>103</v>
      </c>
      <c r="O2951" t="str">
        <f t="shared" si="138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2734</v>
      </c>
      <c r="D2952" t="s">
        <v>1790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3">
        <f t="shared" si="139"/>
        <v>55</v>
      </c>
      <c r="J2952" t="s">
        <v>7937</v>
      </c>
      <c r="K2952" t="str">
        <f t="shared" si="140"/>
        <v>E:\imagenes\escudos_cl\Europa\Besta Deild Karla\Vikingur Reykjavik.png</v>
      </c>
      <c r="L2952" t="s">
        <v>519</v>
      </c>
      <c r="M2952">
        <f>INDEX(NationalTeams!B:B,MATCH(L2952,NationalTeams!C:C,0))</f>
        <v>100</v>
      </c>
      <c r="O2952" t="str">
        <f t="shared" si="138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3444</v>
      </c>
      <c r="D2953" t="s">
        <v>1794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3">
        <f t="shared" si="139"/>
        <v>65</v>
      </c>
      <c r="J2953" t="s">
        <v>7938</v>
      </c>
      <c r="K2953" t="str">
        <f t="shared" si="140"/>
        <v>E:\imagenes\escudos_cl\America\Brasileirao Serie B\Vila Nova FC.png</v>
      </c>
      <c r="L2953" t="s">
        <v>327</v>
      </c>
      <c r="M2953">
        <f>INDEX(NationalTeams!B:B,MATCH(L2953,NationalTeams!C:C,0))</f>
        <v>32</v>
      </c>
      <c r="O2953" t="str">
        <f t="shared" si="138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4827</v>
      </c>
      <c r="D2954" t="s">
        <v>1895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3">
        <f t="shared" si="139"/>
        <v>55</v>
      </c>
      <c r="J2954" t="s">
        <v>7939</v>
      </c>
      <c r="K2954" t="str">
        <f t="shared" si="140"/>
        <v>E:\imagenes\escudos_cl\Africa\Mocambola\Vilankulo FC.png</v>
      </c>
      <c r="L2954" t="s">
        <v>393</v>
      </c>
      <c r="M2954">
        <f>INDEX(NationalTeams!B:B,MATCH(L2954,NationalTeams!C:C,0))</f>
        <v>147</v>
      </c>
      <c r="O2954" t="str">
        <f t="shared" si="138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3818</v>
      </c>
      <c r="D2955" t="s">
        <v>1945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3">
        <f t="shared" si="139"/>
        <v>46</v>
      </c>
      <c r="J2955" t="s">
        <v>7940</v>
      </c>
      <c r="K2955" t="str">
        <f t="shared" si="140"/>
        <v>E:\imagenes\escudos_cl\America\SKNFA Premier League\Village Superstars FC.png</v>
      </c>
      <c r="L2955" t="s">
        <v>411</v>
      </c>
      <c r="M2955">
        <f>INDEX(NationalTeams!B:B,MATCH(L2955,NationalTeams!C:C,0))</f>
        <v>179</v>
      </c>
      <c r="O2955" t="str">
        <f t="shared" si="138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2394</v>
      </c>
      <c r="D2956" t="s">
        <v>1855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3">
        <f t="shared" si="139"/>
        <v>80</v>
      </c>
      <c r="J2956" t="s">
        <v>7941</v>
      </c>
      <c r="K2956" t="str">
        <f t="shared" si="140"/>
        <v>E:\imagenes\escudos_cl\Europa\LaLiga EA Sports\Villareal CF.png</v>
      </c>
      <c r="L2956" t="s">
        <v>490</v>
      </c>
      <c r="M2956">
        <f>INDEX(NationalTeams!B:B,MATCH(L2956,NationalTeams!C:C,0))</f>
        <v>66</v>
      </c>
      <c r="O2956" t="str">
        <f t="shared" si="138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3584</v>
      </c>
      <c r="D2957" t="s">
        <v>1880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3">
        <f t="shared" si="139"/>
        <v>60</v>
      </c>
      <c r="J2957" t="s">
        <v>7942</v>
      </c>
      <c r="K2957" t="str">
        <f t="shared" si="140"/>
        <v>E:\imagenes\escudos_cl\America\LigaPro Ecuabet\Vinotinto FC.png</v>
      </c>
      <c r="L2957" t="s">
        <v>331</v>
      </c>
      <c r="M2957">
        <f>INDEX(NationalTeams!B:B,MATCH(L2957,NationalTeams!C:C,0))</f>
        <v>58</v>
      </c>
      <c r="O2957" t="str">
        <f t="shared" si="138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3674</v>
      </c>
      <c r="D2958" t="s">
        <v>1803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3">
        <f t="shared" si="139"/>
        <v>51</v>
      </c>
      <c r="J2958" t="s">
        <v>7943</v>
      </c>
      <c r="K2958" t="str">
        <f t="shared" si="140"/>
        <v>E:\imagenes\escudos_cl\America\Championnat Special Division 1\Violette AC.png</v>
      </c>
      <c r="L2958" t="s">
        <v>333</v>
      </c>
      <c r="M2958">
        <f>INDEX(NationalTeams!B:B,MATCH(L2958,NationalTeams!C:C,0))</f>
        <v>89</v>
      </c>
      <c r="O2958" t="str">
        <f t="shared" si="138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4951</v>
      </c>
      <c r="D2959" t="s">
        <v>1970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3">
        <f t="shared" si="139"/>
        <v>60</v>
      </c>
      <c r="J2959" t="s">
        <v>7944</v>
      </c>
      <c r="K2959" t="str">
        <f t="shared" si="140"/>
        <v>E:\imagenes\escudos_cl\Africa\Uganda Premier League\Vipers SC.png</v>
      </c>
      <c r="L2959" t="s">
        <v>359</v>
      </c>
      <c r="M2959">
        <f>INDEX(NationalTeams!B:B,MATCH(L2959,NationalTeams!C:C,0))</f>
        <v>213</v>
      </c>
      <c r="O2959" t="str">
        <f t="shared" si="138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2820</v>
      </c>
      <c r="D2960" t="s">
        <v>1943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3">
        <f t="shared" si="139"/>
        <v>67</v>
      </c>
      <c r="J2960" t="s">
        <v>7945</v>
      </c>
      <c r="K2960" t="str">
        <f t="shared" si="140"/>
        <v>E:\imagenes\escudos_cl\Europa\Serie B\Virtus Entella.png</v>
      </c>
      <c r="L2960" t="s">
        <v>488</v>
      </c>
      <c r="M2960">
        <f>INDEX(NationalTeams!B:B,MATCH(L2960,NationalTeams!C:C,0))</f>
        <v>110</v>
      </c>
      <c r="O2960" t="str">
        <f t="shared" si="138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4495</v>
      </c>
      <c r="D2961" t="s">
        <v>1798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3">
        <f t="shared" si="139"/>
        <v>52</v>
      </c>
      <c r="J2961" t="s">
        <v>7946</v>
      </c>
      <c r="K2961" t="str">
        <f t="shared" si="140"/>
        <v>E:\imagenes\escudos_cl\Asia\Cambodian Premier League\Visakha FC.png</v>
      </c>
      <c r="L2961" t="s">
        <v>462</v>
      </c>
      <c r="M2961">
        <f>INDEX(NationalTeams!B:B,MATCH(L2961,NationalTeams!C:C,0))</f>
        <v>39</v>
      </c>
      <c r="O2961" t="str">
        <f t="shared" si="138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4755</v>
      </c>
      <c r="D2962" t="s">
        <v>1831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3">
        <f t="shared" si="139"/>
        <v>64</v>
      </c>
      <c r="J2962" t="s">
        <v>7947</v>
      </c>
      <c r="K2962" t="str">
        <f t="shared" si="140"/>
        <v>E:\imagenes\escudos_cl\Africa\Ghana Premier League\Vision FC.png</v>
      </c>
      <c r="L2962" t="s">
        <v>325</v>
      </c>
      <c r="M2962">
        <f>INDEX(NationalTeams!B:B,MATCH(L2962,NationalTeams!C:C,0))</f>
        <v>79</v>
      </c>
      <c r="O2962" t="str">
        <f t="shared" si="138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3910</v>
      </c>
      <c r="D2963" t="s">
        <v>1843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3">
        <f t="shared" si="139"/>
        <v>70</v>
      </c>
      <c r="J2963" t="s">
        <v>7948</v>
      </c>
      <c r="K2963" t="str">
        <f t="shared" si="140"/>
        <v>E:\imagenes\escudos_cl\Asia\J1 League\Vissel Kobe.png</v>
      </c>
      <c r="L2963" t="s">
        <v>422</v>
      </c>
      <c r="M2963">
        <f>INDEX(NationalTeams!B:B,MATCH(L2963,NationalTeams!C:C,0))</f>
        <v>112</v>
      </c>
      <c r="O2963" t="str">
        <f t="shared" si="138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2614</v>
      </c>
      <c r="D2964" t="s">
        <v>1815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3">
        <f t="shared" si="139"/>
        <v>68</v>
      </c>
      <c r="J2964" t="s">
        <v>7949</v>
      </c>
      <c r="K2964" t="str">
        <f t="shared" si="140"/>
        <v>E:\imagenes\escudos_cl\Europa\Eerste Divisie\Vitesse.png</v>
      </c>
      <c r="L2964" t="s">
        <v>491</v>
      </c>
      <c r="M2964">
        <f>INDEX(NationalTeams!B:B,MATCH(L2964,NationalTeams!C:C,0))</f>
        <v>158</v>
      </c>
      <c r="O2964" t="str">
        <f t="shared" si="138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4654</v>
      </c>
      <c r="D2965" t="s">
        <v>1797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3">
        <f t="shared" si="139"/>
        <v>66</v>
      </c>
      <c r="J2965" t="s">
        <v>7950</v>
      </c>
      <c r="K2965" t="str">
        <f t="shared" si="140"/>
        <v>E:\imagenes\escudos_cl\Africa\Burkinabe Premier League\Vitesse FC.png</v>
      </c>
      <c r="L2965" t="s">
        <v>366</v>
      </c>
      <c r="M2965">
        <f>INDEX(NationalTeams!B:B,MATCH(L2965,NationalTeams!C:C,0))</f>
        <v>35</v>
      </c>
      <c r="O2965" t="str">
        <f t="shared" si="138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3056</v>
      </c>
      <c r="D2966" t="s">
        <v>1917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3">
        <f t="shared" si="139"/>
        <v>70</v>
      </c>
      <c r="J2966" t="s">
        <v>7951</v>
      </c>
      <c r="K2966" t="str">
        <f t="shared" si="140"/>
        <v>E:\imagenes\escudos_cl\Europa\Primeira Liga\Vitoria Guimaraes.png</v>
      </c>
      <c r="L2966" t="s">
        <v>504</v>
      </c>
      <c r="M2966">
        <f>INDEX(NationalTeams!B:B,MATCH(L2966,NationalTeams!C:C,0))</f>
        <v>167</v>
      </c>
      <c r="O2966" t="str">
        <f t="shared" si="138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2584</v>
      </c>
      <c r="D2967" t="s">
        <v>1950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3">
        <f t="shared" si="139"/>
        <v>66</v>
      </c>
      <c r="J2967" t="s">
        <v>7952</v>
      </c>
      <c r="K2967" t="str">
        <f t="shared" si="140"/>
        <v>E:\imagenes\escudos_cl\Europa\Super League Greece 1\Volos FC.png</v>
      </c>
      <c r="L2967" t="s">
        <v>508</v>
      </c>
      <c r="M2967">
        <f>INDEX(NationalTeams!B:B,MATCH(L2967,NationalTeams!C:C,0))</f>
        <v>82</v>
      </c>
      <c r="O2967" t="str">
        <f t="shared" si="138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3445</v>
      </c>
      <c r="D2968" t="s">
        <v>1794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3">
        <f t="shared" si="139"/>
        <v>65</v>
      </c>
      <c r="J2968" t="s">
        <v>7953</v>
      </c>
      <c r="K2968" t="str">
        <f t="shared" si="140"/>
        <v>E:\imagenes\escudos_cl\America\Brasileirao Serie B\Volta Redonda FC.png</v>
      </c>
      <c r="L2968" t="s">
        <v>327</v>
      </c>
      <c r="M2968">
        <f>INDEX(NationalTeams!B:B,MATCH(L2968,NationalTeams!C:C,0))</f>
        <v>32</v>
      </c>
      <c r="O2968" t="str">
        <f t="shared" si="138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1993</v>
      </c>
      <c r="D2969" t="s">
        <v>1778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3">
        <f t="shared" si="139"/>
        <v>61</v>
      </c>
      <c r="J2969" t="s">
        <v>7954</v>
      </c>
      <c r="K2969" t="str">
        <f t="shared" si="140"/>
        <v>E:\imagenes\escudos_cl\Europa\Abissnet Superiore\Vora FK.png</v>
      </c>
      <c r="L2969" t="s">
        <v>520</v>
      </c>
      <c r="M2969">
        <f>INDEX(NationalTeams!B:B,MATCH(L2969,NationalTeams!C:C,0))</f>
        <v>3</v>
      </c>
      <c r="O2969" t="str">
        <f t="shared" si="138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4038</v>
      </c>
      <c r="D2970" t="s">
        <v>1844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3">
        <f t="shared" si="139"/>
        <v>59</v>
      </c>
      <c r="J2970" t="s">
        <v>7955</v>
      </c>
      <c r="K2970" t="str">
        <f t="shared" si="140"/>
        <v>E:\imagenes\escudos_cl\Asia\J2 League\Vvaren Nagasaki.png</v>
      </c>
      <c r="L2970" t="s">
        <v>422</v>
      </c>
      <c r="M2970">
        <f>INDEX(NationalTeams!B:B,MATCH(L2970,NationalTeams!C:C,0))</f>
        <v>112</v>
      </c>
      <c r="O2970" t="str">
        <f t="shared" si="138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2640</v>
      </c>
      <c r="D2971" t="s">
        <v>1815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3">
        <f t="shared" si="139"/>
        <v>58</v>
      </c>
      <c r="J2971" t="s">
        <v>7956</v>
      </c>
      <c r="K2971" t="str">
        <f t="shared" si="140"/>
        <v>E:\imagenes\escudos_cl\Europa\Eerste Divisie\VVV-Venlo.png</v>
      </c>
      <c r="L2971" t="s">
        <v>491</v>
      </c>
      <c r="M2971">
        <f>INDEX(NationalTeams!B:B,MATCH(L2971,NationalTeams!C:C,0))</f>
        <v>158</v>
      </c>
      <c r="O2971" t="str">
        <f t="shared" si="138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4738</v>
      </c>
      <c r="D2972" t="s">
        <v>1818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3">
        <f t="shared" si="139"/>
        <v>62</v>
      </c>
      <c r="J2972" t="s">
        <v>7957</v>
      </c>
      <c r="K2972" t="str">
        <f t="shared" si="140"/>
        <v>E:\imagenes\escudos_cl\Africa\Egyptian Second Division A\Wadi Degla SC.png</v>
      </c>
      <c r="L2972" t="s">
        <v>365</v>
      </c>
      <c r="M2972">
        <f>INDEX(NationalTeams!B:B,MATCH(L2972,NationalTeams!C:C,0))</f>
        <v>59</v>
      </c>
      <c r="O2972" t="str">
        <f t="shared" si="138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4952</v>
      </c>
      <c r="D2973" t="s">
        <v>1970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3">
        <f t="shared" si="139"/>
        <v>56</v>
      </c>
      <c r="J2973" t="s">
        <v>7958</v>
      </c>
      <c r="K2973" t="str">
        <f t="shared" si="140"/>
        <v>E:\imagenes\escudos_cl\Africa\Uganda Premier League\Wakiso Giants FC.png</v>
      </c>
      <c r="L2973" t="s">
        <v>359</v>
      </c>
      <c r="M2973">
        <f>INDEX(NationalTeams!B:B,MATCH(L2973,NationalTeams!C:C,0))</f>
        <v>213</v>
      </c>
      <c r="O2973" t="str">
        <f t="shared" si="138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4770</v>
      </c>
      <c r="D2974" t="s">
        <v>1884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3">
        <f t="shared" si="139"/>
        <v>58</v>
      </c>
      <c r="J2974" t="s">
        <v>7959</v>
      </c>
      <c r="K2974" t="str">
        <f t="shared" si="140"/>
        <v>E:\imagenes\escudos_cl\Africa\Ligue 1 Pro\Wakriya AC.png</v>
      </c>
      <c r="L2974" t="s">
        <v>382</v>
      </c>
      <c r="M2974">
        <f>INDEX(NationalTeams!B:B,MATCH(L2974,NationalTeams!C:C,0))</f>
        <v>85</v>
      </c>
      <c r="O2974" t="str">
        <f t="shared" si="138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4154</v>
      </c>
      <c r="D2975" t="s">
        <v>1890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3">
        <f t="shared" si="139"/>
        <v>56</v>
      </c>
      <c r="J2975" t="s">
        <v>7960</v>
      </c>
      <c r="K2975" t="str">
        <f t="shared" si="140"/>
        <v>E:\imagenes\escudos_cl\Asia\Malaysia A1 SemiPro League\Wan Tendong Stable FC.png</v>
      </c>
      <c r="L2975" t="s">
        <v>463</v>
      </c>
      <c r="M2975">
        <f>INDEX(NationalTeams!B:B,MATCH(L2975,NationalTeams!C:C,0))</f>
        <v>132</v>
      </c>
      <c r="O2975" t="str">
        <f t="shared" si="138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2720</v>
      </c>
      <c r="D2976" t="s">
        <v>1841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3">
        <f t="shared" si="139"/>
        <v>65</v>
      </c>
      <c r="J2976" t="s">
        <v>7961</v>
      </c>
      <c r="K2976" t="str">
        <f t="shared" si="140"/>
        <v>E:\imagenes\escudos_cl\Europa\Ireland Premier Division\Waterford FC.png</v>
      </c>
      <c r="L2976" t="s">
        <v>513</v>
      </c>
      <c r="M2976">
        <f>INDEX(NationalTeams!B:B,MATCH(L2976,NationalTeams!C:C,0))</f>
        <v>98</v>
      </c>
      <c r="O2976" t="str">
        <f t="shared" si="138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3698</v>
      </c>
      <c r="D2977" t="s">
        <v>1845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3">
        <f t="shared" si="139"/>
        <v>61</v>
      </c>
      <c r="J2977" t="s">
        <v>7962</v>
      </c>
      <c r="K2977" t="str">
        <f t="shared" si="140"/>
        <v>E:\imagenes\escudos_cl\America\Jamaica Premier League\Waterhouse FC.png</v>
      </c>
      <c r="L2977" t="s">
        <v>352</v>
      </c>
      <c r="M2977">
        <f>INDEX(NationalTeams!B:B,MATCH(L2977,NationalTeams!C:C,0))</f>
        <v>111</v>
      </c>
      <c r="O2977" t="str">
        <f t="shared" si="138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2680</v>
      </c>
      <c r="D2978" t="s">
        <v>1816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3">
        <f t="shared" si="139"/>
        <v>73</v>
      </c>
      <c r="J2978" t="s">
        <v>7963</v>
      </c>
      <c r="K2978" t="str">
        <f t="shared" si="140"/>
        <v>E:\imagenes\escudos_cl\Europa\EFL Championship\Watford FC.png</v>
      </c>
      <c r="L2978" t="s">
        <v>493</v>
      </c>
      <c r="M2978">
        <f>INDEX(NationalTeams!B:B,MATCH(L2978,NationalTeams!C:C,0))</f>
        <v>95</v>
      </c>
      <c r="O2978" t="str">
        <f t="shared" si="138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4206</v>
      </c>
      <c r="D2979" t="s">
        <v>1776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3">
        <f t="shared" si="139"/>
        <v>56</v>
      </c>
      <c r="J2979" t="s">
        <v>7964</v>
      </c>
      <c r="K2979" t="str">
        <f t="shared" si="140"/>
        <v>E:\imagenes\escudos_cl\Asia\A League\Wellington Phoenix FC.png</v>
      </c>
      <c r="L2979" t="s">
        <v>426</v>
      </c>
      <c r="M2979">
        <f>INDEX(NationalTeams!B:B,MATCH(L2979,NationalTeams!C:C,0))</f>
        <v>16</v>
      </c>
      <c r="O2979" t="str">
        <f t="shared" si="138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2031</v>
      </c>
      <c r="D2980" t="s">
        <v>1796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3">
        <f t="shared" si="139"/>
        <v>68</v>
      </c>
      <c r="J2980" t="s">
        <v>7965</v>
      </c>
      <c r="K2980" t="str">
        <f t="shared" si="140"/>
        <v>E:\imagenes\escudos_cl\Europa\Bundesliga\Werder Bremen.png</v>
      </c>
      <c r="L2980" t="s">
        <v>489</v>
      </c>
      <c r="M2980">
        <f>INDEX(NationalTeams!B:B,MATCH(L2980,NationalTeams!C:C,0))</f>
        <v>4</v>
      </c>
      <c r="O2980" t="str">
        <f t="shared" si="138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2681</v>
      </c>
      <c r="D2981" t="s">
        <v>1816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3">
        <f t="shared" si="139"/>
        <v>69</v>
      </c>
      <c r="J2981" t="s">
        <v>7966</v>
      </c>
      <c r="K2981" t="str">
        <f t="shared" si="140"/>
        <v>E:\imagenes\escudos_cl\Europa\EFL Championship\West Bromwich Albion.png</v>
      </c>
      <c r="L2981" t="s">
        <v>493</v>
      </c>
      <c r="M2981">
        <f>INDEX(NationalTeams!B:B,MATCH(L2981,NationalTeams!C:C,0))</f>
        <v>95</v>
      </c>
      <c r="O2981" t="str">
        <f t="shared" si="138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4016</v>
      </c>
      <c r="D2982" t="s">
        <v>1905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3">
        <f t="shared" si="139"/>
        <v>63</v>
      </c>
      <c r="J2982" t="s">
        <v>7967</v>
      </c>
      <c r="K2982" t="str">
        <f t="shared" si="140"/>
        <v>E:\imagenes\escudos_cl\Asia\New Zealand National League\West Coast Rangers FC.png</v>
      </c>
      <c r="L2982" t="s">
        <v>423</v>
      </c>
      <c r="M2982">
        <f>INDEX(NationalTeams!B:B,MATCH(L2982,NationalTeams!C:C,0))</f>
        <v>156</v>
      </c>
      <c r="O2982" t="str">
        <f t="shared" si="138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2701</v>
      </c>
      <c r="D2983" t="s">
        <v>1915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3">
        <f t="shared" si="139"/>
        <v>76</v>
      </c>
      <c r="J2983" t="s">
        <v>7968</v>
      </c>
      <c r="K2983" t="str">
        <f t="shared" si="140"/>
        <v>E:\imagenes\escudos_cl\Europa\Premier League\West Ham United.png</v>
      </c>
      <c r="L2983" t="s">
        <v>493</v>
      </c>
      <c r="M2983">
        <f>INDEX(NationalTeams!B:B,MATCH(L2983,NationalTeams!C:C,0))</f>
        <v>95</v>
      </c>
      <c r="O2983" t="str">
        <f t="shared" si="138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2115</v>
      </c>
      <c r="D2984" t="s">
        <v>1848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3">
        <f t="shared" si="139"/>
        <v>65</v>
      </c>
      <c r="J2984" t="s">
        <v>7969</v>
      </c>
      <c r="K2984" t="str">
        <f t="shared" si="140"/>
        <v>E:\imagenes\escudos_cl\Europa\Jupiler Pro League\Westerlo.png</v>
      </c>
      <c r="L2984" t="s">
        <v>505</v>
      </c>
      <c r="M2984">
        <f>INDEX(NationalTeams!B:B,MATCH(L2984,NationalTeams!C:C,0))</f>
        <v>23</v>
      </c>
      <c r="O2984" t="str">
        <f t="shared" si="138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4058</v>
      </c>
      <c r="D2985" t="s">
        <v>1905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3">
        <f t="shared" si="139"/>
        <v>63</v>
      </c>
      <c r="J2985" t="s">
        <v>7970</v>
      </c>
      <c r="K2985" t="str">
        <f t="shared" si="140"/>
        <v>E:\imagenes\escudos_cl\Asia\New Zealand National League\Western Springs AFC.png</v>
      </c>
      <c r="L2985" t="s">
        <v>423</v>
      </c>
      <c r="M2985">
        <f>INDEX(NationalTeams!B:B,MATCH(L2985,NationalTeams!C:C,0))</f>
        <v>156</v>
      </c>
      <c r="O2985" t="str">
        <f t="shared" si="138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4149</v>
      </c>
      <c r="D2986" t="s">
        <v>1776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3">
        <f t="shared" si="139"/>
        <v>58</v>
      </c>
      <c r="J2986" t="s">
        <v>7971</v>
      </c>
      <c r="K2986" t="str">
        <f t="shared" si="140"/>
        <v>E:\imagenes\escudos_cl\Asia\A League\Western Sydney Wanderers FC.png</v>
      </c>
      <c r="L2986" t="s">
        <v>426</v>
      </c>
      <c r="M2986">
        <f>INDEX(NationalTeams!B:B,MATCH(L2986,NationalTeams!C:C,0))</f>
        <v>16</v>
      </c>
      <c r="O2986" t="str">
        <f t="shared" si="138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3661</v>
      </c>
      <c r="D2987" t="s">
        <v>1830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3">
        <f t="shared" si="139"/>
        <v>50</v>
      </c>
      <c r="J2987" t="s">
        <v>7972</v>
      </c>
      <c r="K2987" t="str">
        <f t="shared" si="140"/>
        <v>E:\imagenes\escudos_cl\America\GFF Elite League\Western Tigers FC.png</v>
      </c>
      <c r="L2987" t="s">
        <v>335</v>
      </c>
      <c r="M2987">
        <f>INDEX(NationalTeams!B:B,MATCH(L2987,NationalTeams!C:C,0))</f>
        <v>88</v>
      </c>
      <c r="O2987" t="str">
        <f t="shared" si="138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3997</v>
      </c>
      <c r="D2988" t="s">
        <v>1776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3">
        <f t="shared" si="139"/>
        <v>61</v>
      </c>
      <c r="J2988" t="s">
        <v>7973</v>
      </c>
      <c r="K2988" t="str">
        <f t="shared" si="140"/>
        <v>E:\imagenes\escudos_cl\Asia\A League\Western United FC.png</v>
      </c>
      <c r="L2988" t="s">
        <v>426</v>
      </c>
      <c r="M2988">
        <f>INDEX(NationalTeams!B:B,MATCH(L2988,NationalTeams!C:C,0))</f>
        <v>16</v>
      </c>
      <c r="O2988" t="str">
        <f t="shared" si="138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2708</v>
      </c>
      <c r="D2989" t="s">
        <v>1840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3">
        <f t="shared" si="139"/>
        <v>61</v>
      </c>
      <c r="J2989" t="s">
        <v>7974</v>
      </c>
      <c r="K2989" t="str">
        <f t="shared" si="140"/>
        <v>E:\imagenes\escudos_cl\Europa\Ireland First Division\Wexford FC.png</v>
      </c>
      <c r="L2989" t="s">
        <v>513</v>
      </c>
      <c r="M2989">
        <f>INDEX(NationalTeams!B:B,MATCH(L2989,NationalTeams!C:C,0))</f>
        <v>98</v>
      </c>
      <c r="O2989" t="str">
        <f t="shared" si="138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3021</v>
      </c>
      <c r="D2990" t="s">
        <v>1819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3">
        <f t="shared" si="139"/>
        <v>63</v>
      </c>
      <c r="J2990" t="s">
        <v>7975</v>
      </c>
      <c r="K2990" t="str">
        <f t="shared" si="140"/>
        <v>E:\imagenes\escudos_cl\Europa\Ekstraklasa\Widzew Lodz.png</v>
      </c>
      <c r="L2990" t="s">
        <v>494</v>
      </c>
      <c r="M2990">
        <f>INDEX(NationalTeams!B:B,MATCH(L2990,NationalTeams!C:C,0))</f>
        <v>166</v>
      </c>
      <c r="O2990" t="str">
        <f t="shared" si="138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3049</v>
      </c>
      <c r="D2991" t="s">
        <v>1836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3">
        <f t="shared" si="139"/>
        <v>59</v>
      </c>
      <c r="J2991" t="s">
        <v>7976</v>
      </c>
      <c r="K2991" t="str">
        <f t="shared" si="140"/>
        <v>E:\imagenes\escudos_cl\Europa\I Liga\Wieczysta Krakow.png</v>
      </c>
      <c r="L2991" t="s">
        <v>494</v>
      </c>
      <c r="M2991">
        <f>INDEX(NationalTeams!B:B,MATCH(L2991,NationalTeams!C:C,0))</f>
        <v>166</v>
      </c>
      <c r="O2991" t="str">
        <f t="shared" si="138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4588</v>
      </c>
      <c r="D2992" t="s">
        <v>1795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3">
        <f t="shared" si="139"/>
        <v>46</v>
      </c>
      <c r="J2992" t="s">
        <v>7977</v>
      </c>
      <c r="K2992" t="str">
        <f t="shared" si="140"/>
        <v>E:\imagenes\escudos_cl\Asia\Brunei Super League\Wijaya FC.png</v>
      </c>
      <c r="L2992" t="s">
        <v>478</v>
      </c>
      <c r="M2992">
        <f>INDEX(NationalTeams!B:B,MATCH(L2992,NationalTeams!C:C,0))</f>
        <v>33</v>
      </c>
      <c r="O2992" t="str">
        <f t="shared" si="138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4606</v>
      </c>
      <c r="D2993" t="s">
        <v>1833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3">
        <f t="shared" si="139"/>
        <v>59</v>
      </c>
      <c r="J2993" t="s">
        <v>7978</v>
      </c>
      <c r="K2993" t="str">
        <f t="shared" si="140"/>
        <v>E:\imagenes\escudos_cl\Africa\Girabola\Wiliete SC.png</v>
      </c>
      <c r="L2993" t="s">
        <v>357</v>
      </c>
      <c r="M2993">
        <f>INDEX(NationalTeams!B:B,MATCH(L2993,NationalTeams!C:C,0))</f>
        <v>7</v>
      </c>
      <c r="O2993" t="str">
        <f t="shared" si="138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2622</v>
      </c>
      <c r="D2994" t="s">
        <v>1815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3">
        <f t="shared" si="139"/>
        <v>66</v>
      </c>
      <c r="J2994" t="s">
        <v>7979</v>
      </c>
      <c r="K2994" t="str">
        <f t="shared" si="140"/>
        <v>E:\imagenes\escudos_cl\Europa\Eerste Divisie\Willem II Tilburg.png</v>
      </c>
      <c r="L2994" t="s">
        <v>491</v>
      </c>
      <c r="M2994">
        <f>INDEX(NationalTeams!B:B,MATCH(L2994,NationalTeams!C:C,0))</f>
        <v>158</v>
      </c>
      <c r="O2994" t="str">
        <f t="shared" si="138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4567</v>
      </c>
      <c r="D2995" t="s">
        <v>1867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3">
        <f t="shared" si="139"/>
        <v>45</v>
      </c>
      <c r="J2995" t="s">
        <v>7980</v>
      </c>
      <c r="K2995" t="str">
        <f t="shared" si="140"/>
        <v>E:\imagenes\escudos_cl\Asia\Liga de Elite\Windsor Arch Ka I.png</v>
      </c>
      <c r="L2995" t="s">
        <v>484</v>
      </c>
      <c r="M2995">
        <f>INDEX(NationalTeams!B:B,MATCH(L2995,NationalTeams!C:C,0))</f>
        <v>129</v>
      </c>
      <c r="O2995" t="str">
        <f t="shared" si="138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3050</v>
      </c>
      <c r="D2996" t="s">
        <v>1836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3">
        <f t="shared" si="139"/>
        <v>59</v>
      </c>
      <c r="J2996" t="s">
        <v>7981</v>
      </c>
      <c r="K2996" t="str">
        <f t="shared" si="140"/>
        <v>E:\imagenes\escudos_cl\Europa\I Liga\Wisla Krakow.png</v>
      </c>
      <c r="L2996" t="s">
        <v>494</v>
      </c>
      <c r="M2996">
        <f>INDEX(NationalTeams!B:B,MATCH(L2996,NationalTeams!C:C,0))</f>
        <v>166</v>
      </c>
      <c r="O2996" t="str">
        <f t="shared" si="138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3036</v>
      </c>
      <c r="D2997" t="s">
        <v>1819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3">
        <f t="shared" si="139"/>
        <v>61</v>
      </c>
      <c r="J2997" t="s">
        <v>7982</v>
      </c>
      <c r="K2997" t="str">
        <f t="shared" si="140"/>
        <v>E:\imagenes\escudos_cl\Europa\Ekstraklasa\Wisla Plock.png</v>
      </c>
      <c r="L2997" t="s">
        <v>494</v>
      </c>
      <c r="M2997">
        <f>INDEX(NationalTeams!B:B,MATCH(L2997,NationalTeams!C:C,0))</f>
        <v>166</v>
      </c>
      <c r="O2997" t="str">
        <f t="shared" si="138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2067</v>
      </c>
      <c r="D2998" t="s">
        <v>1779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3">
        <f t="shared" si="139"/>
        <v>62</v>
      </c>
      <c r="J2998" t="s">
        <v>7983</v>
      </c>
      <c r="K2998" t="str">
        <f t="shared" si="140"/>
        <v>E:\imagenes\escudos_cl\Europa\Admiral Bundesliga\Wolfsberger AC.png</v>
      </c>
      <c r="L2998" t="s">
        <v>514</v>
      </c>
      <c r="M2998">
        <f>INDEX(NationalTeams!B:B,MATCH(L2998,NationalTeams!C:C,0))</f>
        <v>17</v>
      </c>
      <c r="O2998" t="str">
        <f t="shared" si="138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4284</v>
      </c>
      <c r="D2999" t="s">
        <v>1814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3">
        <f t="shared" si="139"/>
        <v>57</v>
      </c>
      <c r="J2999" t="s">
        <v>7984</v>
      </c>
      <c r="K2999" t="str">
        <f t="shared" si="140"/>
        <v>E:\imagenes\escudos_cl\Asia\DPR Korea Premier Football League\Wolmido SC.png</v>
      </c>
      <c r="L2999" t="s">
        <v>447</v>
      </c>
      <c r="M2999">
        <f>INDEX(NationalTeams!B:B,MATCH(L2999,NationalTeams!C:C,0))</f>
        <v>49</v>
      </c>
      <c r="O2999" t="str">
        <f t="shared" si="138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2702</v>
      </c>
      <c r="D3000" t="s">
        <v>1915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3">
        <f t="shared" si="139"/>
        <v>76</v>
      </c>
      <c r="J3000" t="s">
        <v>7985</v>
      </c>
      <c r="K3000" t="str">
        <f t="shared" si="140"/>
        <v>E:\imagenes\escudos_cl\Europa\Premier League\Wolverhampton Wanderers.png</v>
      </c>
      <c r="L3000" t="s">
        <v>493</v>
      </c>
      <c r="M3000">
        <f>INDEX(NationalTeams!B:B,MATCH(L3000,NationalTeams!C:C,0))</f>
        <v>95</v>
      </c>
      <c r="O3000" t="str">
        <f t="shared" si="138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2682</v>
      </c>
      <c r="D3001" t="s">
        <v>1816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3">
        <f t="shared" si="139"/>
        <v>67</v>
      </c>
      <c r="J3001" t="s">
        <v>7986</v>
      </c>
      <c r="K3001" t="str">
        <f t="shared" si="140"/>
        <v>E:\imagenes\escudos_cl\Europa\EFL Championship\Wrexham FC.png</v>
      </c>
      <c r="L3001" t="s">
        <v>493</v>
      </c>
      <c r="M3001">
        <f>INDEX(NationalTeams!B:B,MATCH(L3001,NationalTeams!C:C,0))</f>
        <v>95</v>
      </c>
      <c r="O3001" t="str">
        <f t="shared" si="138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2085</v>
      </c>
      <c r="D3002" t="s">
        <v>1779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3">
        <f t="shared" si="139"/>
        <v>59</v>
      </c>
      <c r="J3002" t="s">
        <v>7987</v>
      </c>
      <c r="K3002" t="str">
        <f t="shared" si="140"/>
        <v>E:\imagenes\escudos_cl\Europa\Admiral Bundesliga\WSG Tirol.png</v>
      </c>
      <c r="L3002" t="s">
        <v>514</v>
      </c>
      <c r="M3002">
        <f>INDEX(NationalTeams!B:B,MATCH(L3002,NationalTeams!C:C,0))</f>
        <v>17</v>
      </c>
      <c r="O3002" t="str">
        <f t="shared" si="138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4161</v>
      </c>
      <c r="D3003" t="s">
        <v>1805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3">
        <f t="shared" si="139"/>
        <v>62</v>
      </c>
      <c r="J3003" t="s">
        <v>7988</v>
      </c>
      <c r="K3003" t="str">
        <f t="shared" si="140"/>
        <v>E:\imagenes\escudos_cl\Asia\Chinese Super League\Wuhan Three Towns FC.png</v>
      </c>
      <c r="L3003" t="s">
        <v>429</v>
      </c>
      <c r="M3003">
        <f>INDEX(NationalTeams!B:B,MATCH(L3003,NationalTeams!C:C,0))</f>
        <v>44</v>
      </c>
      <c r="O3003" t="str">
        <f t="shared" si="138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4800</v>
      </c>
      <c r="D3004" t="s">
        <v>1792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3">
        <f t="shared" si="139"/>
        <v>76</v>
      </c>
      <c r="J3004" t="s">
        <v>7989</v>
      </c>
      <c r="K3004" t="str">
        <f t="shared" si="140"/>
        <v>E:\imagenes\escudos_cl\Africa\Botola\Wydad AC.png</v>
      </c>
      <c r="L3004" t="s">
        <v>342</v>
      </c>
      <c r="M3004">
        <f>INDEX(NationalTeams!B:B,MATCH(L3004,NationalTeams!C:C,0))</f>
        <v>137</v>
      </c>
      <c r="O3004" t="str">
        <f t="shared" si="138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3716</v>
      </c>
      <c r="D3005" t="s">
        <v>1876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3">
        <f t="shared" si="139"/>
        <v>64</v>
      </c>
      <c r="J3005" t="s">
        <v>7990</v>
      </c>
      <c r="K3005" t="str">
        <f t="shared" si="140"/>
        <v>E:\imagenes\escudos_cl\America\Liga MX\Xolos de Tijuana.png</v>
      </c>
      <c r="L3005" t="s">
        <v>378</v>
      </c>
      <c r="M3005">
        <f>INDEX(NationalTeams!B:B,MATCH(L3005,NationalTeams!C:C,0))</f>
        <v>140</v>
      </c>
      <c r="O3005" t="str">
        <f t="shared" si="138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4367</v>
      </c>
      <c r="D3006" t="s">
        <v>1973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3">
        <f t="shared" si="139"/>
        <v>56</v>
      </c>
      <c r="J3006" t="s">
        <v>7991</v>
      </c>
      <c r="K3006" t="str">
        <f t="shared" si="140"/>
        <v>E:\imagenes\escudos_cl\Asia\Uzbekistan Super League\Xorazm FK Urganch.png</v>
      </c>
      <c r="L3006" t="s">
        <v>443</v>
      </c>
      <c r="M3006">
        <f>INDEX(NationalTeams!B:B,MATCH(L3006,NationalTeams!C:C,0))</f>
        <v>215</v>
      </c>
      <c r="O3006" t="str">
        <f t="shared" si="138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4987</v>
      </c>
      <c r="D3007" t="s">
        <v>1980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3">
        <f t="shared" si="139"/>
        <v>56</v>
      </c>
      <c r="J3007" t="s">
        <v>7992</v>
      </c>
      <c r="K3007" t="str">
        <f t="shared" si="140"/>
        <v>E:\imagenes\escudos_cl\Africa\Zimbabwe Premier Soccer League\Yadah Stars FC.png</v>
      </c>
      <c r="L3007" t="s">
        <v>358</v>
      </c>
      <c r="M3007">
        <f>INDEX(NationalTeams!B:B,MATCH(L3007,NationalTeams!C:C,0))</f>
        <v>223</v>
      </c>
      <c r="O3007" t="str">
        <f t="shared" si="138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4425</v>
      </c>
      <c r="D3008" t="s">
        <v>1900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3">
        <f t="shared" si="139"/>
        <v>53</v>
      </c>
      <c r="J3008" t="s">
        <v>7993</v>
      </c>
      <c r="K3008" t="str">
        <f t="shared" si="140"/>
        <v>E:\imagenes\escudos_cl\Asia\Myanmar National League\Yadanarbon FC.png</v>
      </c>
      <c r="L3008" t="s">
        <v>453</v>
      </c>
      <c r="M3008">
        <f>INDEX(NationalTeams!B:B,MATCH(L3008,NationalTeams!C:C,0))</f>
        <v>28</v>
      </c>
      <c r="O3008" t="str">
        <f t="shared" si="138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4143</v>
      </c>
      <c r="D3009" t="s">
        <v>1804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3">
        <f t="shared" si="139"/>
        <v>57</v>
      </c>
      <c r="J3009" t="s">
        <v>7994</v>
      </c>
      <c r="K3009" t="str">
        <f t="shared" si="140"/>
        <v>E:\imagenes\escudos_cl\Asia\China League One\Yanbian Longding FC.png</v>
      </c>
      <c r="L3009" t="s">
        <v>429</v>
      </c>
      <c r="M3009">
        <f>INDEX(NationalTeams!B:B,MATCH(L3009,NationalTeams!C:C,0))</f>
        <v>44</v>
      </c>
      <c r="O3009" t="str">
        <f t="shared" si="138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4518</v>
      </c>
      <c r="D3010" t="s">
        <v>1900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3">
        <f t="shared" si="139"/>
        <v>51</v>
      </c>
      <c r="J3010" t="s">
        <v>7995</v>
      </c>
      <c r="K3010" t="str">
        <f t="shared" si="140"/>
        <v>E:\imagenes\escudos_cl\Asia\Myanmar National League\Yangon United FC.png</v>
      </c>
      <c r="L3010" t="s">
        <v>453</v>
      </c>
      <c r="M3010">
        <f>INDEX(NationalTeams!B:B,MATCH(L3010,NationalTeams!C:C,0))</f>
        <v>28</v>
      </c>
      <c r="O3010" t="str">
        <f t="shared" si="138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3883</v>
      </c>
      <c r="D3011" t="s">
        <v>1923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3">
        <f t="shared" si="139"/>
        <v>55</v>
      </c>
      <c r="J3011" t="s">
        <v>7996</v>
      </c>
      <c r="K3011" t="str">
        <f t="shared" si="140"/>
        <v>E:\imagenes\escudos_cl\America\Primera Division de Venezuela\Yaracuyanos FC.png</v>
      </c>
      <c r="L3011" t="s">
        <v>351</v>
      </c>
      <c r="M3011">
        <f>INDEX(NationalTeams!B:B,MATCH(L3011,NationalTeams!C:C,0))</f>
        <v>217</v>
      </c>
      <c r="O3011" t="str">
        <f t="shared" ref="O3011:O3037" si="141"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2540</v>
      </c>
      <c r="D3012" t="s">
        <v>8681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3">
        <f t="shared" ref="I3012:I3037" si="142">ROUND(AVERAGE(F3012:H3012),0)</f>
        <v>57</v>
      </c>
      <c r="J3012" t="s">
        <v>7997</v>
      </c>
      <c r="K3012" t="str">
        <f t="shared" ref="K3012:K3037" si="143">_xlfn.CONCAT($A$1,J3012)</f>
        <v>E:\imagenes\escudos_cl\Europa\Cymru South\Ynyshir Albions FC.png</v>
      </c>
      <c r="L3012" t="s">
        <v>517</v>
      </c>
      <c r="M3012">
        <f>INDEX(NationalTeams!B:B,MATCH(L3012,NationalTeams!C:C,0))</f>
        <v>76</v>
      </c>
      <c r="O3012" t="str">
        <f t="shared" si="141"/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3903</v>
      </c>
      <c r="D3013" t="s">
        <v>1843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3">
        <f t="shared" si="142"/>
        <v>67</v>
      </c>
      <c r="J3013" t="s">
        <v>7998</v>
      </c>
      <c r="K3013" t="str">
        <f t="shared" si="143"/>
        <v>E:\imagenes\escudos_cl\Asia\J1 League\Yokohama F.Marinos.png</v>
      </c>
      <c r="L3013" t="s">
        <v>422</v>
      </c>
      <c r="M3013">
        <f>INDEX(NationalTeams!B:B,MATCH(L3013,NationalTeams!C:C,0))</f>
        <v>112</v>
      </c>
      <c r="O3013" t="str">
        <f t="shared" si="141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3958</v>
      </c>
      <c r="D3014" t="s">
        <v>1843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3">
        <f t="shared" si="142"/>
        <v>64</v>
      </c>
      <c r="J3014" t="s">
        <v>7999</v>
      </c>
      <c r="K3014" t="str">
        <f t="shared" si="143"/>
        <v>E:\imagenes\escudos_cl\Asia\J1 League\Yokohama FC.png</v>
      </c>
      <c r="L3014" t="s">
        <v>422</v>
      </c>
      <c r="M3014">
        <f>INDEX(NationalTeams!B:B,MATCH(L3014,NationalTeams!C:C,0))</f>
        <v>112</v>
      </c>
      <c r="O3014" t="str">
        <f t="shared" si="141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3453</v>
      </c>
      <c r="D3015" t="s">
        <v>1801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3">
        <f t="shared" si="142"/>
        <v>64</v>
      </c>
      <c r="J3015" t="s">
        <v>8000</v>
      </c>
      <c r="K3015" t="str">
        <f t="shared" si="143"/>
        <v>E:\imagenes\escudos_cl\America\Canadian Premier League\York United FC.png</v>
      </c>
      <c r="L3015" t="s">
        <v>355</v>
      </c>
      <c r="M3015">
        <f>INDEX(NationalTeams!B:B,MATCH(L3015,NationalTeams!C:C,0))</f>
        <v>41</v>
      </c>
      <c r="O3015" t="str">
        <f t="shared" si="141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4842</v>
      </c>
      <c r="D3016" t="s">
        <v>1901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3">
        <f t="shared" si="142"/>
        <v>52</v>
      </c>
      <c r="J3016" t="s">
        <v>8001</v>
      </c>
      <c r="K3016" t="str">
        <f t="shared" si="143"/>
        <v>E:\imagenes\escudos_cl\Africa\Namibia Premiership\Young African FC.png</v>
      </c>
      <c r="L3016" t="s">
        <v>372</v>
      </c>
      <c r="M3016">
        <f>INDEX(NationalTeams!B:B,MATCH(L3016,NationalTeams!C:C,0))</f>
        <v>148</v>
      </c>
      <c r="O3016" t="str">
        <f t="shared" si="141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4756</v>
      </c>
      <c r="D3017" t="s">
        <v>1831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3">
        <f t="shared" si="142"/>
        <v>66</v>
      </c>
      <c r="J3017" t="s">
        <v>8002</v>
      </c>
      <c r="K3017" t="str">
        <f t="shared" si="143"/>
        <v>E:\imagenes\escudos_cl\Africa\Ghana Premier League\Young Apostles.png</v>
      </c>
      <c r="L3017" t="s">
        <v>325</v>
      </c>
      <c r="M3017">
        <f>INDEX(NationalTeams!B:B,MATCH(L3017,NationalTeams!C:C,0))</f>
        <v>79</v>
      </c>
      <c r="O3017" t="str">
        <f t="shared" si="141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4843</v>
      </c>
      <c r="D3018" t="s">
        <v>1901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3">
        <f t="shared" si="142"/>
        <v>56</v>
      </c>
      <c r="J3018" t="s">
        <v>8003</v>
      </c>
      <c r="K3018" t="str">
        <f t="shared" si="143"/>
        <v>E:\imagenes\escudos_cl\Africa\Namibia Premiership\Young Brazilians FC.png</v>
      </c>
      <c r="L3018" t="s">
        <v>372</v>
      </c>
      <c r="M3018">
        <f>INDEX(NationalTeams!B:B,MATCH(L3018,NationalTeams!C:C,0))</f>
        <v>148</v>
      </c>
      <c r="O3018" t="str">
        <f t="shared" si="141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4485</v>
      </c>
      <c r="D3019" t="s">
        <v>1857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3">
        <f t="shared" si="142"/>
        <v>52</v>
      </c>
      <c r="J3019" t="s">
        <v>8004</v>
      </c>
      <c r="K3019" t="str">
        <f t="shared" si="143"/>
        <v>E:\imagenes\escudos_cl\Asia\Lao League 1\Young Elephants FC.png</v>
      </c>
      <c r="L3019" t="s">
        <v>455</v>
      </c>
      <c r="M3019">
        <f>INDEX(NationalTeams!B:B,MATCH(L3019,NationalTeams!C:C,0))</f>
        <v>120</v>
      </c>
      <c r="O3019" t="str">
        <f t="shared" si="141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4147</v>
      </c>
      <c r="D3020" t="s">
        <v>1944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3">
        <f t="shared" si="142"/>
        <v>57</v>
      </c>
      <c r="J3020" t="s">
        <v>8005</v>
      </c>
      <c r="K3020" t="str">
        <f t="shared" si="143"/>
        <v>E:\imagenes\escudos_cl\Asia\Singapore Premier League\Young Lions FC.png</v>
      </c>
      <c r="L3020" t="s">
        <v>450</v>
      </c>
      <c r="M3020">
        <f>INDEX(NationalTeams!B:B,MATCH(L3020,NationalTeams!C:C,0))</f>
        <v>188</v>
      </c>
      <c r="O3020" t="str">
        <f t="shared" si="141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4050</v>
      </c>
      <c r="D3021" t="s">
        <v>1805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3">
        <f t="shared" si="142"/>
        <v>56</v>
      </c>
      <c r="J3021" t="s">
        <v>8006</v>
      </c>
      <c r="K3021" t="str">
        <f t="shared" si="143"/>
        <v>E:\imagenes\escudos_cl\Asia\Chinese Super League\Yunnan Yukun FC.png</v>
      </c>
      <c r="L3021" t="s">
        <v>429</v>
      </c>
      <c r="M3021">
        <f>INDEX(NationalTeams!B:B,MATCH(L3021,NationalTeams!C:C,0))</f>
        <v>44</v>
      </c>
      <c r="O3021" t="str">
        <f t="shared" si="141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2933</v>
      </c>
      <c r="D3022" t="s">
        <v>1893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3">
        <f t="shared" si="142"/>
        <v>53</v>
      </c>
      <c r="J3022" t="s">
        <v>8007</v>
      </c>
      <c r="K3022" t="str">
        <f t="shared" si="143"/>
        <v>E:\imagenes\escudos_cl\Europa\Maltese Premier League\Zabbar St. Patrick FC.png</v>
      </c>
      <c r="L3022" t="s">
        <v>539</v>
      </c>
      <c r="M3022">
        <f>INDEX(NationalTeams!B:B,MATCH(L3022,NationalTeams!C:C,0))</f>
        <v>136</v>
      </c>
      <c r="O3022" t="str">
        <f t="shared" si="141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2098</v>
      </c>
      <c r="D3023" t="s">
        <v>1785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3">
        <f t="shared" si="142"/>
        <v>52</v>
      </c>
      <c r="J3023" t="s">
        <v>8008</v>
      </c>
      <c r="K3023" t="str">
        <f t="shared" si="143"/>
        <v>E:\imagenes\escudos_cl\Europa\Azerbaijan First Division\Zagatala PFK.png</v>
      </c>
      <c r="L3023" t="s">
        <v>535</v>
      </c>
      <c r="M3023">
        <f>INDEX(NationalTeams!B:B,MATCH(L3023,NationalTeams!C:C,0))</f>
        <v>18</v>
      </c>
      <c r="O3023" t="str">
        <f t="shared" si="141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3022</v>
      </c>
      <c r="D3024" t="s">
        <v>1819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3">
        <f t="shared" si="142"/>
        <v>63</v>
      </c>
      <c r="J3024" t="s">
        <v>8009</v>
      </c>
      <c r="K3024" t="str">
        <f t="shared" si="143"/>
        <v>E:\imagenes\escudos_cl\Europa\Ekstraklasa\Zaglebie Lubin.png</v>
      </c>
      <c r="L3024" t="s">
        <v>494</v>
      </c>
      <c r="M3024">
        <f>INDEX(NationalTeams!B:B,MATCH(L3024,NationalTeams!C:C,0))</f>
        <v>166</v>
      </c>
      <c r="O3024" t="str">
        <f t="shared" si="141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4371</v>
      </c>
      <c r="D3025" t="s">
        <v>1838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3">
        <f t="shared" si="142"/>
        <v>56</v>
      </c>
      <c r="J3025" t="s">
        <v>8010</v>
      </c>
      <c r="K3025" t="str">
        <f t="shared" si="143"/>
        <v>E:\imagenes\escudos_cl\Asia\Iraq Stars League\Zakho SC.png</v>
      </c>
      <c r="L3025" t="s">
        <v>431</v>
      </c>
      <c r="M3025">
        <f>INDEX(NationalTeams!B:B,MATCH(L3025,NationalTeams!C:C,0))</f>
        <v>96</v>
      </c>
      <c r="O3025" t="str">
        <f t="shared" si="141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2658</v>
      </c>
      <c r="D3026" t="s">
        <v>1903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3">
        <f t="shared" si="142"/>
        <v>55</v>
      </c>
      <c r="J3026" t="s">
        <v>8011</v>
      </c>
      <c r="K3026" t="str">
        <f t="shared" si="143"/>
        <v>E:\imagenes\escudos_cl\Europa\Nemzeti Bajnoksag I\Zalaegerszegi TE.png</v>
      </c>
      <c r="L3026" t="s">
        <v>512</v>
      </c>
      <c r="M3026">
        <f>INDEX(NationalTeams!B:B,MATCH(L3026,NationalTeams!C:C,0))</f>
        <v>92</v>
      </c>
      <c r="O3026" t="str">
        <f t="shared" si="141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4717</v>
      </c>
      <c r="D3027" t="s">
        <v>1817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3">
        <f t="shared" si="142"/>
        <v>79</v>
      </c>
      <c r="J3027" t="s">
        <v>8012</v>
      </c>
      <c r="K3027" t="str">
        <f t="shared" si="143"/>
        <v>E:\imagenes\escudos_cl\Africa\Egyptian Premier League\Zamalek SC.png</v>
      </c>
      <c r="L3027" t="s">
        <v>365</v>
      </c>
      <c r="M3027">
        <f>INDEX(NationalTeams!B:B,MATCH(L3027,NationalTeams!C:C,0))</f>
        <v>59</v>
      </c>
      <c r="O3027" t="str">
        <f t="shared" si="141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3879</v>
      </c>
      <c r="D3028" t="s">
        <v>1923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3">
        <f t="shared" si="142"/>
        <v>59</v>
      </c>
      <c r="J3028" t="s">
        <v>8013</v>
      </c>
      <c r="K3028" t="str">
        <f t="shared" si="143"/>
        <v>E:\imagenes\escudos_cl\America\Primera Division de Venezuela\Zamora FC.png</v>
      </c>
      <c r="L3028" t="s">
        <v>351</v>
      </c>
      <c r="M3028">
        <f>INDEX(NationalTeams!B:B,MATCH(L3028,NationalTeams!C:C,0))</f>
        <v>217</v>
      </c>
      <c r="O3028" t="str">
        <f t="shared" si="141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4969</v>
      </c>
      <c r="D3029" t="s">
        <v>1979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3">
        <f t="shared" si="142"/>
        <v>57</v>
      </c>
      <c r="J3029" t="s">
        <v>8014</v>
      </c>
      <c r="K3029" t="str">
        <f t="shared" si="143"/>
        <v>E:\imagenes\escudos_cl\Africa\Zambia Super League\Zanaco FC.png</v>
      </c>
      <c r="L3029" t="s">
        <v>367</v>
      </c>
      <c r="M3029">
        <f>INDEX(NationalTeams!B:B,MATCH(L3029,NationalTeams!C:C,0))</f>
        <v>222</v>
      </c>
      <c r="O3029" t="str">
        <f t="shared" si="141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4718</v>
      </c>
      <c r="D3030" t="s">
        <v>1817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3">
        <f t="shared" si="142"/>
        <v>66</v>
      </c>
      <c r="J3030" t="s">
        <v>8015</v>
      </c>
      <c r="K3030" t="str">
        <f t="shared" si="143"/>
        <v>E:\imagenes\escudos_cl\Africa\Egyptian Premier League\ZED FC.png</v>
      </c>
      <c r="L3030" t="s">
        <v>365</v>
      </c>
      <c r="M3030">
        <f>INDEX(NationalTeams!B:B,MATCH(L3030,NationalTeams!C:C,0))</f>
        <v>59</v>
      </c>
      <c r="O3030" t="str">
        <f t="shared" si="141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4970</v>
      </c>
      <c r="D3031" t="s">
        <v>1979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3">
        <f t="shared" si="142"/>
        <v>52</v>
      </c>
      <c r="J3031" t="s">
        <v>8016</v>
      </c>
      <c r="K3031" t="str">
        <f t="shared" si="143"/>
        <v>E:\imagenes\escudos_cl\Africa\Zambia Super League\ZESCO United FC.png</v>
      </c>
      <c r="L3031" t="s">
        <v>367</v>
      </c>
      <c r="M3031">
        <f>INDEX(NationalTeams!B:B,MATCH(L3031,NationalTeams!C:C,0))</f>
        <v>222</v>
      </c>
      <c r="O3031" t="str">
        <f t="shared" si="141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4070</v>
      </c>
      <c r="D3032" t="s">
        <v>1805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3">
        <f t="shared" si="142"/>
        <v>58</v>
      </c>
      <c r="J3032" t="s">
        <v>8017</v>
      </c>
      <c r="K3032" t="str">
        <f t="shared" si="143"/>
        <v>E:\imagenes\escudos_cl\Asia\Chinese Super League\Zhejiang PFC.png</v>
      </c>
      <c r="L3032" t="s">
        <v>429</v>
      </c>
      <c r="M3032">
        <f>INDEX(NationalTeams!B:B,MATCH(L3032,NationalTeams!C:C,0))</f>
        <v>44</v>
      </c>
      <c r="O3032" t="str">
        <f t="shared" si="141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2089</v>
      </c>
      <c r="D3033" t="s">
        <v>1786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3">
        <f t="shared" si="142"/>
        <v>61</v>
      </c>
      <c r="J3033" t="s">
        <v>8018</v>
      </c>
      <c r="K3033" t="str">
        <f t="shared" si="143"/>
        <v>E:\imagenes\escudos_cl\Europa\Azerbaijan Premier League\Zira FK.png</v>
      </c>
      <c r="L3033" t="s">
        <v>535</v>
      </c>
      <c r="M3033">
        <f>INDEX(NationalTeams!B:B,MATCH(L3033,NationalTeams!C:C,0))</f>
        <v>18</v>
      </c>
      <c r="O3033" t="str">
        <f t="shared" si="141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3051</v>
      </c>
      <c r="D3034" t="s">
        <v>1836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3">
        <f t="shared" si="142"/>
        <v>60</v>
      </c>
      <c r="J3034" t="s">
        <v>8019</v>
      </c>
      <c r="K3034" t="str">
        <f t="shared" si="143"/>
        <v>E:\imagenes\escudos_cl\Europa\I Liga\Znicz Pruszkow.png</v>
      </c>
      <c r="L3034" t="s">
        <v>494</v>
      </c>
      <c r="M3034">
        <f>INDEX(NationalTeams!B:B,MATCH(L3034,NationalTeams!C:C,0))</f>
        <v>166</v>
      </c>
      <c r="O3034" t="str">
        <f t="shared" si="141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4428</v>
      </c>
      <c r="D3035" t="s">
        <v>1913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3">
        <f t="shared" si="142"/>
        <v>54</v>
      </c>
      <c r="J3035" t="s">
        <v>8020</v>
      </c>
      <c r="K3035" t="str">
        <f t="shared" si="143"/>
        <v>E:\imagenes\escudos_cl\Asia\Persian Gulf Pro League\Zob Ahan Esfahan FC.png</v>
      </c>
      <c r="L3035" t="s">
        <v>427</v>
      </c>
      <c r="M3035">
        <f>INDEX(NationalTeams!B:B,MATCH(L3035,NationalTeams!C:C,0))</f>
        <v>97</v>
      </c>
      <c r="O3035" t="str">
        <f t="shared" si="141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4699</v>
      </c>
      <c r="D3036" t="s">
        <v>1882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3">
        <f t="shared" si="142"/>
        <v>68</v>
      </c>
      <c r="J3036" t="s">
        <v>8021</v>
      </c>
      <c r="K3036" t="str">
        <f t="shared" si="143"/>
        <v>E:\imagenes\escudos_cl\Africa\Ligue 1\Zoman FC.png</v>
      </c>
      <c r="L3036" t="s">
        <v>323</v>
      </c>
      <c r="M3036">
        <f>INDEX(NationalTeams!B:B,MATCH(L3036,NationalTeams!C:C,0))</f>
        <v>51</v>
      </c>
      <c r="O3036" t="str">
        <f t="shared" si="141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4988</v>
      </c>
      <c r="D3037" t="s">
        <v>1980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3">
        <f t="shared" si="142"/>
        <v>51</v>
      </c>
      <c r="J3037" t="s">
        <v>8022</v>
      </c>
      <c r="K3037" t="str">
        <f t="shared" si="143"/>
        <v>E:\imagenes\escudos_cl\Africa\Zimbabwe Premier Soccer League\ZPC Kariba FC.png</v>
      </c>
      <c r="L3037" t="s">
        <v>358</v>
      </c>
      <c r="M3037">
        <f>INDEX(NationalTeams!B:B,MATCH(L3037,NationalTeams!C:C,0))</f>
        <v>223</v>
      </c>
      <c r="O3037" t="str">
        <f t="shared" si="141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5"/>
  <sheetViews>
    <sheetView topLeftCell="A200" workbookViewId="0">
      <selection activeCell="D208" sqref="D208"/>
    </sheetView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38" t="s">
        <v>8023</v>
      </c>
      <c r="C1" s="38"/>
      <c r="D1" s="10"/>
      <c r="E1" s="10"/>
      <c r="F1" s="10"/>
      <c r="N1" s="1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1769</v>
      </c>
      <c r="C2" t="s">
        <v>1770</v>
      </c>
      <c r="D2" t="s">
        <v>1984</v>
      </c>
      <c r="E2" t="s">
        <v>8682</v>
      </c>
      <c r="F2" t="s">
        <v>20</v>
      </c>
      <c r="G2" t="s">
        <v>1984</v>
      </c>
      <c r="H2" t="s">
        <v>8672</v>
      </c>
      <c r="I2" t="s">
        <v>8673</v>
      </c>
      <c r="J2" t="s">
        <v>8663</v>
      </c>
      <c r="K2" t="s">
        <v>8664</v>
      </c>
      <c r="L2" t="s">
        <v>8665</v>
      </c>
      <c r="M2" t="s">
        <v>8674</v>
      </c>
    </row>
    <row r="3" spans="2:22" x14ac:dyDescent="0.25">
      <c r="B3">
        <v>1</v>
      </c>
      <c r="C3" t="s">
        <v>1771</v>
      </c>
      <c r="D3" t="s">
        <v>519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8675</v>
      </c>
      <c r="I3">
        <v>2</v>
      </c>
      <c r="J3">
        <v>0</v>
      </c>
      <c r="K3">
        <v>0</v>
      </c>
      <c r="L3">
        <v>0</v>
      </c>
      <c r="M3" t="s">
        <v>8680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1772</v>
      </c>
      <c r="D4" t="s">
        <v>489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8675</v>
      </c>
      <c r="I4">
        <v>2</v>
      </c>
      <c r="J4">
        <v>0</v>
      </c>
      <c r="K4">
        <v>0</v>
      </c>
      <c r="L4">
        <v>0</v>
      </c>
      <c r="M4" t="s">
        <v>8680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1773</v>
      </c>
      <c r="D5" t="s">
        <v>498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8675</v>
      </c>
      <c r="I5">
        <v>2</v>
      </c>
      <c r="J5">
        <v>0</v>
      </c>
      <c r="K5">
        <v>0</v>
      </c>
      <c r="L5">
        <v>0</v>
      </c>
      <c r="M5" t="s">
        <v>8680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1774</v>
      </c>
      <c r="D6" t="s">
        <v>514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8675</v>
      </c>
      <c r="I6">
        <v>2</v>
      </c>
      <c r="J6">
        <v>0</v>
      </c>
      <c r="K6">
        <v>0</v>
      </c>
      <c r="L6">
        <v>0</v>
      </c>
      <c r="M6" t="s">
        <v>8680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1775</v>
      </c>
      <c r="D7" t="s">
        <v>495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8677</v>
      </c>
      <c r="I7">
        <v>2</v>
      </c>
      <c r="J7">
        <v>1</v>
      </c>
      <c r="K7">
        <v>1</v>
      </c>
      <c r="L7">
        <v>1</v>
      </c>
      <c r="M7" t="s">
        <v>8676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1776</v>
      </c>
      <c r="D8" t="s">
        <v>426</v>
      </c>
      <c r="E8" t="s">
        <v>8504</v>
      </c>
      <c r="F8">
        <f>INDEX(TeamRegion!B:B,MATCH(E8,TeamRegion!C:C,0))</f>
        <v>2</v>
      </c>
      <c r="G8">
        <f>INDEX(NationalTeams!B:B,MATCH(D8,NationalTeams!C:C,0))</f>
        <v>16</v>
      </c>
      <c r="H8" t="s">
        <v>8677</v>
      </c>
      <c r="I8">
        <v>2</v>
      </c>
      <c r="J8">
        <v>1</v>
      </c>
      <c r="K8">
        <v>1</v>
      </c>
      <c r="L8">
        <v>0</v>
      </c>
      <c r="M8" t="s">
        <v>8676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1777</v>
      </c>
      <c r="D9" t="s">
        <v>527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8677</v>
      </c>
      <c r="I9">
        <v>2</v>
      </c>
      <c r="J9">
        <v>1</v>
      </c>
      <c r="K9">
        <v>0</v>
      </c>
      <c r="L9">
        <v>1</v>
      </c>
      <c r="M9" t="s">
        <v>8680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1778</v>
      </c>
      <c r="D10" t="s">
        <v>520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8677</v>
      </c>
      <c r="I10">
        <v>2</v>
      </c>
      <c r="J10">
        <v>1</v>
      </c>
      <c r="K10">
        <v>1</v>
      </c>
      <c r="L10">
        <v>1</v>
      </c>
      <c r="M10" t="s">
        <v>8680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1779</v>
      </c>
      <c r="D11" t="s">
        <v>514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8677</v>
      </c>
      <c r="I11">
        <v>2</v>
      </c>
      <c r="J11">
        <v>1</v>
      </c>
      <c r="K11">
        <v>2</v>
      </c>
      <c r="L11">
        <v>1</v>
      </c>
      <c r="M11" t="s">
        <v>8676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1780</v>
      </c>
      <c r="D12" t="s">
        <v>324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8675</v>
      </c>
      <c r="I12">
        <v>2</v>
      </c>
      <c r="J12">
        <v>0</v>
      </c>
      <c r="K12">
        <v>0</v>
      </c>
      <c r="L12">
        <v>0</v>
      </c>
      <c r="M12" t="s">
        <v>8680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1781</v>
      </c>
      <c r="D13" t="s">
        <v>324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8677</v>
      </c>
      <c r="I13">
        <v>2</v>
      </c>
      <c r="J13">
        <v>2</v>
      </c>
      <c r="K13">
        <v>2</v>
      </c>
      <c r="L13">
        <v>0</v>
      </c>
      <c r="M13" t="s">
        <v>8676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1782</v>
      </c>
      <c r="D14" t="s">
        <v>496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8677</v>
      </c>
      <c r="I14">
        <v>2</v>
      </c>
      <c r="J14">
        <v>1</v>
      </c>
      <c r="K14">
        <v>1</v>
      </c>
      <c r="L14">
        <v>1</v>
      </c>
      <c r="M14" t="s">
        <v>8680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1783</v>
      </c>
      <c r="D15" t="s">
        <v>529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8677</v>
      </c>
      <c r="I15">
        <v>2</v>
      </c>
      <c r="J15">
        <v>1</v>
      </c>
      <c r="K15">
        <v>0</v>
      </c>
      <c r="L15">
        <v>1</v>
      </c>
      <c r="M15" t="s">
        <v>8680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1784</v>
      </c>
      <c r="D16" t="s">
        <v>427</v>
      </c>
      <c r="E16" t="s">
        <v>8504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8675</v>
      </c>
      <c r="I16">
        <v>2</v>
      </c>
      <c r="J16">
        <v>0</v>
      </c>
      <c r="K16">
        <v>0</v>
      </c>
      <c r="L16">
        <v>0</v>
      </c>
      <c r="M16" t="s">
        <v>8680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1785</v>
      </c>
      <c r="D17" t="s">
        <v>535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8675</v>
      </c>
      <c r="I17">
        <v>2</v>
      </c>
      <c r="J17">
        <v>0</v>
      </c>
      <c r="K17">
        <v>0</v>
      </c>
      <c r="L17">
        <v>0</v>
      </c>
      <c r="M17" t="s">
        <v>8680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1786</v>
      </c>
      <c r="D18" t="s">
        <v>535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8677</v>
      </c>
      <c r="I18">
        <v>2</v>
      </c>
      <c r="J18">
        <v>1</v>
      </c>
      <c r="K18">
        <v>1</v>
      </c>
      <c r="L18">
        <v>1</v>
      </c>
      <c r="M18" t="s">
        <v>8680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1787</v>
      </c>
      <c r="D19" t="s">
        <v>433</v>
      </c>
      <c r="E19" t="s">
        <v>8504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8677</v>
      </c>
      <c r="I19">
        <v>2</v>
      </c>
      <c r="J19">
        <v>0</v>
      </c>
      <c r="K19">
        <v>2</v>
      </c>
      <c r="L19">
        <v>0</v>
      </c>
      <c r="M19" t="s">
        <v>8676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1788</v>
      </c>
      <c r="D20" t="s">
        <v>465</v>
      </c>
      <c r="E20" t="s">
        <v>8504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8677</v>
      </c>
      <c r="I20">
        <v>2</v>
      </c>
      <c r="J20">
        <v>0</v>
      </c>
      <c r="K20">
        <v>0</v>
      </c>
      <c r="L20">
        <v>1</v>
      </c>
      <c r="M20" t="s">
        <v>8676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1789</v>
      </c>
      <c r="D21" t="s">
        <v>525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8677</v>
      </c>
      <c r="I21">
        <v>2</v>
      </c>
      <c r="J21">
        <v>1</v>
      </c>
      <c r="K21">
        <v>0</v>
      </c>
      <c r="L21">
        <v>1</v>
      </c>
      <c r="M21" t="s">
        <v>8680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1790</v>
      </c>
      <c r="D22" t="s">
        <v>519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8677</v>
      </c>
      <c r="I22">
        <v>2</v>
      </c>
      <c r="J22">
        <v>1</v>
      </c>
      <c r="K22">
        <v>0</v>
      </c>
      <c r="L22">
        <v>1</v>
      </c>
      <c r="M22" t="s">
        <v>8680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1791</v>
      </c>
      <c r="D23" t="s">
        <v>454</v>
      </c>
      <c r="E23" t="s">
        <v>8504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8677</v>
      </c>
      <c r="I23">
        <v>2</v>
      </c>
      <c r="J23">
        <v>0</v>
      </c>
      <c r="K23">
        <v>0</v>
      </c>
      <c r="L23">
        <v>1</v>
      </c>
      <c r="M23" t="s">
        <v>8676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1792</v>
      </c>
      <c r="D24" t="s">
        <v>342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8677</v>
      </c>
      <c r="I24">
        <v>2</v>
      </c>
      <c r="J24">
        <v>2</v>
      </c>
      <c r="K24">
        <v>2</v>
      </c>
      <c r="L24">
        <v>0</v>
      </c>
      <c r="M24" t="s">
        <v>8676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1793</v>
      </c>
      <c r="D25" t="s">
        <v>327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8677</v>
      </c>
      <c r="I25">
        <v>2</v>
      </c>
      <c r="J25">
        <v>4</v>
      </c>
      <c r="K25">
        <v>4</v>
      </c>
      <c r="L25">
        <v>0</v>
      </c>
      <c r="M25" t="s">
        <v>8676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1794</v>
      </c>
      <c r="D26" t="s">
        <v>327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8675</v>
      </c>
      <c r="I26">
        <v>2</v>
      </c>
      <c r="J26">
        <v>0</v>
      </c>
      <c r="K26">
        <v>0</v>
      </c>
      <c r="L26">
        <v>0</v>
      </c>
      <c r="M26" t="s">
        <v>8680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1795</v>
      </c>
      <c r="D27" t="s">
        <v>478</v>
      </c>
      <c r="E27" t="s">
        <v>8504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8677</v>
      </c>
      <c r="I27">
        <v>2</v>
      </c>
      <c r="J27">
        <v>0</v>
      </c>
      <c r="K27">
        <v>0</v>
      </c>
      <c r="L27">
        <v>1</v>
      </c>
      <c r="M27" t="s">
        <v>8676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1796</v>
      </c>
      <c r="D28" t="s">
        <v>489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8677</v>
      </c>
      <c r="I28">
        <v>2</v>
      </c>
      <c r="J28">
        <v>3</v>
      </c>
      <c r="K28">
        <v>2</v>
      </c>
      <c r="L28">
        <v>1</v>
      </c>
      <c r="M28" t="s">
        <v>8676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1797</v>
      </c>
      <c r="D29" t="s">
        <v>366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8677</v>
      </c>
      <c r="I29">
        <v>2</v>
      </c>
      <c r="J29">
        <v>1</v>
      </c>
      <c r="K29">
        <v>1</v>
      </c>
      <c r="L29">
        <v>0</v>
      </c>
      <c r="M29" t="s">
        <v>8676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1798</v>
      </c>
      <c r="D30" t="s">
        <v>462</v>
      </c>
      <c r="E30" t="s">
        <v>8504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8677</v>
      </c>
      <c r="I30">
        <v>2</v>
      </c>
      <c r="J30">
        <v>0</v>
      </c>
      <c r="K30">
        <v>0</v>
      </c>
      <c r="L30">
        <v>1</v>
      </c>
      <c r="M30" t="s">
        <v>8676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1799</v>
      </c>
      <c r="D31" t="s">
        <v>377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8677</v>
      </c>
      <c r="I31">
        <v>2</v>
      </c>
      <c r="J31">
        <v>2</v>
      </c>
      <c r="K31">
        <v>2</v>
      </c>
      <c r="L31">
        <v>0</v>
      </c>
      <c r="M31" t="s">
        <v>8676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1800</v>
      </c>
      <c r="D32" t="s">
        <v>541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8677</v>
      </c>
      <c r="I32">
        <v>2</v>
      </c>
      <c r="J32">
        <v>1</v>
      </c>
      <c r="K32">
        <v>0</v>
      </c>
      <c r="L32">
        <v>1</v>
      </c>
      <c r="M32" t="s">
        <v>8680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1801</v>
      </c>
      <c r="D33" t="s">
        <v>355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8677</v>
      </c>
      <c r="I33">
        <v>2</v>
      </c>
      <c r="J33">
        <v>2</v>
      </c>
      <c r="K33">
        <v>2</v>
      </c>
      <c r="L33">
        <v>0</v>
      </c>
      <c r="M33" t="s">
        <v>8676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1802</v>
      </c>
      <c r="D34" t="s">
        <v>505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8675</v>
      </c>
      <c r="I34">
        <v>2</v>
      </c>
      <c r="J34">
        <v>0</v>
      </c>
      <c r="K34">
        <v>0</v>
      </c>
      <c r="L34">
        <v>0</v>
      </c>
      <c r="M34" t="s">
        <v>8680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1803</v>
      </c>
      <c r="D35" t="s">
        <v>333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8677</v>
      </c>
      <c r="I35">
        <v>2</v>
      </c>
      <c r="J35">
        <v>1</v>
      </c>
      <c r="K35">
        <v>1</v>
      </c>
      <c r="L35">
        <v>0</v>
      </c>
      <c r="M35" t="s">
        <v>8680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1804</v>
      </c>
      <c r="D36" t="s">
        <v>429</v>
      </c>
      <c r="E36" t="s">
        <v>8504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8675</v>
      </c>
      <c r="I36">
        <v>2</v>
      </c>
      <c r="J36">
        <v>0</v>
      </c>
      <c r="K36">
        <v>0</v>
      </c>
      <c r="L36">
        <v>0</v>
      </c>
      <c r="M36" t="s">
        <v>8680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1805</v>
      </c>
      <c r="D37" t="s">
        <v>429</v>
      </c>
      <c r="E37" t="s">
        <v>8504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8677</v>
      </c>
      <c r="I37">
        <v>2</v>
      </c>
      <c r="J37">
        <v>2</v>
      </c>
      <c r="K37">
        <v>1</v>
      </c>
      <c r="L37">
        <v>0</v>
      </c>
      <c r="M37" t="s">
        <v>8676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1806</v>
      </c>
      <c r="D38" t="s">
        <v>380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8677</v>
      </c>
      <c r="I38">
        <v>2</v>
      </c>
      <c r="J38">
        <v>2</v>
      </c>
      <c r="K38">
        <v>2</v>
      </c>
      <c r="L38">
        <v>0</v>
      </c>
      <c r="M38" t="s">
        <v>8676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8681</v>
      </c>
      <c r="D39" t="s">
        <v>517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8675</v>
      </c>
      <c r="I39">
        <v>2</v>
      </c>
      <c r="J39">
        <v>0</v>
      </c>
      <c r="K39">
        <v>0</v>
      </c>
      <c r="L39">
        <v>0</v>
      </c>
      <c r="M39" t="s">
        <v>8680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1807</v>
      </c>
      <c r="D40" t="s">
        <v>517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8677</v>
      </c>
      <c r="I40">
        <v>2</v>
      </c>
      <c r="J40">
        <v>1</v>
      </c>
      <c r="K40">
        <v>0</v>
      </c>
      <c r="L40">
        <v>1</v>
      </c>
      <c r="M40" t="s">
        <v>8680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1808</v>
      </c>
      <c r="D41" t="s">
        <v>534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8677</v>
      </c>
      <c r="I41">
        <v>2</v>
      </c>
      <c r="J41">
        <v>0</v>
      </c>
      <c r="K41">
        <v>0</v>
      </c>
      <c r="L41">
        <v>0</v>
      </c>
      <c r="M41" t="s">
        <v>8680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1809</v>
      </c>
      <c r="D42" t="s">
        <v>534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8675</v>
      </c>
      <c r="I42">
        <v>2</v>
      </c>
      <c r="J42">
        <v>1</v>
      </c>
      <c r="K42">
        <v>1</v>
      </c>
      <c r="L42">
        <v>1</v>
      </c>
      <c r="M42" t="s">
        <v>8680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1810</v>
      </c>
      <c r="D43" t="s">
        <v>497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8677</v>
      </c>
      <c r="I43">
        <v>2</v>
      </c>
      <c r="J43">
        <v>1</v>
      </c>
      <c r="K43">
        <v>1</v>
      </c>
      <c r="L43">
        <v>1</v>
      </c>
      <c r="M43" t="s">
        <v>8676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1811</v>
      </c>
      <c r="D44" t="s">
        <v>497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8675</v>
      </c>
      <c r="I44">
        <v>2</v>
      </c>
      <c r="J44">
        <v>0</v>
      </c>
      <c r="K44">
        <v>0</v>
      </c>
      <c r="L44">
        <v>0</v>
      </c>
      <c r="M44" t="s">
        <v>8680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1812</v>
      </c>
      <c r="D45" t="s">
        <v>348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8675</v>
      </c>
      <c r="I45">
        <v>2</v>
      </c>
      <c r="J45">
        <v>0</v>
      </c>
      <c r="K45">
        <v>0</v>
      </c>
      <c r="L45">
        <v>0</v>
      </c>
      <c r="M45" t="s">
        <v>8680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1813</v>
      </c>
      <c r="D46" t="s">
        <v>353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8677</v>
      </c>
      <c r="I46">
        <v>2</v>
      </c>
      <c r="J46">
        <v>2</v>
      </c>
      <c r="K46">
        <v>2</v>
      </c>
      <c r="L46">
        <v>0</v>
      </c>
      <c r="M46" t="s">
        <v>8676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1814</v>
      </c>
      <c r="D47" t="s">
        <v>447</v>
      </c>
      <c r="E47" t="s">
        <v>8504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8677</v>
      </c>
      <c r="I47">
        <v>2</v>
      </c>
      <c r="J47">
        <v>0</v>
      </c>
      <c r="K47">
        <v>0</v>
      </c>
      <c r="L47">
        <v>1</v>
      </c>
      <c r="M47" t="s">
        <v>8676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1815</v>
      </c>
      <c r="D48" t="s">
        <v>491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8675</v>
      </c>
      <c r="I48">
        <v>2</v>
      </c>
      <c r="J48">
        <v>0</v>
      </c>
      <c r="K48">
        <v>0</v>
      </c>
      <c r="L48">
        <v>0</v>
      </c>
      <c r="M48" t="s">
        <v>8676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1816</v>
      </c>
      <c r="D49" t="s">
        <v>493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8675</v>
      </c>
      <c r="I49">
        <v>2</v>
      </c>
      <c r="J49">
        <v>0</v>
      </c>
      <c r="K49">
        <v>0</v>
      </c>
      <c r="L49">
        <v>0</v>
      </c>
      <c r="M49" t="s">
        <v>8676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1817</v>
      </c>
      <c r="D50" t="s">
        <v>365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8677</v>
      </c>
      <c r="I50">
        <v>2</v>
      </c>
      <c r="J50">
        <v>2</v>
      </c>
      <c r="K50">
        <v>2</v>
      </c>
      <c r="L50">
        <v>0</v>
      </c>
      <c r="M50" t="s">
        <v>8676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1818</v>
      </c>
      <c r="D51" t="s">
        <v>365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8675</v>
      </c>
      <c r="I51">
        <v>2</v>
      </c>
      <c r="J51">
        <v>0</v>
      </c>
      <c r="K51">
        <v>0</v>
      </c>
      <c r="L51">
        <v>0</v>
      </c>
      <c r="M51" t="s">
        <v>8680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1819</v>
      </c>
      <c r="D52" t="s">
        <v>494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8677</v>
      </c>
      <c r="I52">
        <v>2</v>
      </c>
      <c r="J52">
        <v>1</v>
      </c>
      <c r="K52">
        <v>1</v>
      </c>
      <c r="L52">
        <v>1</v>
      </c>
      <c r="M52" t="s">
        <v>8680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1820</v>
      </c>
      <c r="D53" t="s">
        <v>322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8677</v>
      </c>
      <c r="I53">
        <v>2</v>
      </c>
      <c r="J53">
        <v>1</v>
      </c>
      <c r="K53">
        <v>1</v>
      </c>
      <c r="L53">
        <v>0</v>
      </c>
      <c r="M53" t="s">
        <v>8676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1821</v>
      </c>
      <c r="D54" t="s">
        <v>492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8677</v>
      </c>
      <c r="I54">
        <v>2</v>
      </c>
      <c r="J54">
        <v>1</v>
      </c>
      <c r="K54">
        <v>1</v>
      </c>
      <c r="L54">
        <v>1</v>
      </c>
      <c r="M54" t="s">
        <v>8676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1822</v>
      </c>
      <c r="D55" t="s">
        <v>491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8677</v>
      </c>
      <c r="I55">
        <v>2</v>
      </c>
      <c r="J55">
        <v>2</v>
      </c>
      <c r="K55">
        <v>2</v>
      </c>
      <c r="L55">
        <v>1</v>
      </c>
      <c r="M55" t="s">
        <v>8676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1823</v>
      </c>
      <c r="D56" t="s">
        <v>524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8677</v>
      </c>
      <c r="I56">
        <v>2</v>
      </c>
      <c r="J56">
        <v>1</v>
      </c>
      <c r="K56">
        <v>0</v>
      </c>
      <c r="L56">
        <v>1</v>
      </c>
      <c r="M56" t="s">
        <v>8680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1824</v>
      </c>
      <c r="D57" t="s">
        <v>524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8675</v>
      </c>
      <c r="I57">
        <v>2</v>
      </c>
      <c r="J57">
        <v>0</v>
      </c>
      <c r="K57">
        <v>0</v>
      </c>
      <c r="L57">
        <v>0</v>
      </c>
      <c r="M57" t="s">
        <v>8680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1825</v>
      </c>
      <c r="D58" t="s">
        <v>526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8677</v>
      </c>
      <c r="I58">
        <v>2</v>
      </c>
      <c r="J58">
        <v>1</v>
      </c>
      <c r="K58">
        <v>0</v>
      </c>
      <c r="L58">
        <v>1</v>
      </c>
      <c r="M58" t="s">
        <v>8680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1826</v>
      </c>
      <c r="D59" t="s">
        <v>428</v>
      </c>
      <c r="E59" t="s">
        <v>8504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8675</v>
      </c>
      <c r="I59">
        <v>2</v>
      </c>
      <c r="J59">
        <v>0</v>
      </c>
      <c r="K59">
        <v>0</v>
      </c>
      <c r="L59">
        <v>0</v>
      </c>
      <c r="M59" t="s">
        <v>8676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1827</v>
      </c>
      <c r="D60" t="s">
        <v>459</v>
      </c>
      <c r="E60" t="s">
        <v>8504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8677</v>
      </c>
      <c r="I60">
        <v>2</v>
      </c>
      <c r="J60">
        <v>0</v>
      </c>
      <c r="K60">
        <v>0</v>
      </c>
      <c r="L60">
        <v>1</v>
      </c>
      <c r="M60" t="s">
        <v>8676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1828</v>
      </c>
      <c r="D61" t="s">
        <v>516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8675</v>
      </c>
      <c r="I61">
        <v>2</v>
      </c>
      <c r="J61">
        <v>0</v>
      </c>
      <c r="K61">
        <v>0</v>
      </c>
      <c r="L61">
        <v>0</v>
      </c>
      <c r="M61" t="s">
        <v>8680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1829</v>
      </c>
      <c r="D62" t="s">
        <v>510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8677</v>
      </c>
      <c r="I62">
        <v>2</v>
      </c>
      <c r="J62">
        <v>1</v>
      </c>
      <c r="K62">
        <v>1</v>
      </c>
      <c r="L62">
        <v>1</v>
      </c>
      <c r="M62" t="s">
        <v>8680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1830</v>
      </c>
      <c r="D63" t="s">
        <v>335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8677</v>
      </c>
      <c r="I63">
        <v>2</v>
      </c>
      <c r="J63">
        <v>1</v>
      </c>
      <c r="K63">
        <v>1</v>
      </c>
      <c r="L63">
        <v>0</v>
      </c>
      <c r="M63" t="s">
        <v>8680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1831</v>
      </c>
      <c r="D64" t="s">
        <v>325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8677</v>
      </c>
      <c r="I64">
        <v>2</v>
      </c>
      <c r="J64">
        <v>2</v>
      </c>
      <c r="K64">
        <v>2</v>
      </c>
      <c r="L64">
        <v>0</v>
      </c>
      <c r="M64" t="s">
        <v>8676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1832</v>
      </c>
      <c r="D65" t="s">
        <v>536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8677</v>
      </c>
      <c r="I65">
        <v>2</v>
      </c>
      <c r="J65">
        <v>1</v>
      </c>
      <c r="K65">
        <v>0</v>
      </c>
      <c r="L65">
        <v>1</v>
      </c>
      <c r="M65" t="s">
        <v>8680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1833</v>
      </c>
      <c r="D66" t="s">
        <v>357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8677</v>
      </c>
      <c r="I66">
        <v>2</v>
      </c>
      <c r="J66">
        <v>2</v>
      </c>
      <c r="K66">
        <v>2</v>
      </c>
      <c r="L66">
        <v>0</v>
      </c>
      <c r="M66" t="s">
        <v>8676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1834</v>
      </c>
      <c r="D67" t="s">
        <v>469</v>
      </c>
      <c r="E67" t="s">
        <v>8504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8677</v>
      </c>
      <c r="I67">
        <v>2</v>
      </c>
      <c r="J67">
        <v>0</v>
      </c>
      <c r="K67">
        <v>1</v>
      </c>
      <c r="L67">
        <v>0</v>
      </c>
      <c r="M67" t="s">
        <v>8676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1835</v>
      </c>
      <c r="D68" t="s">
        <v>458</v>
      </c>
      <c r="E68" t="s">
        <v>8504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8675</v>
      </c>
      <c r="I68">
        <v>2</v>
      </c>
      <c r="J68">
        <v>0</v>
      </c>
      <c r="K68">
        <v>0</v>
      </c>
      <c r="L68">
        <v>0</v>
      </c>
      <c r="M68" t="s">
        <v>8680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1836</v>
      </c>
      <c r="D69" t="s">
        <v>494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8675</v>
      </c>
      <c r="I69">
        <v>2</v>
      </c>
      <c r="J69">
        <v>0</v>
      </c>
      <c r="K69">
        <v>0</v>
      </c>
      <c r="L69">
        <v>0</v>
      </c>
      <c r="M69" t="s">
        <v>8680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1837</v>
      </c>
      <c r="D70" t="s">
        <v>458</v>
      </c>
      <c r="E70" t="s">
        <v>8504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8677</v>
      </c>
      <c r="I70">
        <v>2</v>
      </c>
      <c r="J70">
        <v>0</v>
      </c>
      <c r="K70">
        <v>2</v>
      </c>
      <c r="L70">
        <v>0</v>
      </c>
      <c r="M70" t="s">
        <v>8676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1838</v>
      </c>
      <c r="D71" t="s">
        <v>431</v>
      </c>
      <c r="E71" t="s">
        <v>8504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8677</v>
      </c>
      <c r="I71">
        <v>2</v>
      </c>
      <c r="J71">
        <v>1</v>
      </c>
      <c r="K71">
        <v>1</v>
      </c>
      <c r="L71">
        <v>0</v>
      </c>
      <c r="M71" t="s">
        <v>8676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1839</v>
      </c>
      <c r="D72" t="s">
        <v>431</v>
      </c>
      <c r="E72" t="s">
        <v>8504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8675</v>
      </c>
      <c r="I72">
        <v>2</v>
      </c>
      <c r="J72">
        <v>0</v>
      </c>
      <c r="K72">
        <v>0</v>
      </c>
      <c r="L72">
        <v>0</v>
      </c>
      <c r="M72" t="s">
        <v>8680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1840</v>
      </c>
      <c r="D73" t="s">
        <v>513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8675</v>
      </c>
      <c r="I73">
        <v>2</v>
      </c>
      <c r="J73">
        <v>0</v>
      </c>
      <c r="K73">
        <v>0</v>
      </c>
      <c r="L73">
        <v>0</v>
      </c>
      <c r="M73" t="s">
        <v>8680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1841</v>
      </c>
      <c r="D74" t="s">
        <v>513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8677</v>
      </c>
      <c r="I74">
        <v>2</v>
      </c>
      <c r="J74">
        <v>1</v>
      </c>
      <c r="K74">
        <v>1</v>
      </c>
      <c r="L74">
        <v>1</v>
      </c>
      <c r="M74" t="s">
        <v>8680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1842</v>
      </c>
      <c r="D75" t="s">
        <v>530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8677</v>
      </c>
      <c r="I75">
        <v>2</v>
      </c>
      <c r="J75">
        <v>1</v>
      </c>
      <c r="K75">
        <v>1</v>
      </c>
      <c r="L75">
        <v>1</v>
      </c>
      <c r="M75" t="s">
        <v>8680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1843</v>
      </c>
      <c r="D76" t="s">
        <v>422</v>
      </c>
      <c r="E76" t="s">
        <v>8504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8677</v>
      </c>
      <c r="I76">
        <v>2</v>
      </c>
      <c r="J76">
        <v>3</v>
      </c>
      <c r="K76">
        <v>1</v>
      </c>
      <c r="L76">
        <v>0</v>
      </c>
      <c r="M76" t="s">
        <v>8676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1844</v>
      </c>
      <c r="D77" t="s">
        <v>422</v>
      </c>
      <c r="E77" t="s">
        <v>8504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8675</v>
      </c>
      <c r="I77">
        <v>2</v>
      </c>
      <c r="J77">
        <v>0</v>
      </c>
      <c r="K77">
        <v>0</v>
      </c>
      <c r="L77">
        <v>0</v>
      </c>
      <c r="M77" t="s">
        <v>8680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1845</v>
      </c>
      <c r="D78" t="s">
        <v>352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8677</v>
      </c>
      <c r="I78">
        <v>2</v>
      </c>
      <c r="J78">
        <v>1</v>
      </c>
      <c r="K78">
        <v>1</v>
      </c>
      <c r="L78">
        <v>0</v>
      </c>
      <c r="M78" t="s">
        <v>8680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1846</v>
      </c>
      <c r="D79" t="s">
        <v>451</v>
      </c>
      <c r="E79" t="s">
        <v>8504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8677</v>
      </c>
      <c r="I79">
        <v>2</v>
      </c>
      <c r="J79">
        <v>0</v>
      </c>
      <c r="K79">
        <v>2</v>
      </c>
      <c r="L79">
        <v>0</v>
      </c>
      <c r="M79" t="s">
        <v>8676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1847</v>
      </c>
      <c r="D80" t="s">
        <v>451</v>
      </c>
      <c r="E80" t="s">
        <v>8504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8675</v>
      </c>
      <c r="I80">
        <v>2</v>
      </c>
      <c r="J80">
        <v>0</v>
      </c>
      <c r="K80">
        <v>0</v>
      </c>
      <c r="L80">
        <v>0</v>
      </c>
      <c r="M80" t="s">
        <v>8680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1848</v>
      </c>
      <c r="D81" t="s">
        <v>505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8677</v>
      </c>
      <c r="I81">
        <v>2</v>
      </c>
      <c r="J81">
        <v>1</v>
      </c>
      <c r="K81">
        <v>2</v>
      </c>
      <c r="L81">
        <v>1</v>
      </c>
      <c r="M81" t="s">
        <v>8676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1849</v>
      </c>
      <c r="D82" t="s">
        <v>425</v>
      </c>
      <c r="E82" t="s">
        <v>8504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8677</v>
      </c>
      <c r="I82">
        <v>2</v>
      </c>
      <c r="J82">
        <v>3</v>
      </c>
      <c r="K82">
        <v>1</v>
      </c>
      <c r="L82">
        <v>0</v>
      </c>
      <c r="M82" t="s">
        <v>8676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1850</v>
      </c>
      <c r="D83" t="s">
        <v>425</v>
      </c>
      <c r="E83" t="s">
        <v>8504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8675</v>
      </c>
      <c r="I83">
        <v>2</v>
      </c>
      <c r="J83">
        <v>0</v>
      </c>
      <c r="K83">
        <v>0</v>
      </c>
      <c r="L83">
        <v>0</v>
      </c>
      <c r="M83" t="s">
        <v>8680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1851</v>
      </c>
      <c r="D84" t="s">
        <v>520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8675</v>
      </c>
      <c r="I84">
        <v>2</v>
      </c>
      <c r="J84">
        <v>0</v>
      </c>
      <c r="K84">
        <v>0</v>
      </c>
      <c r="L84">
        <v>0</v>
      </c>
      <c r="M84" t="s">
        <v>8680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1852</v>
      </c>
      <c r="D85" t="s">
        <v>430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8677</v>
      </c>
      <c r="I85">
        <v>2</v>
      </c>
      <c r="J85">
        <v>1</v>
      </c>
      <c r="K85">
        <v>1</v>
      </c>
      <c r="L85">
        <v>1</v>
      </c>
      <c r="M85" t="s">
        <v>8676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1853</v>
      </c>
      <c r="D86" t="s">
        <v>436</v>
      </c>
      <c r="E86" t="s">
        <v>8504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8677</v>
      </c>
      <c r="I86">
        <v>2</v>
      </c>
      <c r="J86">
        <v>0</v>
      </c>
      <c r="K86">
        <v>1</v>
      </c>
      <c r="L86">
        <v>0</v>
      </c>
      <c r="M86" t="s">
        <v>8676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1854</v>
      </c>
      <c r="D87" t="s">
        <v>434</v>
      </c>
      <c r="E87" t="s">
        <v>8504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8677</v>
      </c>
      <c r="I87">
        <v>2</v>
      </c>
      <c r="J87">
        <v>0</v>
      </c>
      <c r="K87">
        <v>0</v>
      </c>
      <c r="L87">
        <v>1</v>
      </c>
      <c r="M87" t="s">
        <v>8676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1855</v>
      </c>
      <c r="D88" t="s">
        <v>490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8677</v>
      </c>
      <c r="I88">
        <v>2</v>
      </c>
      <c r="J88">
        <v>4</v>
      </c>
      <c r="K88">
        <v>2</v>
      </c>
      <c r="L88">
        <v>1</v>
      </c>
      <c r="M88" t="s">
        <v>8676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1856</v>
      </c>
      <c r="D89" t="s">
        <v>490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8675</v>
      </c>
      <c r="I89">
        <v>2</v>
      </c>
      <c r="J89">
        <v>0</v>
      </c>
      <c r="K89">
        <v>0</v>
      </c>
      <c r="L89">
        <v>0</v>
      </c>
      <c r="M89" t="s">
        <v>8680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1857</v>
      </c>
      <c r="D90" t="s">
        <v>455</v>
      </c>
      <c r="E90" t="s">
        <v>8504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8677</v>
      </c>
      <c r="I90">
        <v>2</v>
      </c>
      <c r="J90">
        <v>0</v>
      </c>
      <c r="K90">
        <v>0</v>
      </c>
      <c r="L90">
        <v>1</v>
      </c>
      <c r="M90" t="s">
        <v>8676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1858</v>
      </c>
      <c r="D91" t="s">
        <v>532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8677</v>
      </c>
      <c r="I91">
        <v>2</v>
      </c>
      <c r="J91">
        <v>1</v>
      </c>
      <c r="K91">
        <v>0</v>
      </c>
      <c r="L91">
        <v>1</v>
      </c>
      <c r="M91" t="s">
        <v>8680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1859</v>
      </c>
      <c r="D92" t="s">
        <v>468</v>
      </c>
      <c r="E92" t="s">
        <v>8504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8677</v>
      </c>
      <c r="I92">
        <v>2</v>
      </c>
      <c r="J92">
        <v>0</v>
      </c>
      <c r="K92">
        <v>1</v>
      </c>
      <c r="L92">
        <v>0</v>
      </c>
      <c r="M92" t="s">
        <v>8676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1860</v>
      </c>
      <c r="D93" t="s">
        <v>540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8677</v>
      </c>
      <c r="I93">
        <v>2</v>
      </c>
      <c r="J93">
        <v>1</v>
      </c>
      <c r="K93">
        <v>0</v>
      </c>
      <c r="L93">
        <v>1</v>
      </c>
      <c r="M93" t="s">
        <v>8680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1861</v>
      </c>
      <c r="D94" t="s">
        <v>444</v>
      </c>
      <c r="E94" t="s">
        <v>8504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8677</v>
      </c>
      <c r="I94">
        <v>2</v>
      </c>
      <c r="J94">
        <v>0</v>
      </c>
      <c r="K94">
        <v>1</v>
      </c>
      <c r="L94">
        <v>0</v>
      </c>
      <c r="M94" t="s">
        <v>8676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1862</v>
      </c>
      <c r="D95" t="s">
        <v>350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8677</v>
      </c>
      <c r="I95">
        <v>2</v>
      </c>
      <c r="J95">
        <v>2</v>
      </c>
      <c r="K95">
        <v>2</v>
      </c>
      <c r="L95">
        <v>0</v>
      </c>
      <c r="M95" t="s">
        <v>8676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1863</v>
      </c>
      <c r="D96" t="s">
        <v>444</v>
      </c>
      <c r="E96" t="s">
        <v>8504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8675</v>
      </c>
      <c r="I96">
        <v>2</v>
      </c>
      <c r="J96">
        <v>0</v>
      </c>
      <c r="K96">
        <v>0</v>
      </c>
      <c r="L96">
        <v>0</v>
      </c>
      <c r="M96" t="s">
        <v>8680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1864</v>
      </c>
      <c r="D97" t="s">
        <v>350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8675</v>
      </c>
      <c r="I97">
        <v>2</v>
      </c>
      <c r="J97">
        <v>0</v>
      </c>
      <c r="K97">
        <v>0</v>
      </c>
      <c r="L97">
        <v>0</v>
      </c>
      <c r="M97" t="s">
        <v>8680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1865</v>
      </c>
      <c r="D98" t="s">
        <v>328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8677</v>
      </c>
      <c r="I98">
        <v>2</v>
      </c>
      <c r="J98">
        <v>2</v>
      </c>
      <c r="K98">
        <v>2</v>
      </c>
      <c r="L98">
        <v>0</v>
      </c>
      <c r="M98" t="s">
        <v>8676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1866</v>
      </c>
      <c r="D99" t="s">
        <v>330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8675</v>
      </c>
      <c r="I99">
        <v>2</v>
      </c>
      <c r="J99">
        <v>0</v>
      </c>
      <c r="K99">
        <v>0</v>
      </c>
      <c r="L99">
        <v>0</v>
      </c>
      <c r="M99" t="s">
        <v>8680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1867</v>
      </c>
      <c r="D100" t="s">
        <v>484</v>
      </c>
      <c r="E100" t="s">
        <v>8504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8677</v>
      </c>
      <c r="I100">
        <v>2</v>
      </c>
      <c r="J100">
        <v>0</v>
      </c>
      <c r="K100">
        <v>0</v>
      </c>
      <c r="L100">
        <v>1</v>
      </c>
      <c r="M100" t="s">
        <v>8676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1868</v>
      </c>
      <c r="D101" t="s">
        <v>330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8677</v>
      </c>
      <c r="I101">
        <v>2</v>
      </c>
      <c r="J101">
        <v>2</v>
      </c>
      <c r="K101">
        <v>2</v>
      </c>
      <c r="L101">
        <v>0</v>
      </c>
      <c r="M101" t="s">
        <v>8676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1869</v>
      </c>
      <c r="D102" t="s">
        <v>402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8677</v>
      </c>
      <c r="I102">
        <v>2</v>
      </c>
      <c r="J102">
        <v>1</v>
      </c>
      <c r="K102">
        <v>1</v>
      </c>
      <c r="L102">
        <v>0</v>
      </c>
      <c r="M102" t="s">
        <v>8680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1870</v>
      </c>
      <c r="D103" t="s">
        <v>472</v>
      </c>
      <c r="E103" t="s">
        <v>8504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8677</v>
      </c>
      <c r="I103">
        <v>2</v>
      </c>
      <c r="J103">
        <v>0</v>
      </c>
      <c r="K103">
        <v>0</v>
      </c>
      <c r="L103">
        <v>1</v>
      </c>
      <c r="M103" t="s">
        <v>8676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1871</v>
      </c>
      <c r="D104" t="s">
        <v>397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8677</v>
      </c>
      <c r="I104">
        <v>2</v>
      </c>
      <c r="J104">
        <v>1</v>
      </c>
      <c r="K104">
        <v>1</v>
      </c>
      <c r="L104">
        <v>0</v>
      </c>
      <c r="M104" t="s">
        <v>8680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1872</v>
      </c>
      <c r="D105" t="s">
        <v>506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8677</v>
      </c>
      <c r="I105">
        <v>2</v>
      </c>
      <c r="J105">
        <v>1</v>
      </c>
      <c r="K105">
        <v>1</v>
      </c>
      <c r="L105">
        <v>1</v>
      </c>
      <c r="M105" t="s">
        <v>8676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1873</v>
      </c>
      <c r="D106" t="s">
        <v>506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8675</v>
      </c>
      <c r="I106">
        <v>2</v>
      </c>
      <c r="J106">
        <v>0</v>
      </c>
      <c r="K106">
        <v>0</v>
      </c>
      <c r="L106">
        <v>0</v>
      </c>
      <c r="M106" t="s">
        <v>8676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1874</v>
      </c>
      <c r="D107" t="s">
        <v>530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8675</v>
      </c>
      <c r="I107">
        <v>2</v>
      </c>
      <c r="J107">
        <v>0</v>
      </c>
      <c r="K107">
        <v>0</v>
      </c>
      <c r="L107">
        <v>0</v>
      </c>
      <c r="M107" t="s">
        <v>8676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1875</v>
      </c>
      <c r="D108" t="s">
        <v>398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8677</v>
      </c>
      <c r="I108">
        <v>2</v>
      </c>
      <c r="J108">
        <v>1</v>
      </c>
      <c r="K108">
        <v>1</v>
      </c>
      <c r="L108">
        <v>0</v>
      </c>
      <c r="M108" t="s">
        <v>8680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1876</v>
      </c>
      <c r="D109" t="s">
        <v>378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8677</v>
      </c>
      <c r="I109">
        <v>2</v>
      </c>
      <c r="J109">
        <v>2</v>
      </c>
      <c r="K109">
        <v>2</v>
      </c>
      <c r="L109">
        <v>0</v>
      </c>
      <c r="M109" t="s">
        <v>8676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1877</v>
      </c>
      <c r="D110" t="s">
        <v>356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8677</v>
      </c>
      <c r="I110">
        <v>2</v>
      </c>
      <c r="J110">
        <v>1</v>
      </c>
      <c r="K110">
        <v>1</v>
      </c>
      <c r="L110">
        <v>0</v>
      </c>
      <c r="M110" t="s">
        <v>8680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1878</v>
      </c>
      <c r="D111" t="s">
        <v>376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8677</v>
      </c>
      <c r="I111">
        <v>2</v>
      </c>
      <c r="J111">
        <v>4</v>
      </c>
      <c r="K111">
        <v>4</v>
      </c>
      <c r="L111">
        <v>0</v>
      </c>
      <c r="M111" t="s">
        <v>8676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1879</v>
      </c>
      <c r="D112" t="s">
        <v>354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8677</v>
      </c>
      <c r="I112">
        <v>2</v>
      </c>
      <c r="J112">
        <v>1</v>
      </c>
      <c r="K112">
        <v>1</v>
      </c>
      <c r="L112">
        <v>0</v>
      </c>
      <c r="M112" t="s">
        <v>8680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1880</v>
      </c>
      <c r="D113" t="s">
        <v>331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8677</v>
      </c>
      <c r="I113">
        <v>2</v>
      </c>
      <c r="J113">
        <v>2</v>
      </c>
      <c r="K113">
        <v>2</v>
      </c>
      <c r="L113">
        <v>0</v>
      </c>
      <c r="M113" t="s">
        <v>8676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1881</v>
      </c>
      <c r="D114" t="s">
        <v>331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8675</v>
      </c>
      <c r="I114">
        <v>2</v>
      </c>
      <c r="J114">
        <v>0</v>
      </c>
      <c r="K114">
        <v>0</v>
      </c>
      <c r="L114">
        <v>0</v>
      </c>
      <c r="M114" t="s">
        <v>8680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1882</v>
      </c>
      <c r="D115" t="s">
        <v>487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8677</v>
      </c>
      <c r="I115">
        <v>2</v>
      </c>
      <c r="J115">
        <v>3</v>
      </c>
      <c r="K115">
        <v>2</v>
      </c>
      <c r="L115">
        <v>1</v>
      </c>
      <c r="M115" t="s">
        <v>8676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1883</v>
      </c>
      <c r="D116" t="s">
        <v>360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8677</v>
      </c>
      <c r="I116">
        <v>2</v>
      </c>
      <c r="J116">
        <v>1</v>
      </c>
      <c r="K116">
        <v>1</v>
      </c>
      <c r="L116">
        <v>0</v>
      </c>
      <c r="M116" t="s">
        <v>8676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1884</v>
      </c>
      <c r="D117" t="s">
        <v>382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8677</v>
      </c>
      <c r="I117">
        <v>2</v>
      </c>
      <c r="J117">
        <v>1</v>
      </c>
      <c r="K117">
        <v>1</v>
      </c>
      <c r="L117">
        <v>0</v>
      </c>
      <c r="M117" t="s">
        <v>8676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1885</v>
      </c>
      <c r="D118" t="s">
        <v>487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8675</v>
      </c>
      <c r="I118">
        <v>2</v>
      </c>
      <c r="J118">
        <v>0</v>
      </c>
      <c r="K118">
        <v>0</v>
      </c>
      <c r="L118">
        <v>0</v>
      </c>
      <c r="M118" t="s">
        <v>8680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1886</v>
      </c>
      <c r="D119" t="s">
        <v>523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8677</v>
      </c>
      <c r="I119">
        <v>2</v>
      </c>
      <c r="J119">
        <v>1</v>
      </c>
      <c r="K119">
        <v>0</v>
      </c>
      <c r="L119">
        <v>1</v>
      </c>
      <c r="M119" t="s">
        <v>8680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1887</v>
      </c>
      <c r="D120" t="s">
        <v>522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8677</v>
      </c>
      <c r="I120">
        <v>2</v>
      </c>
      <c r="J120">
        <v>1</v>
      </c>
      <c r="K120">
        <v>0</v>
      </c>
      <c r="L120">
        <v>1</v>
      </c>
      <c r="M120" t="s">
        <v>8680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1888</v>
      </c>
      <c r="D121" t="s">
        <v>522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8675</v>
      </c>
      <c r="I121">
        <v>2</v>
      </c>
      <c r="J121">
        <v>0</v>
      </c>
      <c r="K121">
        <v>0</v>
      </c>
      <c r="L121">
        <v>0</v>
      </c>
      <c r="M121" t="s">
        <v>8680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1889</v>
      </c>
      <c r="D122" t="s">
        <v>349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8677</v>
      </c>
      <c r="I122">
        <v>2</v>
      </c>
      <c r="J122">
        <v>2</v>
      </c>
      <c r="K122">
        <v>2</v>
      </c>
      <c r="L122">
        <v>0</v>
      </c>
      <c r="M122" t="s">
        <v>8676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1890</v>
      </c>
      <c r="D123" t="s">
        <v>463</v>
      </c>
      <c r="E123" t="s">
        <v>8504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8675</v>
      </c>
      <c r="I123">
        <v>2</v>
      </c>
      <c r="J123">
        <v>0</v>
      </c>
      <c r="K123">
        <v>0</v>
      </c>
      <c r="L123">
        <v>0</v>
      </c>
      <c r="M123" t="s">
        <v>8680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1891</v>
      </c>
      <c r="D124" t="s">
        <v>463</v>
      </c>
      <c r="E124" t="s">
        <v>8504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8677</v>
      </c>
      <c r="I124">
        <v>2</v>
      </c>
      <c r="J124">
        <v>0</v>
      </c>
      <c r="K124">
        <v>1</v>
      </c>
      <c r="L124">
        <v>0</v>
      </c>
      <c r="M124" t="s">
        <v>8676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1892</v>
      </c>
      <c r="D125" t="s">
        <v>379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8677</v>
      </c>
      <c r="I125">
        <v>2</v>
      </c>
      <c r="J125">
        <v>1</v>
      </c>
      <c r="K125">
        <v>1</v>
      </c>
      <c r="L125">
        <v>0</v>
      </c>
      <c r="M125" t="s">
        <v>8676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1893</v>
      </c>
      <c r="D126" t="s">
        <v>539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8677</v>
      </c>
      <c r="I126">
        <v>2</v>
      </c>
      <c r="J126">
        <v>1</v>
      </c>
      <c r="K126">
        <v>0</v>
      </c>
      <c r="L126">
        <v>1</v>
      </c>
      <c r="M126" t="s">
        <v>8680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1894</v>
      </c>
      <c r="D127" t="s">
        <v>531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8677</v>
      </c>
      <c r="I127">
        <v>2</v>
      </c>
      <c r="J127">
        <v>1</v>
      </c>
      <c r="K127">
        <v>0</v>
      </c>
      <c r="L127">
        <v>1</v>
      </c>
      <c r="M127" t="s">
        <v>8680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1895</v>
      </c>
      <c r="D128" t="s">
        <v>393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8677</v>
      </c>
      <c r="I128">
        <v>2</v>
      </c>
      <c r="J128">
        <v>1</v>
      </c>
      <c r="K128">
        <v>1</v>
      </c>
      <c r="L128">
        <v>0</v>
      </c>
      <c r="M128" t="s">
        <v>8676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1896</v>
      </c>
      <c r="D129" t="s">
        <v>509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8675</v>
      </c>
      <c r="I129">
        <v>2</v>
      </c>
      <c r="J129">
        <v>1</v>
      </c>
      <c r="K129">
        <v>1</v>
      </c>
      <c r="L129">
        <v>1</v>
      </c>
      <c r="M129" t="s">
        <v>8680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1897</v>
      </c>
      <c r="D130" t="s">
        <v>460</v>
      </c>
      <c r="E130" t="s">
        <v>8504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8677</v>
      </c>
      <c r="I130">
        <v>2</v>
      </c>
      <c r="J130">
        <v>0</v>
      </c>
      <c r="K130">
        <v>0</v>
      </c>
      <c r="L130">
        <v>1</v>
      </c>
      <c r="M130" t="s">
        <v>8676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1898</v>
      </c>
      <c r="D131" t="s">
        <v>521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8677</v>
      </c>
      <c r="I131">
        <v>2</v>
      </c>
      <c r="J131">
        <v>1</v>
      </c>
      <c r="K131">
        <v>0</v>
      </c>
      <c r="L131">
        <v>1</v>
      </c>
      <c r="M131" t="s">
        <v>8680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1899</v>
      </c>
      <c r="D132" t="s">
        <v>521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8675</v>
      </c>
      <c r="I132">
        <v>2</v>
      </c>
      <c r="J132">
        <v>0</v>
      </c>
      <c r="K132">
        <v>0</v>
      </c>
      <c r="L132">
        <v>0</v>
      </c>
      <c r="M132" t="s">
        <v>8680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1900</v>
      </c>
      <c r="D133" t="s">
        <v>453</v>
      </c>
      <c r="E133" t="s">
        <v>8504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8677</v>
      </c>
      <c r="I133">
        <v>2</v>
      </c>
      <c r="J133">
        <v>0</v>
      </c>
      <c r="K133">
        <v>0</v>
      </c>
      <c r="L133">
        <v>1</v>
      </c>
      <c r="M133" t="s">
        <v>8676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1901</v>
      </c>
      <c r="D134" t="s">
        <v>372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8677</v>
      </c>
      <c r="I134">
        <v>2</v>
      </c>
      <c r="J134">
        <v>1</v>
      </c>
      <c r="K134">
        <v>1</v>
      </c>
      <c r="L134">
        <v>0</v>
      </c>
      <c r="M134" t="s">
        <v>8676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1902</v>
      </c>
      <c r="D135" t="s">
        <v>363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8675</v>
      </c>
      <c r="I135">
        <v>2</v>
      </c>
      <c r="J135">
        <v>0</v>
      </c>
      <c r="K135">
        <v>0</v>
      </c>
      <c r="L135">
        <v>0</v>
      </c>
      <c r="M135" t="s">
        <v>8680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1903</v>
      </c>
      <c r="D136" t="s">
        <v>512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8677</v>
      </c>
      <c r="I136">
        <v>2</v>
      </c>
      <c r="J136">
        <v>1</v>
      </c>
      <c r="K136">
        <v>1</v>
      </c>
      <c r="L136">
        <v>1</v>
      </c>
      <c r="M136" t="s">
        <v>8680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1904</v>
      </c>
      <c r="D137" t="s">
        <v>446</v>
      </c>
      <c r="E137" t="s">
        <v>8504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8677</v>
      </c>
      <c r="I137">
        <v>2</v>
      </c>
      <c r="J137">
        <v>0</v>
      </c>
      <c r="K137">
        <v>0</v>
      </c>
      <c r="L137">
        <v>1</v>
      </c>
      <c r="M137" t="s">
        <v>8676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1905</v>
      </c>
      <c r="D138" t="s">
        <v>423</v>
      </c>
      <c r="E138" t="s">
        <v>8504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8677</v>
      </c>
      <c r="I138">
        <v>2</v>
      </c>
      <c r="J138">
        <v>0</v>
      </c>
      <c r="K138">
        <v>1</v>
      </c>
      <c r="L138">
        <v>0</v>
      </c>
      <c r="M138" t="s">
        <v>8676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1906</v>
      </c>
      <c r="D139" t="s">
        <v>503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8675</v>
      </c>
      <c r="I139">
        <v>2</v>
      </c>
      <c r="J139">
        <v>0</v>
      </c>
      <c r="K139">
        <v>0</v>
      </c>
      <c r="L139">
        <v>0</v>
      </c>
      <c r="M139" t="s">
        <v>8680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1907</v>
      </c>
      <c r="D140" t="s">
        <v>503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8677</v>
      </c>
      <c r="I140">
        <v>2</v>
      </c>
      <c r="J140">
        <v>1</v>
      </c>
      <c r="K140">
        <v>0</v>
      </c>
      <c r="L140">
        <v>1</v>
      </c>
      <c r="M140" t="s">
        <v>8680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1908</v>
      </c>
      <c r="D141" t="s">
        <v>361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8677</v>
      </c>
      <c r="I141">
        <v>2</v>
      </c>
      <c r="J141">
        <v>1</v>
      </c>
      <c r="K141">
        <v>1</v>
      </c>
      <c r="L141">
        <v>0</v>
      </c>
      <c r="M141" t="s">
        <v>8676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1909</v>
      </c>
      <c r="D142" t="s">
        <v>495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8675</v>
      </c>
      <c r="I142">
        <v>2</v>
      </c>
      <c r="J142">
        <v>0</v>
      </c>
      <c r="K142">
        <v>0</v>
      </c>
      <c r="L142">
        <v>0</v>
      </c>
      <c r="M142" t="s">
        <v>8680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1910</v>
      </c>
      <c r="D143" t="s">
        <v>492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8675</v>
      </c>
      <c r="I143">
        <v>2</v>
      </c>
      <c r="J143">
        <v>0</v>
      </c>
      <c r="K143">
        <v>0</v>
      </c>
      <c r="L143">
        <v>0</v>
      </c>
      <c r="M143" t="s">
        <v>8680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1911</v>
      </c>
      <c r="D144" t="s">
        <v>457</v>
      </c>
      <c r="E144" t="s">
        <v>8504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8677</v>
      </c>
      <c r="I144">
        <v>2</v>
      </c>
      <c r="J144">
        <v>0</v>
      </c>
      <c r="K144">
        <v>1</v>
      </c>
      <c r="L144">
        <v>0</v>
      </c>
      <c r="M144" t="s">
        <v>8676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1912</v>
      </c>
      <c r="D145" t="s">
        <v>441</v>
      </c>
      <c r="E145" t="s">
        <v>8504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8677</v>
      </c>
      <c r="I145">
        <v>2</v>
      </c>
      <c r="J145">
        <v>0</v>
      </c>
      <c r="K145">
        <v>0</v>
      </c>
      <c r="L145">
        <v>1</v>
      </c>
      <c r="M145" t="s">
        <v>8676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1913</v>
      </c>
      <c r="D146" t="s">
        <v>427</v>
      </c>
      <c r="E146" t="s">
        <v>8504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8677</v>
      </c>
      <c r="I146">
        <v>2</v>
      </c>
      <c r="J146">
        <v>3</v>
      </c>
      <c r="K146">
        <v>1</v>
      </c>
      <c r="L146">
        <v>0</v>
      </c>
      <c r="M146" t="s">
        <v>8676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1914</v>
      </c>
      <c r="D147" t="s">
        <v>445</v>
      </c>
      <c r="E147" t="s">
        <v>8504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8677</v>
      </c>
      <c r="I147">
        <v>2</v>
      </c>
      <c r="J147">
        <v>0</v>
      </c>
      <c r="K147">
        <v>1</v>
      </c>
      <c r="L147">
        <v>0</v>
      </c>
      <c r="M147" t="s">
        <v>8676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1915</v>
      </c>
      <c r="D148" t="s">
        <v>493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8677</v>
      </c>
      <c r="I148">
        <v>2</v>
      </c>
      <c r="J148">
        <v>4</v>
      </c>
      <c r="K148">
        <v>2</v>
      </c>
      <c r="L148">
        <v>1</v>
      </c>
      <c r="M148" t="s">
        <v>8676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1916</v>
      </c>
      <c r="D149" t="s">
        <v>516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8677</v>
      </c>
      <c r="I149">
        <v>2</v>
      </c>
      <c r="J149">
        <v>1</v>
      </c>
      <c r="K149">
        <v>1</v>
      </c>
      <c r="L149">
        <v>1</v>
      </c>
      <c r="M149" t="s">
        <v>8680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1917</v>
      </c>
      <c r="D150" t="s">
        <v>504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8677</v>
      </c>
      <c r="I150">
        <v>2</v>
      </c>
      <c r="J150">
        <v>2</v>
      </c>
      <c r="K150">
        <v>2</v>
      </c>
      <c r="L150">
        <v>1</v>
      </c>
      <c r="M150" t="s">
        <v>8676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1918</v>
      </c>
      <c r="D151" t="s">
        <v>376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8675</v>
      </c>
      <c r="I151">
        <v>2</v>
      </c>
      <c r="J151">
        <v>0</v>
      </c>
      <c r="K151">
        <v>0</v>
      </c>
      <c r="L151">
        <v>0</v>
      </c>
      <c r="M151" t="s">
        <v>8680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1919</v>
      </c>
      <c r="D152" t="s">
        <v>538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8677</v>
      </c>
      <c r="I152">
        <v>2</v>
      </c>
      <c r="J152">
        <v>1</v>
      </c>
      <c r="K152">
        <v>0</v>
      </c>
      <c r="L152">
        <v>1</v>
      </c>
      <c r="M152" t="s">
        <v>8680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1920</v>
      </c>
      <c r="D153" t="s">
        <v>406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8677</v>
      </c>
      <c r="I153">
        <v>2</v>
      </c>
      <c r="J153">
        <v>1</v>
      </c>
      <c r="K153">
        <v>1</v>
      </c>
      <c r="L153">
        <v>0</v>
      </c>
      <c r="M153" t="s">
        <v>8680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1921</v>
      </c>
      <c r="D154" t="s">
        <v>332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8677</v>
      </c>
      <c r="I154">
        <v>2</v>
      </c>
      <c r="J154">
        <v>1</v>
      </c>
      <c r="K154">
        <v>1</v>
      </c>
      <c r="L154">
        <v>0</v>
      </c>
      <c r="M154" t="s">
        <v>8680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1922</v>
      </c>
      <c r="D155" t="s">
        <v>396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8677</v>
      </c>
      <c r="I155">
        <v>2</v>
      </c>
      <c r="J155">
        <v>1</v>
      </c>
      <c r="K155">
        <v>1</v>
      </c>
      <c r="L155">
        <v>0</v>
      </c>
      <c r="M155" t="s">
        <v>8680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1923</v>
      </c>
      <c r="D156" t="s">
        <v>351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8677</v>
      </c>
      <c r="I156">
        <v>2</v>
      </c>
      <c r="J156">
        <v>2</v>
      </c>
      <c r="K156">
        <v>2</v>
      </c>
      <c r="L156">
        <v>0</v>
      </c>
      <c r="M156" t="s">
        <v>8676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1924</v>
      </c>
      <c r="D157" t="s">
        <v>348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8677</v>
      </c>
      <c r="I157">
        <v>2</v>
      </c>
      <c r="J157">
        <v>2</v>
      </c>
      <c r="K157">
        <v>2</v>
      </c>
      <c r="L157">
        <v>0</v>
      </c>
      <c r="M157" t="s">
        <v>8676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1925</v>
      </c>
      <c r="D158" t="s">
        <v>498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8677</v>
      </c>
      <c r="I158">
        <v>2</v>
      </c>
      <c r="J158">
        <v>1</v>
      </c>
      <c r="K158">
        <v>1</v>
      </c>
      <c r="L158">
        <v>1</v>
      </c>
      <c r="M158" t="s">
        <v>8680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1926</v>
      </c>
      <c r="D159" t="s">
        <v>432</v>
      </c>
      <c r="E159" t="s">
        <v>8504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8677</v>
      </c>
      <c r="I159">
        <v>2</v>
      </c>
      <c r="J159">
        <v>3</v>
      </c>
      <c r="K159">
        <v>1</v>
      </c>
      <c r="L159">
        <v>0</v>
      </c>
      <c r="M159" t="s">
        <v>8676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1927</v>
      </c>
      <c r="D160" t="s">
        <v>432</v>
      </c>
      <c r="E160" t="s">
        <v>8504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8675</v>
      </c>
      <c r="I160">
        <v>2</v>
      </c>
      <c r="J160">
        <v>0</v>
      </c>
      <c r="K160">
        <v>0</v>
      </c>
      <c r="L160">
        <v>0</v>
      </c>
      <c r="M160" t="s">
        <v>8680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1928</v>
      </c>
      <c r="D161" t="s">
        <v>500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8675</v>
      </c>
      <c r="I161">
        <v>2</v>
      </c>
      <c r="J161">
        <v>0</v>
      </c>
      <c r="K161">
        <v>0</v>
      </c>
      <c r="L161">
        <v>0</v>
      </c>
      <c r="M161" t="s">
        <v>8680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1929</v>
      </c>
      <c r="D162" t="s">
        <v>500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8677</v>
      </c>
      <c r="I162">
        <v>2</v>
      </c>
      <c r="J162">
        <v>1</v>
      </c>
      <c r="K162">
        <v>1</v>
      </c>
      <c r="L162">
        <v>1</v>
      </c>
      <c r="M162" t="s">
        <v>8680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1930</v>
      </c>
      <c r="D163" t="s">
        <v>428</v>
      </c>
      <c r="E163" t="s">
        <v>8504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8677</v>
      </c>
      <c r="I163">
        <v>2</v>
      </c>
      <c r="J163">
        <v>3</v>
      </c>
      <c r="K163">
        <v>1</v>
      </c>
      <c r="L163">
        <v>0</v>
      </c>
      <c r="M163" t="s">
        <v>8676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1931</v>
      </c>
      <c r="D164" t="s">
        <v>515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8675</v>
      </c>
      <c r="I164">
        <v>2</v>
      </c>
      <c r="J164">
        <v>0</v>
      </c>
      <c r="K164">
        <v>0</v>
      </c>
      <c r="L164">
        <v>0</v>
      </c>
      <c r="M164" t="s">
        <v>8680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1932</v>
      </c>
      <c r="D165" t="s">
        <v>515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8677</v>
      </c>
      <c r="I165">
        <v>2</v>
      </c>
      <c r="J165">
        <v>1</v>
      </c>
      <c r="K165">
        <v>2</v>
      </c>
      <c r="L165">
        <v>1</v>
      </c>
      <c r="M165" t="s">
        <v>8676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1933</v>
      </c>
      <c r="D166" t="s">
        <v>510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8675</v>
      </c>
      <c r="I166">
        <v>2</v>
      </c>
      <c r="J166">
        <v>0</v>
      </c>
      <c r="K166">
        <v>0</v>
      </c>
      <c r="L166">
        <v>0</v>
      </c>
      <c r="M166" t="s">
        <v>8680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1934</v>
      </c>
      <c r="D167" t="s">
        <v>354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8675</v>
      </c>
      <c r="I167">
        <v>2</v>
      </c>
      <c r="J167">
        <v>0</v>
      </c>
      <c r="K167">
        <v>0</v>
      </c>
      <c r="L167">
        <v>0</v>
      </c>
      <c r="M167" t="s">
        <v>8680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1935</v>
      </c>
      <c r="D168" t="s">
        <v>351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8675</v>
      </c>
      <c r="I168">
        <v>2</v>
      </c>
      <c r="J168">
        <v>0</v>
      </c>
      <c r="K168">
        <v>0</v>
      </c>
      <c r="L168">
        <v>0</v>
      </c>
      <c r="M168" t="s">
        <v>8680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1936</v>
      </c>
      <c r="D169" t="s">
        <v>377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8675</v>
      </c>
      <c r="I169">
        <v>2</v>
      </c>
      <c r="J169">
        <v>0</v>
      </c>
      <c r="K169">
        <v>0</v>
      </c>
      <c r="L169">
        <v>0</v>
      </c>
      <c r="M169" t="s">
        <v>8680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1937</v>
      </c>
      <c r="D170" t="s">
        <v>504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8675</v>
      </c>
      <c r="I170">
        <v>2</v>
      </c>
      <c r="J170">
        <v>0</v>
      </c>
      <c r="K170">
        <v>0</v>
      </c>
      <c r="L170">
        <v>0</v>
      </c>
      <c r="M170" t="s">
        <v>8680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1938</v>
      </c>
      <c r="D171" t="s">
        <v>404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8677</v>
      </c>
      <c r="I171">
        <v>2</v>
      </c>
      <c r="J171">
        <v>1</v>
      </c>
      <c r="K171">
        <v>1</v>
      </c>
      <c r="L171">
        <v>0</v>
      </c>
      <c r="M171" t="s">
        <v>8680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1939</v>
      </c>
      <c r="D172" t="s">
        <v>362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8677</v>
      </c>
      <c r="I172">
        <v>2</v>
      </c>
      <c r="J172">
        <v>1</v>
      </c>
      <c r="K172">
        <v>1</v>
      </c>
      <c r="L172">
        <v>0</v>
      </c>
      <c r="M172" t="s">
        <v>8676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1940</v>
      </c>
      <c r="D173" t="s">
        <v>499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8675</v>
      </c>
      <c r="I173">
        <v>2</v>
      </c>
      <c r="J173">
        <v>0</v>
      </c>
      <c r="K173">
        <v>0</v>
      </c>
      <c r="L173">
        <v>0</v>
      </c>
      <c r="M173" t="s">
        <v>8680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1941</v>
      </c>
      <c r="D174" t="s">
        <v>499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8677</v>
      </c>
      <c r="I174">
        <v>2</v>
      </c>
      <c r="J174">
        <v>1</v>
      </c>
      <c r="K174">
        <v>1</v>
      </c>
      <c r="L174">
        <v>1</v>
      </c>
      <c r="M174" t="s">
        <v>8680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1942</v>
      </c>
      <c r="D175" t="s">
        <v>488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8677</v>
      </c>
      <c r="I175">
        <v>2</v>
      </c>
      <c r="J175">
        <v>3</v>
      </c>
      <c r="K175">
        <v>2</v>
      </c>
      <c r="L175">
        <v>1</v>
      </c>
      <c r="M175" t="s">
        <v>8676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1943</v>
      </c>
      <c r="D176" t="s">
        <v>488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8675</v>
      </c>
      <c r="I176">
        <v>2</v>
      </c>
      <c r="J176">
        <v>0</v>
      </c>
      <c r="K176">
        <v>0</v>
      </c>
      <c r="L176">
        <v>0</v>
      </c>
      <c r="M176" t="s">
        <v>8680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1944</v>
      </c>
      <c r="D177" t="s">
        <v>450</v>
      </c>
      <c r="E177" t="s">
        <v>8504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8677</v>
      </c>
      <c r="I177">
        <v>2</v>
      </c>
      <c r="J177">
        <v>0</v>
      </c>
      <c r="K177">
        <v>1</v>
      </c>
      <c r="L177">
        <v>0</v>
      </c>
      <c r="M177" t="s">
        <v>8676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1945</v>
      </c>
      <c r="D178" t="s">
        <v>411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8677</v>
      </c>
      <c r="I178">
        <v>2</v>
      </c>
      <c r="J178">
        <v>1</v>
      </c>
      <c r="K178">
        <v>1</v>
      </c>
      <c r="L178">
        <v>0</v>
      </c>
      <c r="M178" t="s">
        <v>8680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1946</v>
      </c>
      <c r="D179" t="s">
        <v>509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8677</v>
      </c>
      <c r="I179">
        <v>2</v>
      </c>
      <c r="J179">
        <v>1</v>
      </c>
      <c r="K179">
        <v>1</v>
      </c>
      <c r="L179">
        <v>1</v>
      </c>
      <c r="M179" t="s">
        <v>8680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1947</v>
      </c>
      <c r="D180" t="s">
        <v>518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8677</v>
      </c>
      <c r="I180">
        <v>2</v>
      </c>
      <c r="J180">
        <v>1</v>
      </c>
      <c r="K180">
        <v>1</v>
      </c>
      <c r="L180">
        <v>1</v>
      </c>
      <c r="M180" t="s">
        <v>8680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1948</v>
      </c>
      <c r="D181" t="s">
        <v>518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8675</v>
      </c>
      <c r="I181">
        <v>2</v>
      </c>
      <c r="J181">
        <v>0</v>
      </c>
      <c r="K181">
        <v>0</v>
      </c>
      <c r="L181">
        <v>0</v>
      </c>
      <c r="M181" t="s">
        <v>8680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1949</v>
      </c>
      <c r="D182" t="s">
        <v>363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8677</v>
      </c>
      <c r="I182">
        <v>2</v>
      </c>
      <c r="J182">
        <v>2</v>
      </c>
      <c r="K182">
        <v>2</v>
      </c>
      <c r="L182">
        <v>0</v>
      </c>
      <c r="M182" t="s">
        <v>8676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1950</v>
      </c>
      <c r="D183" t="s">
        <v>508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8677</v>
      </c>
      <c r="I183">
        <v>2</v>
      </c>
      <c r="J183">
        <v>1</v>
      </c>
      <c r="K183">
        <v>1</v>
      </c>
      <c r="L183">
        <v>1</v>
      </c>
      <c r="M183" t="s">
        <v>8680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1951</v>
      </c>
      <c r="D184" t="s">
        <v>508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8675</v>
      </c>
      <c r="I184">
        <v>2</v>
      </c>
      <c r="J184">
        <v>0</v>
      </c>
      <c r="K184">
        <v>0</v>
      </c>
      <c r="L184">
        <v>0</v>
      </c>
      <c r="M184" t="s">
        <v>8680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1952</v>
      </c>
      <c r="D185" t="s">
        <v>501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8675</v>
      </c>
      <c r="I185">
        <v>2</v>
      </c>
      <c r="J185">
        <v>0</v>
      </c>
      <c r="K185">
        <v>0</v>
      </c>
      <c r="L185">
        <v>0</v>
      </c>
      <c r="M185" t="s">
        <v>8680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1953</v>
      </c>
      <c r="D186" t="s">
        <v>537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8677</v>
      </c>
      <c r="I186">
        <v>2</v>
      </c>
      <c r="J186">
        <v>1</v>
      </c>
      <c r="K186">
        <v>0</v>
      </c>
      <c r="L186">
        <v>1</v>
      </c>
      <c r="M186" t="s">
        <v>8676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1954</v>
      </c>
      <c r="D187" t="s">
        <v>496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8675</v>
      </c>
      <c r="I187">
        <v>2</v>
      </c>
      <c r="J187">
        <v>0</v>
      </c>
      <c r="K187">
        <v>0</v>
      </c>
      <c r="L187">
        <v>0</v>
      </c>
      <c r="M187" t="s">
        <v>8680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1955</v>
      </c>
      <c r="D188" t="s">
        <v>528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8677</v>
      </c>
      <c r="I188">
        <v>2</v>
      </c>
      <c r="J188">
        <v>1</v>
      </c>
      <c r="K188">
        <v>0</v>
      </c>
      <c r="L188">
        <v>1</v>
      </c>
      <c r="M188" t="s">
        <v>8680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1956</v>
      </c>
      <c r="D189" t="s">
        <v>399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8677</v>
      </c>
      <c r="I189">
        <v>2</v>
      </c>
      <c r="J189">
        <v>1</v>
      </c>
      <c r="K189">
        <v>1</v>
      </c>
      <c r="L189">
        <v>0</v>
      </c>
      <c r="M189" t="s">
        <v>8680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1957</v>
      </c>
      <c r="D190" t="s">
        <v>507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8675</v>
      </c>
      <c r="I190">
        <v>2</v>
      </c>
      <c r="J190">
        <v>0</v>
      </c>
      <c r="K190">
        <v>0</v>
      </c>
      <c r="L190">
        <v>0</v>
      </c>
      <c r="M190" t="s">
        <v>8680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1958</v>
      </c>
      <c r="D191" t="s">
        <v>507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8677</v>
      </c>
      <c r="I191">
        <v>2</v>
      </c>
      <c r="J191">
        <v>1</v>
      </c>
      <c r="K191">
        <v>2</v>
      </c>
      <c r="L191">
        <v>1</v>
      </c>
      <c r="M191" t="s">
        <v>8676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1959</v>
      </c>
      <c r="D192" t="s">
        <v>448</v>
      </c>
      <c r="E192" t="s">
        <v>8504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8677</v>
      </c>
      <c r="I192">
        <v>2</v>
      </c>
      <c r="J192">
        <v>0</v>
      </c>
      <c r="K192">
        <v>0</v>
      </c>
      <c r="L192">
        <v>1</v>
      </c>
      <c r="M192" t="s">
        <v>8676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1960</v>
      </c>
      <c r="D193" t="s">
        <v>467</v>
      </c>
      <c r="E193" t="s">
        <v>8504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8677</v>
      </c>
      <c r="I193">
        <v>2</v>
      </c>
      <c r="J193">
        <v>0</v>
      </c>
      <c r="K193">
        <v>0</v>
      </c>
      <c r="L193">
        <v>1</v>
      </c>
      <c r="M193" t="s">
        <v>8676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1961</v>
      </c>
      <c r="D194" t="s">
        <v>452</v>
      </c>
      <c r="E194" t="s">
        <v>8504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8677</v>
      </c>
      <c r="I194">
        <v>2</v>
      </c>
      <c r="J194">
        <v>0</v>
      </c>
      <c r="K194">
        <v>0</v>
      </c>
      <c r="L194">
        <v>1</v>
      </c>
      <c r="M194" t="s">
        <v>8676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1962</v>
      </c>
      <c r="D195" t="s">
        <v>442</v>
      </c>
      <c r="E195" t="s">
        <v>8504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8677</v>
      </c>
      <c r="I195">
        <v>2</v>
      </c>
      <c r="J195">
        <v>0</v>
      </c>
      <c r="K195">
        <v>2</v>
      </c>
      <c r="L195">
        <v>0</v>
      </c>
      <c r="M195" t="s">
        <v>8676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1963</v>
      </c>
      <c r="D196" t="s">
        <v>501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8677</v>
      </c>
      <c r="I196">
        <v>2</v>
      </c>
      <c r="J196">
        <v>1</v>
      </c>
      <c r="K196">
        <v>2</v>
      </c>
      <c r="L196">
        <v>1</v>
      </c>
      <c r="M196" t="s">
        <v>8676</v>
      </c>
      <c r="O196" t="str">
        <f t="shared" ref="O196:O215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1964</v>
      </c>
      <c r="D197" t="s">
        <v>437</v>
      </c>
      <c r="E197" t="s">
        <v>8504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8677</v>
      </c>
      <c r="I197">
        <v>2</v>
      </c>
      <c r="J197">
        <v>1</v>
      </c>
      <c r="K197">
        <v>1</v>
      </c>
      <c r="L197">
        <v>0</v>
      </c>
      <c r="M197" t="s">
        <v>8676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1965</v>
      </c>
      <c r="D198" t="s">
        <v>437</v>
      </c>
      <c r="E198" t="s">
        <v>8504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8675</v>
      </c>
      <c r="I198">
        <v>2</v>
      </c>
      <c r="J198">
        <v>0</v>
      </c>
      <c r="K198">
        <v>0</v>
      </c>
      <c r="L198">
        <v>0</v>
      </c>
      <c r="M198" t="s">
        <v>8680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1966</v>
      </c>
      <c r="D199" t="s">
        <v>328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8675</v>
      </c>
      <c r="I199">
        <v>2</v>
      </c>
      <c r="J199">
        <v>0</v>
      </c>
      <c r="K199">
        <v>0</v>
      </c>
      <c r="L199">
        <v>0</v>
      </c>
      <c r="M199" t="s">
        <v>8680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1967</v>
      </c>
      <c r="D200" t="s">
        <v>407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8677</v>
      </c>
      <c r="I200">
        <v>2</v>
      </c>
      <c r="J200">
        <v>1</v>
      </c>
      <c r="K200">
        <v>1</v>
      </c>
      <c r="L200">
        <v>0</v>
      </c>
      <c r="M200" t="s">
        <v>8680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1968</v>
      </c>
      <c r="D201" t="s">
        <v>364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8677</v>
      </c>
      <c r="I201">
        <v>2</v>
      </c>
      <c r="J201">
        <v>2</v>
      </c>
      <c r="K201">
        <v>2</v>
      </c>
      <c r="L201">
        <v>0</v>
      </c>
      <c r="M201" t="s">
        <v>8676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1969</v>
      </c>
      <c r="D202" t="s">
        <v>435</v>
      </c>
      <c r="E202" t="s">
        <v>8504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8677</v>
      </c>
      <c r="I202">
        <v>2</v>
      </c>
      <c r="J202">
        <v>3</v>
      </c>
      <c r="K202">
        <v>1</v>
      </c>
      <c r="L202">
        <v>0</v>
      </c>
      <c r="M202" t="s">
        <v>8676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1970</v>
      </c>
      <c r="D203" t="s">
        <v>359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8677</v>
      </c>
      <c r="I203">
        <v>2</v>
      </c>
      <c r="J203">
        <v>1</v>
      </c>
      <c r="K203">
        <v>1</v>
      </c>
      <c r="L203">
        <v>0</v>
      </c>
      <c r="M203" t="s">
        <v>8676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1971</v>
      </c>
      <c r="D204" t="s">
        <v>502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8675</v>
      </c>
      <c r="I204">
        <v>2</v>
      </c>
      <c r="J204">
        <v>0</v>
      </c>
      <c r="K204">
        <v>0</v>
      </c>
      <c r="L204">
        <v>0</v>
      </c>
      <c r="M204" t="s">
        <v>8680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1972</v>
      </c>
      <c r="D205" t="s">
        <v>502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8677</v>
      </c>
      <c r="I205">
        <v>2</v>
      </c>
      <c r="J205">
        <v>1</v>
      </c>
      <c r="K205">
        <v>1</v>
      </c>
      <c r="L205">
        <v>1</v>
      </c>
      <c r="M205" t="s">
        <v>8676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1973</v>
      </c>
      <c r="D206" t="s">
        <v>443</v>
      </c>
      <c r="E206" t="s">
        <v>8504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8677</v>
      </c>
      <c r="I206">
        <v>2</v>
      </c>
      <c r="J206">
        <v>1</v>
      </c>
      <c r="K206">
        <v>1</v>
      </c>
      <c r="L206">
        <v>0</v>
      </c>
      <c r="M206" t="s">
        <v>8676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1974</v>
      </c>
      <c r="D207" t="s">
        <v>438</v>
      </c>
      <c r="E207" t="s">
        <v>8504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8677</v>
      </c>
      <c r="I207">
        <v>2</v>
      </c>
      <c r="J207">
        <v>0</v>
      </c>
      <c r="K207">
        <v>2</v>
      </c>
      <c r="L207">
        <v>0</v>
      </c>
      <c r="M207" t="s">
        <v>8676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1975</v>
      </c>
      <c r="D208" t="s">
        <v>438</v>
      </c>
      <c r="E208" t="s">
        <v>8504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8675</v>
      </c>
      <c r="I208">
        <v>2</v>
      </c>
      <c r="J208">
        <v>0</v>
      </c>
      <c r="K208">
        <v>0</v>
      </c>
      <c r="L208">
        <v>0</v>
      </c>
      <c r="M208" t="s">
        <v>8680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1976</v>
      </c>
      <c r="D209" t="s">
        <v>511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8677</v>
      </c>
      <c r="I209">
        <v>2</v>
      </c>
      <c r="J209">
        <v>1</v>
      </c>
      <c r="K209">
        <v>0</v>
      </c>
      <c r="L209">
        <v>1</v>
      </c>
      <c r="M209" t="s">
        <v>8680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1977</v>
      </c>
      <c r="D210" t="s">
        <v>511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8675</v>
      </c>
      <c r="I210">
        <v>2</v>
      </c>
      <c r="J210">
        <v>0</v>
      </c>
      <c r="K210">
        <v>0</v>
      </c>
      <c r="L210">
        <v>0</v>
      </c>
      <c r="M210" t="s">
        <v>8680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1978</v>
      </c>
      <c r="D211" t="s">
        <v>439</v>
      </c>
      <c r="E211" t="s">
        <v>8504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8677</v>
      </c>
      <c r="I211">
        <v>2</v>
      </c>
      <c r="J211">
        <v>0</v>
      </c>
      <c r="K211">
        <v>0</v>
      </c>
      <c r="L211">
        <v>1</v>
      </c>
      <c r="M211" t="s">
        <v>8676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1979</v>
      </c>
      <c r="D212" t="s">
        <v>367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8677</v>
      </c>
      <c r="I212">
        <v>2</v>
      </c>
      <c r="J212">
        <v>2</v>
      </c>
      <c r="K212">
        <v>2</v>
      </c>
      <c r="L212">
        <v>0</v>
      </c>
      <c r="M212" t="s">
        <v>8676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1980</v>
      </c>
      <c r="D213" t="s">
        <v>358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8677</v>
      </c>
      <c r="I213">
        <v>2</v>
      </c>
      <c r="J213">
        <v>1</v>
      </c>
      <c r="K213">
        <v>1</v>
      </c>
      <c r="L213">
        <v>0</v>
      </c>
      <c r="M213" t="s">
        <v>8676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  <row r="214" spans="2:15" x14ac:dyDescent="0.25">
      <c r="B214">
        <v>212</v>
      </c>
      <c r="C214" t="s">
        <v>8985</v>
      </c>
      <c r="D214" t="s">
        <v>323</v>
      </c>
      <c r="E214" t="s">
        <v>22</v>
      </c>
      <c r="F214">
        <f>INDEX(TeamRegion!B:B,MATCH(E214,TeamRegion!C:C,0))</f>
        <v>1</v>
      </c>
      <c r="G214">
        <f>INDEX(NationalTeams!B:B,MATCH(D214,NationalTeams!C:C,0))</f>
        <v>51</v>
      </c>
      <c r="H214" t="s">
        <v>8677</v>
      </c>
      <c r="I214">
        <v>2</v>
      </c>
      <c r="J214">
        <v>2</v>
      </c>
      <c r="K214">
        <v>0</v>
      </c>
      <c r="L214">
        <v>0</v>
      </c>
      <c r="M214" t="s">
        <v>8676</v>
      </c>
      <c r="O214" t="str">
        <f t="shared" si="3"/>
        <v>INSERT INTO  "ClubLeague" (club_league_name,team_region_id,club_country,club_division,club_prom_reg,club_first_qual,club_second_qual,club_third_qual,clas_direct) VALUES ('League 1 CIV',1,51,'1D',2,2,0,0,'Y');</v>
      </c>
    </row>
    <row r="215" spans="2:15" x14ac:dyDescent="0.25">
      <c r="B215">
        <v>213</v>
      </c>
      <c r="C215" t="s">
        <v>8986</v>
      </c>
      <c r="D215" t="s">
        <v>369</v>
      </c>
      <c r="E215" t="s">
        <v>22</v>
      </c>
      <c r="F215">
        <f>INDEX(TeamRegion!B:B,MATCH(E215,TeamRegion!C:C,0))</f>
        <v>1</v>
      </c>
      <c r="G215">
        <f>INDEX(NationalTeams!B:B,MATCH(D215,NationalTeams!C:C,0))</f>
        <v>48</v>
      </c>
      <c r="H215" t="s">
        <v>8677</v>
      </c>
      <c r="I215">
        <v>1</v>
      </c>
      <c r="J215">
        <v>1</v>
      </c>
      <c r="K215">
        <v>0</v>
      </c>
      <c r="L215">
        <v>0</v>
      </c>
      <c r="M215" t="s">
        <v>8676</v>
      </c>
      <c r="O215" t="str">
        <f t="shared" si="3"/>
        <v>INSERT INTO  "ClubLeague" (club_league_name,team_region_id,club_country,club_division,club_prom_reg,club_first_qual,club_second_qual,club_third_qual,clas_direct) VALUES ('League 1 CON',1,48,'1D',1,1,0,0,'Y');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3828"/>
  <sheetViews>
    <sheetView topLeftCell="E1" workbookViewId="0">
      <selection activeCell="E11" sqref="E11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23.42578125" customWidth="1"/>
    <col min="5" max="5" width="13.42578125" bestFit="1" customWidth="1"/>
    <col min="8" max="8" width="72.42578125" bestFit="1" customWidth="1"/>
  </cols>
  <sheetData>
    <row r="1" spans="2:15" x14ac:dyDescent="0.25">
      <c r="C1" s="38" t="s">
        <v>8030</v>
      </c>
      <c r="D1" s="38"/>
      <c r="E1" s="38"/>
      <c r="F1" s="38"/>
      <c r="H1" t="s">
        <v>8024</v>
      </c>
      <c r="I1" t="s">
        <v>8025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1216</v>
      </c>
      <c r="C2" t="s">
        <v>312</v>
      </c>
      <c r="D2" t="s">
        <v>1217</v>
      </c>
      <c r="E2" t="s">
        <v>31</v>
      </c>
      <c r="F2" t="s">
        <v>1257</v>
      </c>
    </row>
    <row r="3" spans="2:15" x14ac:dyDescent="0.25">
      <c r="B3" t="s">
        <v>440</v>
      </c>
      <c r="C3">
        <f>INDEX(NationalTeams!B:B,MATCH(B3,NationalTeams!C:C,0))</f>
        <v>1</v>
      </c>
      <c r="D3" t="s">
        <v>1219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321</v>
      </c>
      <c r="C4">
        <f>INDEX(NationalTeams!B:B,MATCH(B4,NationalTeams!C:C,0))</f>
        <v>2</v>
      </c>
      <c r="D4" t="s">
        <v>1219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520</v>
      </c>
      <c r="C5">
        <f>INDEX(NationalTeams!B:B,MATCH(B5,NationalTeams!C:C,0))</f>
        <v>3</v>
      </c>
      <c r="D5" t="s">
        <v>1219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489</v>
      </c>
      <c r="C6">
        <f>INDEX(NationalTeams!B:B,MATCH(B6,NationalTeams!C:C,0))</f>
        <v>4</v>
      </c>
      <c r="D6" t="s">
        <v>1219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329</v>
      </c>
      <c r="C7">
        <f>INDEX(NationalTeams!B:B,MATCH(B7,NationalTeams!C:C,0))</f>
        <v>5</v>
      </c>
      <c r="D7" t="s">
        <v>1219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538</v>
      </c>
      <c r="C8">
        <f>INDEX(NationalTeams!B:B,MATCH(B8,NationalTeams!C:C,0))</f>
        <v>6</v>
      </c>
      <c r="D8" t="s">
        <v>1219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357</v>
      </c>
      <c r="C9">
        <f>INDEX(NationalTeams!B:B,MATCH(B9,NationalTeams!C:C,0))</f>
        <v>7</v>
      </c>
      <c r="D9" t="s">
        <v>1219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420</v>
      </c>
      <c r="C10">
        <f>INDEX(NationalTeams!B:B,MATCH(B10,NationalTeams!C:C,0))</f>
        <v>8</v>
      </c>
      <c r="D10" t="s">
        <v>1219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400</v>
      </c>
      <c r="C11">
        <f>INDEX(NationalTeams!B:B,MATCH(B11,NationalTeams!C:C,0))</f>
        <v>9</v>
      </c>
      <c r="D11" t="s">
        <v>1219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428</v>
      </c>
      <c r="C12">
        <f>INDEX(NationalTeams!B:B,MATCH(B12,NationalTeams!C:C,0))</f>
        <v>10</v>
      </c>
      <c r="D12" t="s">
        <v>1219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324</v>
      </c>
      <c r="C13">
        <f>INDEX(NationalTeams!B:B,MATCH(B13,NationalTeams!C:C,0))</f>
        <v>11</v>
      </c>
      <c r="D13" t="s">
        <v>1219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376</v>
      </c>
      <c r="C14">
        <f>INDEX(NationalTeams!B:B,MATCH(B14,NationalTeams!C:C,0))</f>
        <v>12</v>
      </c>
      <c r="D14" t="s">
        <v>1219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529</v>
      </c>
      <c r="C15">
        <f>INDEX(NationalTeams!B:B,MATCH(B15,NationalTeams!C:C,0))</f>
        <v>13</v>
      </c>
      <c r="D15" t="s">
        <v>1219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415</v>
      </c>
      <c r="C16">
        <f>INDEX(NationalTeams!B:B,MATCH(B16,NationalTeams!C:C,0))</f>
        <v>14</v>
      </c>
      <c r="D16" t="s">
        <v>1219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424</v>
      </c>
      <c r="C17">
        <f>INDEX(NationalTeams!B:B,MATCH(B17,NationalTeams!C:C,0))</f>
        <v>15</v>
      </c>
      <c r="D17" t="s">
        <v>1219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426</v>
      </c>
      <c r="C18">
        <f>INDEX(NationalTeams!B:B,MATCH(B18,NationalTeams!C:C,0))</f>
        <v>16</v>
      </c>
      <c r="D18" t="s">
        <v>1219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514</v>
      </c>
      <c r="C19">
        <f>INDEX(NationalTeams!B:B,MATCH(B19,NationalTeams!C:C,0))</f>
        <v>17</v>
      </c>
      <c r="D19" t="s">
        <v>1219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535</v>
      </c>
      <c r="C20">
        <f>INDEX(NationalTeams!B:B,MATCH(B20,NationalTeams!C:C,0))</f>
        <v>18</v>
      </c>
      <c r="D20" t="s">
        <v>1219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419</v>
      </c>
      <c r="C21">
        <f>INDEX(NationalTeams!B:B,MATCH(B21,NationalTeams!C:C,0))</f>
        <v>19</v>
      </c>
      <c r="D21" t="s">
        <v>1219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433</v>
      </c>
      <c r="C22">
        <f>INDEX(NationalTeams!B:B,MATCH(B22,NationalTeams!C:C,0))</f>
        <v>20</v>
      </c>
      <c r="D22" t="s">
        <v>1219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465</v>
      </c>
      <c r="C23">
        <f>INDEX(NationalTeams!B:B,MATCH(B23,NationalTeams!C:C,0))</f>
        <v>21</v>
      </c>
      <c r="D23" t="s">
        <v>1219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408</v>
      </c>
      <c r="C24">
        <f>INDEX(NationalTeams!B:B,MATCH(B24,NationalTeams!C:C,0))</f>
        <v>22</v>
      </c>
      <c r="D24" t="s">
        <v>1219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505</v>
      </c>
      <c r="C25">
        <f>INDEX(NationalTeams!B:B,MATCH(B25,NationalTeams!C:C,0))</f>
        <v>23</v>
      </c>
      <c r="D25" t="s">
        <v>1219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334</v>
      </c>
      <c r="C26">
        <f>INDEX(NationalTeams!B:B,MATCH(B26,NationalTeams!C:C,0))</f>
        <v>24</v>
      </c>
      <c r="D26" t="s">
        <v>1219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337</v>
      </c>
      <c r="C27">
        <f>INDEX(NationalTeams!B:B,MATCH(B27,NationalTeams!C:C,0))</f>
        <v>25</v>
      </c>
      <c r="D27" t="s">
        <v>1219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403</v>
      </c>
      <c r="C28">
        <f>INDEX(NationalTeams!B:B,MATCH(B28,NationalTeams!C:C,0))</f>
        <v>26</v>
      </c>
      <c r="D28" t="s">
        <v>1219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525</v>
      </c>
      <c r="C29">
        <f>INDEX(NationalTeams!B:B,MATCH(B29,NationalTeams!C:C,0))</f>
        <v>27</v>
      </c>
      <c r="D29" t="s">
        <v>1219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453</v>
      </c>
      <c r="C30">
        <f>INDEX(NationalTeams!B:B,MATCH(B30,NationalTeams!C:C,0))</f>
        <v>28</v>
      </c>
      <c r="D30" t="s">
        <v>1219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353</v>
      </c>
      <c r="C31">
        <f>INDEX(NationalTeams!B:B,MATCH(B31,NationalTeams!C:C,0))</f>
        <v>29</v>
      </c>
      <c r="D31" t="s">
        <v>1219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516</v>
      </c>
      <c r="C32">
        <f>INDEX(NationalTeams!B:B,MATCH(B32,NationalTeams!C:C,0))</f>
        <v>30</v>
      </c>
      <c r="D32" t="s">
        <v>1219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340</v>
      </c>
      <c r="C33">
        <f>INDEX(NationalTeams!B:B,MATCH(B33,NationalTeams!C:C,0))</f>
        <v>31</v>
      </c>
      <c r="D33" t="s">
        <v>1219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327</v>
      </c>
      <c r="C34">
        <f>INDEX(NationalTeams!B:B,MATCH(B34,NationalTeams!C:C,0))</f>
        <v>32</v>
      </c>
      <c r="D34" t="s">
        <v>1219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478</v>
      </c>
      <c r="C35">
        <f>INDEX(NationalTeams!B:B,MATCH(B35,NationalTeams!C:C,0))</f>
        <v>33</v>
      </c>
      <c r="D35" t="s">
        <v>1219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510</v>
      </c>
      <c r="C36">
        <f>INDEX(NationalTeams!B:B,MATCH(B36,NationalTeams!C:C,0))</f>
        <v>34</v>
      </c>
      <c r="D36" t="s">
        <v>1219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366</v>
      </c>
      <c r="C37">
        <f>INDEX(NationalTeams!B:B,MATCH(B37,NationalTeams!C:C,0))</f>
        <v>35</v>
      </c>
      <c r="D37" t="s">
        <v>1219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341</v>
      </c>
      <c r="C38">
        <f>INDEX(NationalTeams!B:B,MATCH(B38,NationalTeams!C:C,0))</f>
        <v>36</v>
      </c>
      <c r="D38" t="s">
        <v>1219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454</v>
      </c>
      <c r="C39">
        <f>INDEX(NationalTeams!B:B,MATCH(B39,NationalTeams!C:C,0))</f>
        <v>37</v>
      </c>
      <c r="D39" t="s">
        <v>1219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371</v>
      </c>
      <c r="C40">
        <f>INDEX(NationalTeams!B:B,MATCH(B40,NationalTeams!C:C,0))</f>
        <v>38</v>
      </c>
      <c r="D40" t="s">
        <v>1219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462</v>
      </c>
      <c r="C41">
        <f>INDEX(NationalTeams!B:B,MATCH(B41,NationalTeams!C:C,0))</f>
        <v>39</v>
      </c>
      <c r="D41" t="s">
        <v>1219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322</v>
      </c>
      <c r="C42">
        <f>INDEX(NationalTeams!B:B,MATCH(B42,NationalTeams!C:C,0))</f>
        <v>40</v>
      </c>
      <c r="D42" t="s">
        <v>1219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355</v>
      </c>
      <c r="C43">
        <f>INDEX(NationalTeams!B:B,MATCH(B43,NationalTeams!C:C,0))</f>
        <v>41</v>
      </c>
      <c r="D43" t="s">
        <v>1219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344</v>
      </c>
      <c r="C44">
        <f>INDEX(NationalTeams!B:B,MATCH(B44,NationalTeams!C:C,0))</f>
        <v>42</v>
      </c>
      <c r="D44" t="s">
        <v>1219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330</v>
      </c>
      <c r="C45">
        <f>INDEX(NationalTeams!B:B,MATCH(B45,NationalTeams!C:C,0))</f>
        <v>43</v>
      </c>
      <c r="D45" t="s">
        <v>1219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429</v>
      </c>
      <c r="C46">
        <f>INDEX(NationalTeams!B:B,MATCH(B46,NationalTeams!C:C,0))</f>
        <v>44</v>
      </c>
      <c r="D46" t="s">
        <v>1219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534</v>
      </c>
      <c r="C47">
        <f>INDEX(NationalTeams!B:B,MATCH(B47,NationalTeams!C:C,0))</f>
        <v>45</v>
      </c>
      <c r="D47" t="s">
        <v>1219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328</v>
      </c>
      <c r="C48">
        <f>INDEX(NationalTeams!B:B,MATCH(B48,NationalTeams!C:C,0))</f>
        <v>46</v>
      </c>
      <c r="D48" t="s">
        <v>1219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368</v>
      </c>
      <c r="C49">
        <f>INDEX(NationalTeams!B:B,MATCH(B49,NationalTeams!C:C,0))</f>
        <v>47</v>
      </c>
      <c r="D49" t="s">
        <v>1219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369</v>
      </c>
      <c r="C50">
        <f>INDEX(NationalTeams!B:B,MATCH(B50,NationalTeams!C:C,0))</f>
        <v>48</v>
      </c>
      <c r="D50" t="s">
        <v>1219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447</v>
      </c>
      <c r="C51">
        <f>INDEX(NationalTeams!B:B,MATCH(B51,NationalTeams!C:C,0))</f>
        <v>49</v>
      </c>
      <c r="D51" t="s">
        <v>1219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425</v>
      </c>
      <c r="C52">
        <f>INDEX(NationalTeams!B:B,MATCH(B52,NationalTeams!C:C,0))</f>
        <v>50</v>
      </c>
      <c r="D52" t="s">
        <v>1219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323</v>
      </c>
      <c r="C53">
        <f>INDEX(NationalTeams!B:B,MATCH(B53,NationalTeams!C:C,0))</f>
        <v>51</v>
      </c>
      <c r="D53" t="s">
        <v>1219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354</v>
      </c>
      <c r="C54">
        <f>INDEX(NationalTeams!B:B,MATCH(B54,NationalTeams!C:C,0))</f>
        <v>52</v>
      </c>
      <c r="D54" t="s">
        <v>1219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498</v>
      </c>
      <c r="C55">
        <f>INDEX(NationalTeams!B:B,MATCH(B55,NationalTeams!C:C,0))</f>
        <v>53</v>
      </c>
      <c r="D55" t="s">
        <v>1219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406</v>
      </c>
      <c r="C56">
        <f>INDEX(NationalTeams!B:B,MATCH(B56,NationalTeams!C:C,0))</f>
        <v>54</v>
      </c>
      <c r="D56" t="s">
        <v>1219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404</v>
      </c>
      <c r="C57">
        <f>INDEX(NationalTeams!B:B,MATCH(B57,NationalTeams!C:C,0))</f>
        <v>55</v>
      </c>
      <c r="D57" t="s">
        <v>1219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495</v>
      </c>
      <c r="C58">
        <f>INDEX(NationalTeams!B:B,MATCH(B58,NationalTeams!C:C,0))</f>
        <v>56</v>
      </c>
      <c r="D58" t="s">
        <v>1219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413</v>
      </c>
      <c r="C59">
        <f>INDEX(NationalTeams!B:B,MATCH(B59,NationalTeams!C:C,0))</f>
        <v>57</v>
      </c>
      <c r="D59" t="s">
        <v>1219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331</v>
      </c>
      <c r="C60">
        <f>INDEX(NationalTeams!B:B,MATCH(B60,NationalTeams!C:C,0))</f>
        <v>58</v>
      </c>
      <c r="D60" t="s">
        <v>1219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365</v>
      </c>
      <c r="C61">
        <f>INDEX(NationalTeams!B:B,MATCH(B61,NationalTeams!C:C,0))</f>
        <v>59</v>
      </c>
      <c r="D61" t="s">
        <v>1219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332</v>
      </c>
      <c r="C62">
        <f>INDEX(NationalTeams!B:B,MATCH(B62,NationalTeams!C:C,0))</f>
        <v>60</v>
      </c>
      <c r="D62" t="s">
        <v>1219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435</v>
      </c>
      <c r="C63">
        <f>INDEX(NationalTeams!B:B,MATCH(B63,NationalTeams!C:C,0))</f>
        <v>61</v>
      </c>
      <c r="D63" t="s">
        <v>1219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346</v>
      </c>
      <c r="C64">
        <f>INDEX(NationalTeams!B:B,MATCH(B64,NationalTeams!C:C,0))</f>
        <v>62</v>
      </c>
      <c r="D64" t="s">
        <v>1219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515</v>
      </c>
      <c r="C65">
        <f>INDEX(NationalTeams!B:B,MATCH(B65,NationalTeams!C:C,0))</f>
        <v>63</v>
      </c>
      <c r="D65" t="s">
        <v>1219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509</v>
      </c>
      <c r="C66">
        <f>INDEX(NationalTeams!B:B,MATCH(B66,NationalTeams!C:C,0))</f>
        <v>64</v>
      </c>
      <c r="D66" t="s">
        <v>1219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518</v>
      </c>
      <c r="C67">
        <f>INDEX(NationalTeams!B:B,MATCH(B67,NationalTeams!C:C,0))</f>
        <v>65</v>
      </c>
      <c r="D67" t="s">
        <v>1219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490</v>
      </c>
      <c r="C68">
        <f>INDEX(NationalTeams!B:B,MATCH(B68,NationalTeams!C:C,0))</f>
        <v>66</v>
      </c>
      <c r="D68" t="s">
        <v>1219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349</v>
      </c>
      <c r="C69">
        <f>INDEX(NationalTeams!B:B,MATCH(B69,NationalTeams!C:C,0))</f>
        <v>67</v>
      </c>
      <c r="D69" t="s">
        <v>1219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531</v>
      </c>
      <c r="C70">
        <f>INDEX(NationalTeams!B:B,MATCH(B70,NationalTeams!C:C,0))</f>
        <v>68</v>
      </c>
      <c r="D70" t="s">
        <v>1219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326</v>
      </c>
      <c r="C71">
        <f>INDEX(NationalTeams!B:B,MATCH(B71,NationalTeams!C:C,0))</f>
        <v>69</v>
      </c>
      <c r="D71" t="s">
        <v>1219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320</v>
      </c>
      <c r="C72">
        <f>INDEX(NationalTeams!B:B,MATCH(B72,NationalTeams!C:C,0))</f>
        <v>70</v>
      </c>
      <c r="D72" t="s">
        <v>1219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459</v>
      </c>
      <c r="C73">
        <f>INDEX(NationalTeams!B:B,MATCH(B73,NationalTeams!C:C,0))</f>
        <v>71</v>
      </c>
      <c r="D73" t="s">
        <v>1219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445</v>
      </c>
      <c r="C74">
        <f>INDEX(NationalTeams!B:B,MATCH(B74,NationalTeams!C:C,0))</f>
        <v>72</v>
      </c>
      <c r="D74" t="s">
        <v>1219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511</v>
      </c>
      <c r="C75">
        <f>INDEX(NationalTeams!B:B,MATCH(B75,NationalTeams!C:C,0))</f>
        <v>73</v>
      </c>
      <c r="D75" t="s">
        <v>1219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487</v>
      </c>
      <c r="C76">
        <f>INDEX(NationalTeams!B:B,MATCH(B76,NationalTeams!C:C,0))</f>
        <v>74</v>
      </c>
      <c r="D76" t="s">
        <v>1219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383</v>
      </c>
      <c r="C77">
        <f>INDEX(NationalTeams!B:B,MATCH(B77,NationalTeams!C:C,0))</f>
        <v>75</v>
      </c>
      <c r="D77" t="s">
        <v>1219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517</v>
      </c>
      <c r="C78">
        <f>INDEX(NationalTeams!B:B,MATCH(B78,NationalTeams!C:C,0))</f>
        <v>76</v>
      </c>
      <c r="D78" t="s">
        <v>1219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391</v>
      </c>
      <c r="C79">
        <f>INDEX(NationalTeams!B:B,MATCH(B79,NationalTeams!C:C,0))</f>
        <v>77</v>
      </c>
      <c r="D79" t="s">
        <v>1219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524</v>
      </c>
      <c r="C80">
        <f>INDEX(NationalTeams!B:B,MATCH(B80,NationalTeams!C:C,0))</f>
        <v>78</v>
      </c>
      <c r="D80" t="s">
        <v>1219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325</v>
      </c>
      <c r="C81">
        <f>INDEX(NationalTeams!B:B,MATCH(B81,NationalTeams!C:C,0))</f>
        <v>79</v>
      </c>
      <c r="D81" t="s">
        <v>1219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536</v>
      </c>
      <c r="C82">
        <f>INDEX(NationalTeams!B:B,MATCH(B82,NationalTeams!C:C,0))</f>
        <v>80</v>
      </c>
      <c r="D82" t="s">
        <v>1219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405</v>
      </c>
      <c r="C83">
        <f>INDEX(NationalTeams!B:B,MATCH(B83,NationalTeams!C:C,0))</f>
        <v>81</v>
      </c>
      <c r="D83" t="s">
        <v>1219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508</v>
      </c>
      <c r="C84">
        <f>INDEX(NationalTeams!B:B,MATCH(B84,NationalTeams!C:C,0))</f>
        <v>82</v>
      </c>
      <c r="D84" t="s">
        <v>1219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477</v>
      </c>
      <c r="C85">
        <f>INDEX(NationalTeams!B:B,MATCH(B85,NationalTeams!C:C,0))</f>
        <v>83</v>
      </c>
      <c r="D85" t="s">
        <v>1219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396</v>
      </c>
      <c r="C86">
        <f>INDEX(NationalTeams!B:B,MATCH(B86,NationalTeams!C:C,0))</f>
        <v>84</v>
      </c>
      <c r="D86" t="s">
        <v>1219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382</v>
      </c>
      <c r="C87">
        <f>INDEX(NationalTeams!B:B,MATCH(B87,NationalTeams!C:C,0))</f>
        <v>85</v>
      </c>
      <c r="D87" t="s">
        <v>1219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338</v>
      </c>
      <c r="C88">
        <f>INDEX(NationalTeams!B:B,MATCH(B88,NationalTeams!C:C,0))</f>
        <v>86</v>
      </c>
      <c r="D88" t="s">
        <v>1219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392</v>
      </c>
      <c r="C89">
        <f>INDEX(NationalTeams!B:B,MATCH(B89,NationalTeams!C:C,0))</f>
        <v>87</v>
      </c>
      <c r="D89" t="s">
        <v>1219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335</v>
      </c>
      <c r="C90">
        <f>INDEX(NationalTeams!B:B,MATCH(B90,NationalTeams!C:C,0))</f>
        <v>88</v>
      </c>
      <c r="D90" t="s">
        <v>1219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333</v>
      </c>
      <c r="C91">
        <f>INDEX(NationalTeams!B:B,MATCH(B91,NationalTeams!C:C,0))</f>
        <v>89</v>
      </c>
      <c r="D91" t="s">
        <v>1219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397</v>
      </c>
      <c r="C92">
        <f>INDEX(NationalTeams!B:B,MATCH(B92,NationalTeams!C:C,0))</f>
        <v>90</v>
      </c>
      <c r="D92" t="s">
        <v>1219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469</v>
      </c>
      <c r="C93">
        <f>INDEX(NationalTeams!B:B,MATCH(B93,NationalTeams!C:C,0))</f>
        <v>91</v>
      </c>
      <c r="D93" t="s">
        <v>1219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512</v>
      </c>
      <c r="C94">
        <f>INDEX(NationalTeams!B:B,MATCH(B94,NationalTeams!C:C,0))</f>
        <v>92</v>
      </c>
      <c r="D94" t="s">
        <v>1219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458</v>
      </c>
      <c r="C95">
        <f>INDEX(NationalTeams!B:B,MATCH(B95,NationalTeams!C:C,0))</f>
        <v>93</v>
      </c>
      <c r="D95" t="s">
        <v>1219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444</v>
      </c>
      <c r="C96">
        <f>INDEX(NationalTeams!B:B,MATCH(B96,NationalTeams!C:C,0))</f>
        <v>94</v>
      </c>
      <c r="D96" t="s">
        <v>1219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493</v>
      </c>
      <c r="C97">
        <f>INDEX(NationalTeams!B:B,MATCH(B97,NationalTeams!C:C,0))</f>
        <v>95</v>
      </c>
      <c r="D97" t="s">
        <v>1219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431</v>
      </c>
      <c r="C98">
        <f>INDEX(NationalTeams!B:B,MATCH(B98,NationalTeams!C:C,0))</f>
        <v>96</v>
      </c>
      <c r="D98" t="s">
        <v>1219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427</v>
      </c>
      <c r="C99">
        <f>INDEX(NationalTeams!B:B,MATCH(B99,NationalTeams!C:C,0))</f>
        <v>97</v>
      </c>
      <c r="D99" t="s">
        <v>1219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513</v>
      </c>
      <c r="C100">
        <f>INDEX(NationalTeams!B:B,MATCH(B100,NationalTeams!C:C,0))</f>
        <v>98</v>
      </c>
      <c r="D100" t="s">
        <v>1219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503</v>
      </c>
      <c r="C101">
        <f>INDEX(NationalTeams!B:B,MATCH(B101,NationalTeams!C:C,0))</f>
        <v>99</v>
      </c>
      <c r="D101" t="s">
        <v>1219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519</v>
      </c>
      <c r="C102">
        <f>INDEX(NationalTeams!B:B,MATCH(B102,NationalTeams!C:C,0))</f>
        <v>100</v>
      </c>
      <c r="D102" t="s">
        <v>1219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410</v>
      </c>
      <c r="C103">
        <f>INDEX(NationalTeams!B:B,MATCH(B103,NationalTeams!C:C,0))</f>
        <v>101</v>
      </c>
      <c r="D103" t="s">
        <v>1219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486</v>
      </c>
      <c r="C104">
        <f>INDEX(NationalTeams!B:B,MATCH(B104,NationalTeams!C:C,0))</f>
        <v>102</v>
      </c>
      <c r="D104" t="s">
        <v>1219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526</v>
      </c>
      <c r="C105">
        <f>INDEX(NationalTeams!B:B,MATCH(B105,NationalTeams!C:C,0))</f>
        <v>103</v>
      </c>
      <c r="D105" t="s">
        <v>1219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470</v>
      </c>
      <c r="C106">
        <f>INDEX(NationalTeams!B:B,MATCH(B106,NationalTeams!C:C,0))</f>
        <v>104</v>
      </c>
      <c r="D106" t="s">
        <v>1219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461</v>
      </c>
      <c r="C107">
        <f>INDEX(NationalTeams!B:B,MATCH(B107,NationalTeams!C:C,0))</f>
        <v>105</v>
      </c>
      <c r="D107" t="s">
        <v>1219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418</v>
      </c>
      <c r="C108">
        <f>INDEX(NationalTeams!B:B,MATCH(B108,NationalTeams!C:C,0))</f>
        <v>106</v>
      </c>
      <c r="D108" t="s">
        <v>1219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417</v>
      </c>
      <c r="C109">
        <f>INDEX(NationalTeams!B:B,MATCH(B109,NationalTeams!C:C,0))</f>
        <v>107</v>
      </c>
      <c r="D109" t="s">
        <v>1219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421</v>
      </c>
      <c r="C110">
        <f>INDEX(NationalTeams!B:B,MATCH(B110,NationalTeams!C:C,0))</f>
        <v>108</v>
      </c>
      <c r="D110" t="s">
        <v>1219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530</v>
      </c>
      <c r="C111">
        <f>INDEX(NationalTeams!B:B,MATCH(B111,NationalTeams!C:C,0))</f>
        <v>109</v>
      </c>
      <c r="D111" t="s">
        <v>1219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488</v>
      </c>
      <c r="C112">
        <f>INDEX(NationalTeams!B:B,MATCH(B112,NationalTeams!C:C,0))</f>
        <v>110</v>
      </c>
      <c r="D112" t="s">
        <v>1219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352</v>
      </c>
      <c r="C113">
        <f>INDEX(NationalTeams!B:B,MATCH(B113,NationalTeams!C:C,0))</f>
        <v>111</v>
      </c>
      <c r="D113" t="s">
        <v>1219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422</v>
      </c>
      <c r="C114">
        <f>INDEX(NationalTeams!B:B,MATCH(B114,NationalTeams!C:C,0))</f>
        <v>112</v>
      </c>
      <c r="D114" t="s">
        <v>1219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451</v>
      </c>
      <c r="C115">
        <f>INDEX(NationalTeams!B:B,MATCH(B115,NationalTeams!C:C,0))</f>
        <v>113</v>
      </c>
      <c r="D115" t="s">
        <v>1219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430</v>
      </c>
      <c r="C116">
        <f>INDEX(NationalTeams!B:B,MATCH(B116,NationalTeams!C:C,0))</f>
        <v>114</v>
      </c>
      <c r="D116" t="s">
        <v>1219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381</v>
      </c>
      <c r="C117">
        <f>INDEX(NationalTeams!B:B,MATCH(B117,NationalTeams!C:C,0))</f>
        <v>115</v>
      </c>
      <c r="D117" t="s">
        <v>1219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434</v>
      </c>
      <c r="C118">
        <f>INDEX(NationalTeams!B:B,MATCH(B118,NationalTeams!C:C,0))</f>
        <v>116</v>
      </c>
      <c r="D118" t="s">
        <v>1219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475</v>
      </c>
      <c r="C119">
        <f>INDEX(NationalTeams!B:B,MATCH(B119,NationalTeams!C:C,0))</f>
        <v>117</v>
      </c>
      <c r="D119" t="s">
        <v>1219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528</v>
      </c>
      <c r="C120">
        <f>INDEX(NationalTeams!B:B,MATCH(B120,NationalTeams!C:C,0))</f>
        <v>118</v>
      </c>
      <c r="D120" t="s">
        <v>1219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436</v>
      </c>
      <c r="C121">
        <f>INDEX(NationalTeams!B:B,MATCH(B121,NationalTeams!C:C,0))</f>
        <v>119</v>
      </c>
      <c r="D121" t="s">
        <v>1219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455</v>
      </c>
      <c r="C122">
        <f>INDEX(NationalTeams!B:B,MATCH(B122,NationalTeams!C:C,0))</f>
        <v>120</v>
      </c>
      <c r="D122" t="s">
        <v>1219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345</v>
      </c>
      <c r="C123">
        <f>INDEX(NationalTeams!B:B,MATCH(B123,NationalTeams!C:C,0))</f>
        <v>121</v>
      </c>
      <c r="D123" t="s">
        <v>1219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532</v>
      </c>
      <c r="C124">
        <f>INDEX(NationalTeams!B:B,MATCH(B124,NationalTeams!C:C,0))</f>
        <v>122</v>
      </c>
      <c r="D124" t="s">
        <v>1219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468</v>
      </c>
      <c r="C125">
        <f>INDEX(NationalTeams!B:B,MATCH(B125,NationalTeams!C:C,0))</f>
        <v>123</v>
      </c>
      <c r="D125" t="s">
        <v>1219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347</v>
      </c>
      <c r="C126">
        <f>INDEX(NationalTeams!B:B,MATCH(B126,NationalTeams!C:C,0))</f>
        <v>124</v>
      </c>
      <c r="D126" t="s">
        <v>1219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390</v>
      </c>
      <c r="C127">
        <f>INDEX(NationalTeams!B:B,MATCH(B127,NationalTeams!C:C,0))</f>
        <v>125</v>
      </c>
      <c r="D127" t="s">
        <v>1219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540</v>
      </c>
      <c r="C128">
        <f>INDEX(NationalTeams!B:B,MATCH(B128,NationalTeams!C:C,0))</f>
        <v>126</v>
      </c>
      <c r="D128" t="s">
        <v>1219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527</v>
      </c>
      <c r="C129">
        <f>INDEX(NationalTeams!B:B,MATCH(B129,NationalTeams!C:C,0))</f>
        <v>127</v>
      </c>
      <c r="D129" t="s">
        <v>1219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523</v>
      </c>
      <c r="C130">
        <f>INDEX(NationalTeams!B:B,MATCH(B130,NationalTeams!C:C,0))</f>
        <v>128</v>
      </c>
      <c r="D130" t="s">
        <v>1219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484</v>
      </c>
      <c r="C131">
        <f>INDEX(NationalTeams!B:B,MATCH(B131,NationalTeams!C:C,0))</f>
        <v>129</v>
      </c>
      <c r="D131" t="s">
        <v>1219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522</v>
      </c>
      <c r="C132">
        <f>INDEX(NationalTeams!B:B,MATCH(B132,NationalTeams!C:C,0))</f>
        <v>130</v>
      </c>
      <c r="D132" t="s">
        <v>1219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386</v>
      </c>
      <c r="C133">
        <f>INDEX(NationalTeams!B:B,MATCH(B133,NationalTeams!C:C,0))</f>
        <v>131</v>
      </c>
      <c r="D133" t="s">
        <v>1219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463</v>
      </c>
      <c r="C134">
        <f>INDEX(NationalTeams!B:B,MATCH(B134,NationalTeams!C:C,0))</f>
        <v>132</v>
      </c>
      <c r="D134" t="s">
        <v>1219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339</v>
      </c>
      <c r="C135">
        <f>INDEX(NationalTeams!B:B,MATCH(B135,NationalTeams!C:C,0))</f>
        <v>133</v>
      </c>
      <c r="D135" t="s">
        <v>1219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464</v>
      </c>
      <c r="C136">
        <f>INDEX(NationalTeams!B:B,MATCH(B136,NationalTeams!C:C,0))</f>
        <v>134</v>
      </c>
      <c r="D136" t="s">
        <v>1219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379</v>
      </c>
      <c r="C137">
        <f>INDEX(NationalTeams!B:B,MATCH(B137,NationalTeams!C:C,0))</f>
        <v>135</v>
      </c>
      <c r="D137" t="s">
        <v>1219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539</v>
      </c>
      <c r="C138">
        <f>INDEX(NationalTeams!B:B,MATCH(B138,NationalTeams!C:C,0))</f>
        <v>136</v>
      </c>
      <c r="D138" t="s">
        <v>1219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342</v>
      </c>
      <c r="C139">
        <f>INDEX(NationalTeams!B:B,MATCH(B139,NationalTeams!C:C,0))</f>
        <v>137</v>
      </c>
      <c r="D139" t="s">
        <v>1219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343</v>
      </c>
      <c r="C140">
        <f>INDEX(NationalTeams!B:B,MATCH(B140,NationalTeams!C:C,0))</f>
        <v>138</v>
      </c>
      <c r="D140" t="s">
        <v>1219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360</v>
      </c>
      <c r="C141">
        <f>INDEX(NationalTeams!B:B,MATCH(B141,NationalTeams!C:C,0))</f>
        <v>139</v>
      </c>
      <c r="D141" t="s">
        <v>1219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378</v>
      </c>
      <c r="C142">
        <f>INDEX(NationalTeams!B:B,MATCH(B142,NationalTeams!C:C,0))</f>
        <v>140</v>
      </c>
      <c r="D142" t="s">
        <v>1219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456</v>
      </c>
      <c r="C143">
        <f>INDEX(NationalTeams!B:B,MATCH(B143,NationalTeams!C:C,0))</f>
        <v>141</v>
      </c>
      <c r="D143" t="s">
        <v>1219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537</v>
      </c>
      <c r="C144">
        <f>INDEX(NationalTeams!B:B,MATCH(B144,NationalTeams!C:C,0))</f>
        <v>142</v>
      </c>
      <c r="D144" t="s">
        <v>1219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533</v>
      </c>
      <c r="C145">
        <f>INDEX(NationalTeams!B:B,MATCH(B145,NationalTeams!C:C,0))</f>
        <v>143</v>
      </c>
      <c r="D145" t="s">
        <v>1219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460</v>
      </c>
      <c r="C146">
        <f>INDEX(NationalTeams!B:B,MATCH(B146,NationalTeams!C:C,0))</f>
        <v>144</v>
      </c>
      <c r="D146" t="s">
        <v>1219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521</v>
      </c>
      <c r="C147">
        <f>INDEX(NationalTeams!B:B,MATCH(B147,NationalTeams!C:C,0))</f>
        <v>145</v>
      </c>
      <c r="D147" t="s">
        <v>1219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416</v>
      </c>
      <c r="C148">
        <f>INDEX(NationalTeams!B:B,MATCH(B148,NationalTeams!C:C,0))</f>
        <v>146</v>
      </c>
      <c r="D148" t="s">
        <v>1219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393</v>
      </c>
      <c r="C149">
        <f>INDEX(NationalTeams!B:B,MATCH(B149,NationalTeams!C:C,0))</f>
        <v>147</v>
      </c>
      <c r="D149" t="s">
        <v>1219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372</v>
      </c>
      <c r="C150">
        <f>INDEX(NationalTeams!B:B,MATCH(B150,NationalTeams!C:C,0))</f>
        <v>148</v>
      </c>
      <c r="D150" t="s">
        <v>1219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480</v>
      </c>
      <c r="C151">
        <f>INDEX(NationalTeams!B:B,MATCH(B151,NationalTeams!C:C,0))</f>
        <v>149</v>
      </c>
      <c r="D151" t="s">
        <v>1219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446</v>
      </c>
      <c r="C152">
        <f>INDEX(NationalTeams!B:B,MATCH(B152,NationalTeams!C:C,0))</f>
        <v>150</v>
      </c>
      <c r="D152" t="s">
        <v>1219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356</v>
      </c>
      <c r="C153">
        <f>INDEX(NationalTeams!B:B,MATCH(B153,NationalTeams!C:C,0))</f>
        <v>151</v>
      </c>
      <c r="D153" t="s">
        <v>1219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387</v>
      </c>
      <c r="C154">
        <f>INDEX(NationalTeams!B:B,MATCH(B154,NationalTeams!C:C,0))</f>
        <v>152</v>
      </c>
      <c r="D154" t="s">
        <v>1219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361</v>
      </c>
      <c r="C155">
        <f>INDEX(NationalTeams!B:B,MATCH(B155,NationalTeams!C:C,0))</f>
        <v>153</v>
      </c>
      <c r="D155" t="s">
        <v>1219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492</v>
      </c>
      <c r="C156">
        <f>INDEX(NationalTeams!B:B,MATCH(B156,NationalTeams!C:C,0))</f>
        <v>154</v>
      </c>
      <c r="D156" t="s">
        <v>1219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485</v>
      </c>
      <c r="C157">
        <f>INDEX(NationalTeams!B:B,MATCH(B157,NationalTeams!C:C,0))</f>
        <v>155</v>
      </c>
      <c r="D157" t="s">
        <v>1219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423</v>
      </c>
      <c r="C158">
        <f>INDEX(NationalTeams!B:B,MATCH(B158,NationalTeams!C:C,0))</f>
        <v>156</v>
      </c>
      <c r="D158" t="s">
        <v>1219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457</v>
      </c>
      <c r="C159">
        <f>INDEX(NationalTeams!B:B,MATCH(B159,NationalTeams!C:C,0))</f>
        <v>157</v>
      </c>
      <c r="D159" t="s">
        <v>1219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491</v>
      </c>
      <c r="C160">
        <f>INDEX(NationalTeams!B:B,MATCH(B160,NationalTeams!C:C,0))</f>
        <v>158</v>
      </c>
      <c r="D160" t="s">
        <v>1219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474</v>
      </c>
      <c r="C161">
        <f>INDEX(NationalTeams!B:B,MATCH(B161,NationalTeams!C:C,0))</f>
        <v>159</v>
      </c>
      <c r="D161" t="s">
        <v>1219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479</v>
      </c>
      <c r="C162">
        <f>INDEX(NationalTeams!B:B,MATCH(B162,NationalTeams!C:C,0))</f>
        <v>160</v>
      </c>
      <c r="D162" t="s">
        <v>1219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449</v>
      </c>
      <c r="C163">
        <f>INDEX(NationalTeams!B:B,MATCH(B163,NationalTeams!C:C,0))</f>
        <v>161</v>
      </c>
      <c r="D163" t="s">
        <v>1219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398</v>
      </c>
      <c r="C164">
        <f>INDEX(NationalTeams!B:B,MATCH(B164,NationalTeams!C:C,0))</f>
        <v>162</v>
      </c>
      <c r="D164" t="s">
        <v>1219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441</v>
      </c>
      <c r="C165">
        <f>INDEX(NationalTeams!B:B,MATCH(B165,NationalTeams!C:C,0))</f>
        <v>163</v>
      </c>
      <c r="D165" t="s">
        <v>1219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348</v>
      </c>
      <c r="C166">
        <f>INDEX(NationalTeams!B:B,MATCH(B166,NationalTeams!C:C,0))</f>
        <v>164</v>
      </c>
      <c r="D166" t="s">
        <v>1219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350</v>
      </c>
      <c r="C167">
        <f>INDEX(NationalTeams!B:B,MATCH(B167,NationalTeams!C:C,0))</f>
        <v>165</v>
      </c>
      <c r="D167" t="s">
        <v>1219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494</v>
      </c>
      <c r="C168">
        <f>INDEX(NationalTeams!B:B,MATCH(B168,NationalTeams!C:C,0))</f>
        <v>166</v>
      </c>
      <c r="D168" t="s">
        <v>1219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504</v>
      </c>
      <c r="C169">
        <f>INDEX(NationalTeams!B:B,MATCH(B169,NationalTeams!C:C,0))</f>
        <v>167</v>
      </c>
      <c r="D169" t="s">
        <v>1219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401</v>
      </c>
      <c r="C170">
        <f>INDEX(NationalTeams!B:B,MATCH(B170,NationalTeams!C:C,0))</f>
        <v>168</v>
      </c>
      <c r="D170" t="s">
        <v>1219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432</v>
      </c>
      <c r="C171">
        <f>INDEX(NationalTeams!B:B,MATCH(B171,NationalTeams!C:C,0))</f>
        <v>169</v>
      </c>
      <c r="D171" t="s">
        <v>1219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336</v>
      </c>
      <c r="C172">
        <f>INDEX(NationalTeams!B:B,MATCH(B172,NationalTeams!C:C,0))</f>
        <v>170</v>
      </c>
      <c r="D172" t="s">
        <v>1219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497</v>
      </c>
      <c r="C173">
        <f>INDEX(NationalTeams!B:B,MATCH(B173,NationalTeams!C:C,0))</f>
        <v>171</v>
      </c>
      <c r="D173" t="s">
        <v>1219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380</v>
      </c>
      <c r="C174">
        <f>INDEX(NationalTeams!B:B,MATCH(B174,NationalTeams!C:C,0))</f>
        <v>172</v>
      </c>
      <c r="D174" t="s">
        <v>1219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402</v>
      </c>
      <c r="C175">
        <f>INDEX(NationalTeams!B:B,MATCH(B175,NationalTeams!C:C,0))</f>
        <v>173</v>
      </c>
      <c r="D175" t="s">
        <v>1219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370</v>
      </c>
      <c r="C176">
        <f>INDEX(NationalTeams!B:B,MATCH(B176,NationalTeams!C:C,0))</f>
        <v>174</v>
      </c>
      <c r="D176" t="s">
        <v>1219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506</v>
      </c>
      <c r="C177">
        <f>INDEX(NationalTeams!B:B,MATCH(B177,NationalTeams!C:C,0))</f>
        <v>175</v>
      </c>
      <c r="D177" t="s">
        <v>1219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500</v>
      </c>
      <c r="C178">
        <f>INDEX(NationalTeams!B:B,MATCH(B178,NationalTeams!C:C,0))</f>
        <v>176</v>
      </c>
      <c r="D178" t="s">
        <v>1219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473</v>
      </c>
      <c r="C179">
        <f>INDEX(NationalTeams!B:B,MATCH(B179,NationalTeams!C:C,0))</f>
        <v>177</v>
      </c>
      <c r="D179" t="s">
        <v>1219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482</v>
      </c>
      <c r="C180">
        <f>INDEX(NationalTeams!B:B,MATCH(B180,NationalTeams!C:C,0))</f>
        <v>178</v>
      </c>
      <c r="D180" t="s">
        <v>1219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411</v>
      </c>
      <c r="C181">
        <f>INDEX(NationalTeams!B:B,MATCH(B181,NationalTeams!C:C,0))</f>
        <v>179</v>
      </c>
      <c r="D181" t="s">
        <v>1219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541</v>
      </c>
      <c r="C182">
        <f>INDEX(NationalTeams!B:B,MATCH(B182,NationalTeams!C:C,0))</f>
        <v>180</v>
      </c>
      <c r="D182" t="s">
        <v>1219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412</v>
      </c>
      <c r="C183">
        <f>INDEX(NationalTeams!B:B,MATCH(B183,NationalTeams!C:C,0))</f>
        <v>181</v>
      </c>
      <c r="D183" t="s">
        <v>1219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409</v>
      </c>
      <c r="C184">
        <f>INDEX(NationalTeams!B:B,MATCH(B184,NationalTeams!C:C,0))</f>
        <v>182</v>
      </c>
      <c r="D184" t="s">
        <v>1219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414</v>
      </c>
      <c r="C185">
        <f>INDEX(NationalTeams!B:B,MATCH(B185,NationalTeams!C:C,0))</f>
        <v>183</v>
      </c>
      <c r="D185" t="s">
        <v>1219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362</v>
      </c>
      <c r="C186">
        <f>INDEX(NationalTeams!B:B,MATCH(B186,NationalTeams!C:C,0))</f>
        <v>184</v>
      </c>
      <c r="D186" t="s">
        <v>1219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499</v>
      </c>
      <c r="C187">
        <f>INDEX(NationalTeams!B:B,MATCH(B187,NationalTeams!C:C,0))</f>
        <v>185</v>
      </c>
      <c r="D187" t="s">
        <v>1219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374</v>
      </c>
      <c r="C188">
        <f>INDEX(NationalTeams!B:B,MATCH(B188,NationalTeams!C:C,0))</f>
        <v>186</v>
      </c>
      <c r="D188" t="s">
        <v>1219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385</v>
      </c>
      <c r="C189">
        <f>INDEX(NationalTeams!B:B,MATCH(B189,NationalTeams!C:C,0))</f>
        <v>187</v>
      </c>
      <c r="D189" t="s">
        <v>1219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450</v>
      </c>
      <c r="C190">
        <f>INDEX(NationalTeams!B:B,MATCH(B190,NationalTeams!C:C,0))</f>
        <v>188</v>
      </c>
      <c r="D190" t="s">
        <v>1219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448</v>
      </c>
      <c r="C191">
        <f>INDEX(NationalTeams!B:B,MATCH(B191,NationalTeams!C:C,0))</f>
        <v>189</v>
      </c>
      <c r="D191" t="s">
        <v>1219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375</v>
      </c>
      <c r="C192">
        <f>INDEX(NationalTeams!B:B,MATCH(B192,NationalTeams!C:C,0))</f>
        <v>190</v>
      </c>
      <c r="D192" t="s">
        <v>1219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483</v>
      </c>
      <c r="C193">
        <f>INDEX(NationalTeams!B:B,MATCH(B193,NationalTeams!C:C,0))</f>
        <v>191</v>
      </c>
      <c r="D193" t="s">
        <v>1219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395</v>
      </c>
      <c r="C194">
        <f>INDEX(NationalTeams!B:B,MATCH(B194,NationalTeams!C:C,0))</f>
        <v>192</v>
      </c>
      <c r="D194" t="s">
        <v>1219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363</v>
      </c>
      <c r="C195">
        <f>INDEX(NationalTeams!B:B,MATCH(B195,NationalTeams!C:C,0))</f>
        <v>193</v>
      </c>
      <c r="D195" t="s">
        <v>1219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394</v>
      </c>
      <c r="C196">
        <f>INDEX(NationalTeams!B:B,MATCH(B196,NationalTeams!C:C,0))</f>
        <v>194</v>
      </c>
      <c r="D196" t="s">
        <v>1219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389</v>
      </c>
      <c r="C197">
        <f>INDEX(NationalTeams!B:B,MATCH(B197,NationalTeams!C:C,0))</f>
        <v>195</v>
      </c>
      <c r="D197" t="s">
        <v>1219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496</v>
      </c>
      <c r="C198">
        <f>INDEX(NationalTeams!B:B,MATCH(B198,NationalTeams!C:C,0))</f>
        <v>196</v>
      </c>
      <c r="D198" t="s">
        <v>1219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507</v>
      </c>
      <c r="C199">
        <f>INDEX(NationalTeams!B:B,MATCH(B199,NationalTeams!C:C,0))</f>
        <v>197</v>
      </c>
      <c r="D199" t="s">
        <v>1219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399</v>
      </c>
      <c r="C200">
        <f>INDEX(NationalTeams!B:B,MATCH(B200,NationalTeams!C:C,0))</f>
        <v>198</v>
      </c>
      <c r="D200" t="s">
        <v>1219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467</v>
      </c>
      <c r="C201">
        <f>INDEX(NationalTeams!B:B,MATCH(B201,NationalTeams!C:C,0))</f>
        <v>199</v>
      </c>
      <c r="D201" t="s">
        <v>1219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437</v>
      </c>
      <c r="C202">
        <f>INDEX(NationalTeams!B:B,MATCH(B202,NationalTeams!C:C,0))</f>
        <v>200</v>
      </c>
      <c r="D202" t="s">
        <v>1219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452</v>
      </c>
      <c r="C203">
        <f>INDEX(NationalTeams!B:B,MATCH(B203,NationalTeams!C:C,0))</f>
        <v>201</v>
      </c>
      <c r="D203" t="s">
        <v>1219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384</v>
      </c>
      <c r="C204">
        <f>INDEX(NationalTeams!B:B,MATCH(B204,NationalTeams!C:C,0))</f>
        <v>202</v>
      </c>
      <c r="D204" t="s">
        <v>1219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442</v>
      </c>
      <c r="C205">
        <f>INDEX(NationalTeams!B:B,MATCH(B205,NationalTeams!C:C,0))</f>
        <v>203</v>
      </c>
      <c r="D205" t="s">
        <v>1219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472</v>
      </c>
      <c r="C206">
        <f>INDEX(NationalTeams!B:B,MATCH(B206,NationalTeams!C:C,0))</f>
        <v>204</v>
      </c>
      <c r="D206" t="s">
        <v>1219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388</v>
      </c>
      <c r="C207">
        <f>INDEX(NationalTeams!B:B,MATCH(B207,NationalTeams!C:C,0))</f>
        <v>205</v>
      </c>
      <c r="D207" t="s">
        <v>1219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476</v>
      </c>
      <c r="C208">
        <f>INDEX(NationalTeams!B:B,MATCH(B208,NationalTeams!C:C,0))</f>
        <v>206</v>
      </c>
      <c r="D208" t="s">
        <v>1219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407</v>
      </c>
      <c r="C209">
        <f>INDEX(NationalTeams!B:B,MATCH(B209,NationalTeams!C:C,0))</f>
        <v>207</v>
      </c>
      <c r="D209" t="s">
        <v>1219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364</v>
      </c>
      <c r="C210">
        <f>INDEX(NationalTeams!B:B,MATCH(B210,NationalTeams!C:C,0))</f>
        <v>208</v>
      </c>
      <c r="D210" t="s">
        <v>1219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439</v>
      </c>
      <c r="C211">
        <f>INDEX(NationalTeams!B:B,MATCH(B211,NationalTeams!C:C,0))</f>
        <v>209</v>
      </c>
      <c r="D211" t="s">
        <v>1219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501</v>
      </c>
      <c r="C212">
        <f>INDEX(NationalTeams!B:B,MATCH(B212,NationalTeams!C:C,0))</f>
        <v>210</v>
      </c>
      <c r="D212" t="s">
        <v>1219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466</v>
      </c>
      <c r="C213">
        <f>INDEX(NationalTeams!B:B,MATCH(B213,NationalTeams!C:C,0))</f>
        <v>211</v>
      </c>
      <c r="D213" t="s">
        <v>1219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502</v>
      </c>
      <c r="C214">
        <f>INDEX(NationalTeams!B:B,MATCH(B214,NationalTeams!C:C,0))</f>
        <v>212</v>
      </c>
      <c r="D214" t="s">
        <v>1219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359</v>
      </c>
      <c r="C215">
        <f>INDEX(NationalTeams!B:B,MATCH(B215,NationalTeams!C:C,0))</f>
        <v>213</v>
      </c>
      <c r="D215" t="s">
        <v>1219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377</v>
      </c>
      <c r="C216">
        <f>INDEX(NationalTeams!B:B,MATCH(B216,NationalTeams!C:C,0))</f>
        <v>214</v>
      </c>
      <c r="D216" t="s">
        <v>1219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443</v>
      </c>
      <c r="C217">
        <f>INDEX(NationalTeams!B:B,MATCH(B217,NationalTeams!C:C,0))</f>
        <v>215</v>
      </c>
      <c r="D217" t="s">
        <v>1219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481</v>
      </c>
      <c r="C218">
        <f>INDEX(NationalTeams!B:B,MATCH(B218,NationalTeams!C:C,0))</f>
        <v>216</v>
      </c>
      <c r="D218" t="s">
        <v>1219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351</v>
      </c>
      <c r="C219">
        <f>INDEX(NationalTeams!B:B,MATCH(B219,NationalTeams!C:C,0))</f>
        <v>217</v>
      </c>
      <c r="D219" t="s">
        <v>1219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438</v>
      </c>
      <c r="C220">
        <f>INDEX(NationalTeams!B:B,MATCH(B220,NationalTeams!C:C,0))</f>
        <v>218</v>
      </c>
      <c r="D220" t="s">
        <v>1219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319</v>
      </c>
      <c r="C221">
        <f>INDEX(NationalTeams!B:B,MATCH(B221,NationalTeams!C:C,0))</f>
        <v>219</v>
      </c>
      <c r="D221" t="s">
        <v>1219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471</v>
      </c>
      <c r="C222">
        <f>INDEX(NationalTeams!B:B,MATCH(B222,NationalTeams!C:C,0))</f>
        <v>220</v>
      </c>
      <c r="D222" t="s">
        <v>1219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373</v>
      </c>
      <c r="C223">
        <f>INDEX(NationalTeams!B:B,MATCH(B223,NationalTeams!C:C,0))</f>
        <v>221</v>
      </c>
      <c r="D223" t="s">
        <v>1219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367</v>
      </c>
      <c r="C224">
        <f>INDEX(NationalTeams!B:B,MATCH(B224,NationalTeams!C:C,0))</f>
        <v>222</v>
      </c>
      <c r="D224" t="s">
        <v>1219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358</v>
      </c>
      <c r="C225">
        <f>INDEX(NationalTeams!B:B,MATCH(B225,NationalTeams!C:C,0))</f>
        <v>223</v>
      </c>
      <c r="D225" t="s">
        <v>1219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993</v>
      </c>
      <c r="C226">
        <f>INDEX(NationalTeams!B:B,MATCH(B226,NationalTeams!C:C,0))</f>
        <v>224</v>
      </c>
      <c r="D226" t="s">
        <v>1220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994</v>
      </c>
      <c r="C227">
        <f>INDEX(NationalTeams!B:B,MATCH(B227,NationalTeams!C:C,0))</f>
        <v>225</v>
      </c>
      <c r="D227" t="s">
        <v>1220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995</v>
      </c>
      <c r="C228">
        <f>INDEX(NationalTeams!B:B,MATCH(B228,NationalTeams!C:C,0))</f>
        <v>226</v>
      </c>
      <c r="D228" t="s">
        <v>1220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996</v>
      </c>
      <c r="C229">
        <f>INDEX(NationalTeams!B:B,MATCH(B229,NationalTeams!C:C,0))</f>
        <v>227</v>
      </c>
      <c r="D229" t="s">
        <v>1220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997</v>
      </c>
      <c r="C230">
        <f>INDEX(NationalTeams!B:B,MATCH(B230,NationalTeams!C:C,0))</f>
        <v>228</v>
      </c>
      <c r="D230" t="s">
        <v>1220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998</v>
      </c>
      <c r="C231">
        <f>INDEX(NationalTeams!B:B,MATCH(B231,NationalTeams!C:C,0))</f>
        <v>229</v>
      </c>
      <c r="D231" t="s">
        <v>1220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999</v>
      </c>
      <c r="C232">
        <f>INDEX(NationalTeams!B:B,MATCH(B232,NationalTeams!C:C,0))</f>
        <v>230</v>
      </c>
      <c r="D232" t="s">
        <v>1220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1000</v>
      </c>
      <c r="C233">
        <f>INDEX(NationalTeams!B:B,MATCH(B233,NationalTeams!C:C,0))</f>
        <v>231</v>
      </c>
      <c r="D233" t="s">
        <v>1220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1001</v>
      </c>
      <c r="C234">
        <f>INDEX(NationalTeams!B:B,MATCH(B234,NationalTeams!C:C,0))</f>
        <v>232</v>
      </c>
      <c r="D234" t="s">
        <v>1220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1002</v>
      </c>
      <c r="C235">
        <f>INDEX(NationalTeams!B:B,MATCH(B235,NationalTeams!C:C,0))</f>
        <v>233</v>
      </c>
      <c r="D235" t="s">
        <v>1220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1003</v>
      </c>
      <c r="C236">
        <f>INDEX(NationalTeams!B:B,MATCH(B236,NationalTeams!C:C,0))</f>
        <v>234</v>
      </c>
      <c r="D236" t="s">
        <v>1220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1004</v>
      </c>
      <c r="C237">
        <f>INDEX(NationalTeams!B:B,MATCH(B237,NationalTeams!C:C,0))</f>
        <v>235</v>
      </c>
      <c r="D237" t="s">
        <v>1220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1005</v>
      </c>
      <c r="C238">
        <f>INDEX(NationalTeams!B:B,MATCH(B238,NationalTeams!C:C,0))</f>
        <v>236</v>
      </c>
      <c r="D238" t="s">
        <v>1220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1006</v>
      </c>
      <c r="C239">
        <f>INDEX(NationalTeams!B:B,MATCH(B239,NationalTeams!C:C,0))</f>
        <v>237</v>
      </c>
      <c r="D239" t="s">
        <v>1220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1007</v>
      </c>
      <c r="C240">
        <f>INDEX(NationalTeams!B:B,MATCH(B240,NationalTeams!C:C,0))</f>
        <v>238</v>
      </c>
      <c r="D240" t="s">
        <v>1220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1008</v>
      </c>
      <c r="C241">
        <f>INDEX(NationalTeams!B:B,MATCH(B241,NationalTeams!C:C,0))</f>
        <v>239</v>
      </c>
      <c r="D241" t="s">
        <v>1220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1009</v>
      </c>
      <c r="C242">
        <f>INDEX(NationalTeams!B:B,MATCH(B242,NationalTeams!C:C,0))</f>
        <v>240</v>
      </c>
      <c r="D242" t="s">
        <v>1220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1010</v>
      </c>
      <c r="C243">
        <f>INDEX(NationalTeams!B:B,MATCH(B243,NationalTeams!C:C,0))</f>
        <v>241</v>
      </c>
      <c r="D243" t="s">
        <v>1220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1011</v>
      </c>
      <c r="C244">
        <f>INDEX(NationalTeams!B:B,MATCH(B244,NationalTeams!C:C,0))</f>
        <v>242</v>
      </c>
      <c r="D244" t="s">
        <v>1220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1012</v>
      </c>
      <c r="C245">
        <f>INDEX(NationalTeams!B:B,MATCH(B245,NationalTeams!C:C,0))</f>
        <v>243</v>
      </c>
      <c r="D245" t="s">
        <v>1220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1013</v>
      </c>
      <c r="C246">
        <f>INDEX(NationalTeams!B:B,MATCH(B246,NationalTeams!C:C,0))</f>
        <v>244</v>
      </c>
      <c r="D246" t="s">
        <v>1220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1014</v>
      </c>
      <c r="C247">
        <f>INDEX(NationalTeams!B:B,MATCH(B247,NationalTeams!C:C,0))</f>
        <v>245</v>
      </c>
      <c r="D247" t="s">
        <v>1220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1015</v>
      </c>
      <c r="C248">
        <f>INDEX(NationalTeams!B:B,MATCH(B248,NationalTeams!C:C,0))</f>
        <v>246</v>
      </c>
      <c r="D248" t="s">
        <v>1220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1016</v>
      </c>
      <c r="C249">
        <f>INDEX(NationalTeams!B:B,MATCH(B249,NationalTeams!C:C,0))</f>
        <v>247</v>
      </c>
      <c r="D249" t="s">
        <v>1220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1017</v>
      </c>
      <c r="C250">
        <f>INDEX(NationalTeams!B:B,MATCH(B250,NationalTeams!C:C,0))</f>
        <v>248</v>
      </c>
      <c r="D250" t="s">
        <v>1220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1018</v>
      </c>
      <c r="C251">
        <f>INDEX(NationalTeams!B:B,MATCH(B251,NationalTeams!C:C,0))</f>
        <v>249</v>
      </c>
      <c r="D251" t="s">
        <v>1220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1019</v>
      </c>
      <c r="C252">
        <f>INDEX(NationalTeams!B:B,MATCH(B252,NationalTeams!C:C,0))</f>
        <v>250</v>
      </c>
      <c r="D252" t="s">
        <v>1220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1020</v>
      </c>
      <c r="C253">
        <f>INDEX(NationalTeams!B:B,MATCH(B253,NationalTeams!C:C,0))</f>
        <v>251</v>
      </c>
      <c r="D253" t="s">
        <v>1220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1021</v>
      </c>
      <c r="C254">
        <f>INDEX(NationalTeams!B:B,MATCH(B254,NationalTeams!C:C,0))</f>
        <v>252</v>
      </c>
      <c r="D254" t="s">
        <v>1220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1022</v>
      </c>
      <c r="C255">
        <f>INDEX(NationalTeams!B:B,MATCH(B255,NationalTeams!C:C,0))</f>
        <v>253</v>
      </c>
      <c r="D255" t="s">
        <v>1220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1023</v>
      </c>
      <c r="C256">
        <f>INDEX(NationalTeams!B:B,MATCH(B256,NationalTeams!C:C,0))</f>
        <v>254</v>
      </c>
      <c r="D256" t="s">
        <v>1220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1024</v>
      </c>
      <c r="C257">
        <f>INDEX(NationalTeams!B:B,MATCH(B257,NationalTeams!C:C,0))</f>
        <v>255</v>
      </c>
      <c r="D257" t="s">
        <v>1220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1025</v>
      </c>
      <c r="C258">
        <f>INDEX(NationalTeams!B:B,MATCH(B258,NationalTeams!C:C,0))</f>
        <v>256</v>
      </c>
      <c r="D258" t="s">
        <v>1220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1026</v>
      </c>
      <c r="C259">
        <f>INDEX(NationalTeams!B:B,MATCH(B259,NationalTeams!C:C,0))</f>
        <v>257</v>
      </c>
      <c r="D259" t="s">
        <v>1220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1027</v>
      </c>
      <c r="C260">
        <f>INDEX(NationalTeams!B:B,MATCH(B260,NationalTeams!C:C,0))</f>
        <v>258</v>
      </c>
      <c r="D260" t="s">
        <v>1220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1028</v>
      </c>
      <c r="C261">
        <f>INDEX(NationalTeams!B:B,MATCH(B261,NationalTeams!C:C,0))</f>
        <v>259</v>
      </c>
      <c r="D261" t="s">
        <v>1220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1029</v>
      </c>
      <c r="C262">
        <f>INDEX(NationalTeams!B:B,MATCH(B262,NationalTeams!C:C,0))</f>
        <v>260</v>
      </c>
      <c r="D262" t="s">
        <v>1220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1030</v>
      </c>
      <c r="C263">
        <f>INDEX(NationalTeams!B:B,MATCH(B263,NationalTeams!C:C,0))</f>
        <v>261</v>
      </c>
      <c r="D263" t="s">
        <v>1220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1031</v>
      </c>
      <c r="C264">
        <f>INDEX(NationalTeams!B:B,MATCH(B264,NationalTeams!C:C,0))</f>
        <v>262</v>
      </c>
      <c r="D264" t="s">
        <v>1220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1032</v>
      </c>
      <c r="C265">
        <f>INDEX(NationalTeams!B:B,MATCH(B265,NationalTeams!C:C,0))</f>
        <v>263</v>
      </c>
      <c r="D265" t="s">
        <v>1220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1033</v>
      </c>
      <c r="C266">
        <f>INDEX(NationalTeams!B:B,MATCH(B266,NationalTeams!C:C,0))</f>
        <v>264</v>
      </c>
      <c r="D266" t="s">
        <v>1220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1034</v>
      </c>
      <c r="C267">
        <f>INDEX(NationalTeams!B:B,MATCH(B267,NationalTeams!C:C,0))</f>
        <v>265</v>
      </c>
      <c r="D267" t="s">
        <v>1220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1035</v>
      </c>
      <c r="C268">
        <f>INDEX(NationalTeams!B:B,MATCH(B268,NationalTeams!C:C,0))</f>
        <v>266</v>
      </c>
      <c r="D268" t="s">
        <v>1220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1036</v>
      </c>
      <c r="C269">
        <f>INDEX(NationalTeams!B:B,MATCH(B269,NationalTeams!C:C,0))</f>
        <v>267</v>
      </c>
      <c r="D269" t="s">
        <v>1220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1037</v>
      </c>
      <c r="C270">
        <f>INDEX(NationalTeams!B:B,MATCH(B270,NationalTeams!C:C,0))</f>
        <v>268</v>
      </c>
      <c r="D270" t="s">
        <v>1220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1038</v>
      </c>
      <c r="C271">
        <f>INDEX(NationalTeams!B:B,MATCH(B271,NationalTeams!C:C,0))</f>
        <v>269</v>
      </c>
      <c r="D271" t="s">
        <v>1220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1039</v>
      </c>
      <c r="C272">
        <f>INDEX(NationalTeams!B:B,MATCH(B272,NationalTeams!C:C,0))</f>
        <v>270</v>
      </c>
      <c r="D272" t="s">
        <v>1220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1040</v>
      </c>
      <c r="C273">
        <f>INDEX(NationalTeams!B:B,MATCH(B273,NationalTeams!C:C,0))</f>
        <v>271</v>
      </c>
      <c r="D273" t="s">
        <v>1220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1041</v>
      </c>
      <c r="C274">
        <f>INDEX(NationalTeams!B:B,MATCH(B274,NationalTeams!C:C,0))</f>
        <v>272</v>
      </c>
      <c r="D274" t="s">
        <v>1220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1042</v>
      </c>
      <c r="C275">
        <f>INDEX(NationalTeams!B:B,MATCH(B275,NationalTeams!C:C,0))</f>
        <v>273</v>
      </c>
      <c r="D275" t="s">
        <v>1220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1043</v>
      </c>
      <c r="C276">
        <f>INDEX(NationalTeams!B:B,MATCH(B276,NationalTeams!C:C,0))</f>
        <v>274</v>
      </c>
      <c r="D276" t="s">
        <v>1220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1044</v>
      </c>
      <c r="C277">
        <f>INDEX(NationalTeams!B:B,MATCH(B277,NationalTeams!C:C,0))</f>
        <v>275</v>
      </c>
      <c r="D277" t="s">
        <v>1220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1045</v>
      </c>
      <c r="C278">
        <f>INDEX(NationalTeams!B:B,MATCH(B278,NationalTeams!C:C,0))</f>
        <v>276</v>
      </c>
      <c r="D278" t="s">
        <v>1220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1046</v>
      </c>
      <c r="C279">
        <f>INDEX(NationalTeams!B:B,MATCH(B279,NationalTeams!C:C,0))</f>
        <v>277</v>
      </c>
      <c r="D279" t="s">
        <v>1220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1047</v>
      </c>
      <c r="C280">
        <f>INDEX(NationalTeams!B:B,MATCH(B280,NationalTeams!C:C,0))</f>
        <v>278</v>
      </c>
      <c r="D280" t="s">
        <v>1220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1048</v>
      </c>
      <c r="C281">
        <f>INDEX(NationalTeams!B:B,MATCH(B281,NationalTeams!C:C,0))</f>
        <v>279</v>
      </c>
      <c r="D281" t="s">
        <v>1220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1049</v>
      </c>
      <c r="C282">
        <f>INDEX(NationalTeams!B:B,MATCH(B282,NationalTeams!C:C,0))</f>
        <v>280</v>
      </c>
      <c r="D282" t="s">
        <v>1220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1050</v>
      </c>
      <c r="C283">
        <f>INDEX(NationalTeams!B:B,MATCH(B283,NationalTeams!C:C,0))</f>
        <v>281</v>
      </c>
      <c r="D283" t="s">
        <v>1220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1051</v>
      </c>
      <c r="C284">
        <f>INDEX(NationalTeams!B:B,MATCH(B284,NationalTeams!C:C,0))</f>
        <v>282</v>
      </c>
      <c r="D284" t="s">
        <v>1220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1052</v>
      </c>
      <c r="C285">
        <f>INDEX(NationalTeams!B:B,MATCH(B285,NationalTeams!C:C,0))</f>
        <v>283</v>
      </c>
      <c r="D285" t="s">
        <v>1220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1053</v>
      </c>
      <c r="C286">
        <f>INDEX(NationalTeams!B:B,MATCH(B286,NationalTeams!C:C,0))</f>
        <v>284</v>
      </c>
      <c r="D286" t="s">
        <v>1220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1054</v>
      </c>
      <c r="C287">
        <f>INDEX(NationalTeams!B:B,MATCH(B287,NationalTeams!C:C,0))</f>
        <v>285</v>
      </c>
      <c r="D287" t="s">
        <v>1220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1055</v>
      </c>
      <c r="C288">
        <f>INDEX(NationalTeams!B:B,MATCH(B288,NationalTeams!C:C,0))</f>
        <v>286</v>
      </c>
      <c r="D288" t="s">
        <v>1220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1056</v>
      </c>
      <c r="C289">
        <f>INDEX(NationalTeams!B:B,MATCH(B289,NationalTeams!C:C,0))</f>
        <v>287</v>
      </c>
      <c r="D289" t="s">
        <v>1220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1057</v>
      </c>
      <c r="C290">
        <f>INDEX(NationalTeams!B:B,MATCH(B290,NationalTeams!C:C,0))</f>
        <v>288</v>
      </c>
      <c r="D290" t="s">
        <v>1220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1058</v>
      </c>
      <c r="C291">
        <f>INDEX(NationalTeams!B:B,MATCH(B291,NationalTeams!C:C,0))</f>
        <v>289</v>
      </c>
      <c r="D291" t="s">
        <v>1220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1059</v>
      </c>
      <c r="C292">
        <f>INDEX(NationalTeams!B:B,MATCH(B292,NationalTeams!C:C,0))</f>
        <v>290</v>
      </c>
      <c r="D292" t="s">
        <v>1220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1060</v>
      </c>
      <c r="C293">
        <f>INDEX(NationalTeams!B:B,MATCH(B293,NationalTeams!C:C,0))</f>
        <v>291</v>
      </c>
      <c r="D293" t="s">
        <v>1220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1061</v>
      </c>
      <c r="C294">
        <f>INDEX(NationalTeams!B:B,MATCH(B294,NationalTeams!C:C,0))</f>
        <v>292</v>
      </c>
      <c r="D294" t="s">
        <v>1220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1062</v>
      </c>
      <c r="C295">
        <f>INDEX(NationalTeams!B:B,MATCH(B295,NationalTeams!C:C,0))</f>
        <v>293</v>
      </c>
      <c r="D295" t="s">
        <v>1220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1063</v>
      </c>
      <c r="C296">
        <f>INDEX(NationalTeams!B:B,MATCH(B296,NationalTeams!C:C,0))</f>
        <v>294</v>
      </c>
      <c r="D296" t="s">
        <v>1220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1064</v>
      </c>
      <c r="C297">
        <f>INDEX(NationalTeams!B:B,MATCH(B297,NationalTeams!C:C,0))</f>
        <v>295</v>
      </c>
      <c r="D297" t="s">
        <v>1220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1065</v>
      </c>
      <c r="C298">
        <f>INDEX(NationalTeams!B:B,MATCH(B298,NationalTeams!C:C,0))</f>
        <v>296</v>
      </c>
      <c r="D298" t="s">
        <v>1220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1066</v>
      </c>
      <c r="C299">
        <f>INDEX(NationalTeams!B:B,MATCH(B299,NationalTeams!C:C,0))</f>
        <v>297</v>
      </c>
      <c r="D299" t="s">
        <v>1220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1067</v>
      </c>
      <c r="C300">
        <f>INDEX(NationalTeams!B:B,MATCH(B300,NationalTeams!C:C,0))</f>
        <v>298</v>
      </c>
      <c r="D300" t="s">
        <v>1220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1068</v>
      </c>
      <c r="C301">
        <f>INDEX(NationalTeams!B:B,MATCH(B301,NationalTeams!C:C,0))</f>
        <v>299</v>
      </c>
      <c r="D301" t="s">
        <v>1220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1069</v>
      </c>
      <c r="C302">
        <f>INDEX(NationalTeams!B:B,MATCH(B302,NationalTeams!C:C,0))</f>
        <v>300</v>
      </c>
      <c r="D302" t="s">
        <v>1220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1070</v>
      </c>
      <c r="C303">
        <f>INDEX(NationalTeams!B:B,MATCH(B303,NationalTeams!C:C,0))</f>
        <v>301</v>
      </c>
      <c r="D303" t="s">
        <v>1220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1071</v>
      </c>
      <c r="C304">
        <f>INDEX(NationalTeams!B:B,MATCH(B304,NationalTeams!C:C,0))</f>
        <v>302</v>
      </c>
      <c r="D304" t="s">
        <v>1220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1072</v>
      </c>
      <c r="C305">
        <f>INDEX(NationalTeams!B:B,MATCH(B305,NationalTeams!C:C,0))</f>
        <v>303</v>
      </c>
      <c r="D305" t="s">
        <v>1220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1073</v>
      </c>
      <c r="C306">
        <f>INDEX(NationalTeams!B:B,MATCH(B306,NationalTeams!C:C,0))</f>
        <v>304</v>
      </c>
      <c r="D306" t="s">
        <v>1220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1074</v>
      </c>
      <c r="C307">
        <f>INDEX(NationalTeams!B:B,MATCH(B307,NationalTeams!C:C,0))</f>
        <v>305</v>
      </c>
      <c r="D307" t="s">
        <v>1220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1075</v>
      </c>
      <c r="C308">
        <f>INDEX(NationalTeams!B:B,MATCH(B308,NationalTeams!C:C,0))</f>
        <v>306</v>
      </c>
      <c r="D308" t="s">
        <v>1220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1076</v>
      </c>
      <c r="C309">
        <f>INDEX(NationalTeams!B:B,MATCH(B309,NationalTeams!C:C,0))</f>
        <v>307</v>
      </c>
      <c r="D309" t="s">
        <v>1220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1077</v>
      </c>
      <c r="C310">
        <f>INDEX(NationalTeams!B:B,MATCH(B310,NationalTeams!C:C,0))</f>
        <v>308</v>
      </c>
      <c r="D310" t="s">
        <v>1220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1078</v>
      </c>
      <c r="C311">
        <f>INDEX(NationalTeams!B:B,MATCH(B311,NationalTeams!C:C,0))</f>
        <v>309</v>
      </c>
      <c r="D311" t="s">
        <v>1220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1079</v>
      </c>
      <c r="C312">
        <f>INDEX(NationalTeams!B:B,MATCH(B312,NationalTeams!C:C,0))</f>
        <v>310</v>
      </c>
      <c r="D312" t="s">
        <v>1220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1080</v>
      </c>
      <c r="C313">
        <f>INDEX(NationalTeams!B:B,MATCH(B313,NationalTeams!C:C,0))</f>
        <v>311</v>
      </c>
      <c r="D313" t="s">
        <v>1220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1081</v>
      </c>
      <c r="C314">
        <f>INDEX(NationalTeams!B:B,MATCH(B314,NationalTeams!C:C,0))</f>
        <v>312</v>
      </c>
      <c r="D314" t="s">
        <v>1220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1082</v>
      </c>
      <c r="C315">
        <f>INDEX(NationalTeams!B:B,MATCH(B315,NationalTeams!C:C,0))</f>
        <v>313</v>
      </c>
      <c r="D315" t="s">
        <v>1220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1083</v>
      </c>
      <c r="C316">
        <f>INDEX(NationalTeams!B:B,MATCH(B316,NationalTeams!C:C,0))</f>
        <v>314</v>
      </c>
      <c r="D316" t="s">
        <v>1220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1084</v>
      </c>
      <c r="C317">
        <f>INDEX(NationalTeams!B:B,MATCH(B317,NationalTeams!C:C,0))</f>
        <v>315</v>
      </c>
      <c r="D317" t="s">
        <v>1220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1085</v>
      </c>
      <c r="C318">
        <f>INDEX(NationalTeams!B:B,MATCH(B318,NationalTeams!C:C,0))</f>
        <v>316</v>
      </c>
      <c r="D318" t="s">
        <v>1220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1086</v>
      </c>
      <c r="C319">
        <f>INDEX(NationalTeams!B:B,MATCH(B319,NationalTeams!C:C,0))</f>
        <v>317</v>
      </c>
      <c r="D319" t="s">
        <v>1220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1087</v>
      </c>
      <c r="C320">
        <f>INDEX(NationalTeams!B:B,MATCH(B320,NationalTeams!C:C,0))</f>
        <v>318</v>
      </c>
      <c r="D320" t="s">
        <v>1220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1088</v>
      </c>
      <c r="C321">
        <f>INDEX(NationalTeams!B:B,MATCH(B321,NationalTeams!C:C,0))</f>
        <v>319</v>
      </c>
      <c r="D321" t="s">
        <v>1220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1089</v>
      </c>
      <c r="C322">
        <f>INDEX(NationalTeams!B:B,MATCH(B322,NationalTeams!C:C,0))</f>
        <v>320</v>
      </c>
      <c r="D322" t="s">
        <v>1220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1090</v>
      </c>
      <c r="C323">
        <f>INDEX(NationalTeams!B:B,MATCH(B323,NationalTeams!C:C,0))</f>
        <v>321</v>
      </c>
      <c r="D323" t="s">
        <v>1220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1091</v>
      </c>
      <c r="C324">
        <f>INDEX(NationalTeams!B:B,MATCH(B324,NationalTeams!C:C,0))</f>
        <v>322</v>
      </c>
      <c r="D324" t="s">
        <v>1220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1092</v>
      </c>
      <c r="C325">
        <f>INDEX(NationalTeams!B:B,MATCH(B325,NationalTeams!C:C,0))</f>
        <v>323</v>
      </c>
      <c r="D325" t="s">
        <v>1220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1093</v>
      </c>
      <c r="C326">
        <f>INDEX(NationalTeams!B:B,MATCH(B326,NationalTeams!C:C,0))</f>
        <v>324</v>
      </c>
      <c r="D326" t="s">
        <v>1220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1094</v>
      </c>
      <c r="C327">
        <f>INDEX(NationalTeams!B:B,MATCH(B327,NationalTeams!C:C,0))</f>
        <v>325</v>
      </c>
      <c r="D327" t="s">
        <v>1220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1095</v>
      </c>
      <c r="C328">
        <f>INDEX(NationalTeams!B:B,MATCH(B328,NationalTeams!C:C,0))</f>
        <v>326</v>
      </c>
      <c r="D328" t="s">
        <v>1220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1096</v>
      </c>
      <c r="C329">
        <f>INDEX(NationalTeams!B:B,MATCH(B329,NationalTeams!C:C,0))</f>
        <v>327</v>
      </c>
      <c r="D329" t="s">
        <v>1220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1097</v>
      </c>
      <c r="C330">
        <f>INDEX(NationalTeams!B:B,MATCH(B330,NationalTeams!C:C,0))</f>
        <v>328</v>
      </c>
      <c r="D330" t="s">
        <v>1220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1098</v>
      </c>
      <c r="C331">
        <f>INDEX(NationalTeams!B:B,MATCH(B331,NationalTeams!C:C,0))</f>
        <v>329</v>
      </c>
      <c r="D331" t="s">
        <v>1220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1099</v>
      </c>
      <c r="C332">
        <f>INDEX(NationalTeams!B:B,MATCH(B332,NationalTeams!C:C,0))</f>
        <v>330</v>
      </c>
      <c r="D332" t="s">
        <v>1220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1100</v>
      </c>
      <c r="C333">
        <f>INDEX(NationalTeams!B:B,MATCH(B333,NationalTeams!C:C,0))</f>
        <v>331</v>
      </c>
      <c r="D333" t="s">
        <v>1220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1101</v>
      </c>
      <c r="C334">
        <f>INDEX(NationalTeams!B:B,MATCH(B334,NationalTeams!C:C,0))</f>
        <v>332</v>
      </c>
      <c r="D334" t="s">
        <v>1220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1102</v>
      </c>
      <c r="C335">
        <f>INDEX(NationalTeams!B:B,MATCH(B335,NationalTeams!C:C,0))</f>
        <v>333</v>
      </c>
      <c r="D335" t="s">
        <v>1220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1103</v>
      </c>
      <c r="C336">
        <f>INDEX(NationalTeams!B:B,MATCH(B336,NationalTeams!C:C,0))</f>
        <v>334</v>
      </c>
      <c r="D336" t="s">
        <v>1220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1104</v>
      </c>
      <c r="C337">
        <f>INDEX(NationalTeams!B:B,MATCH(B337,NationalTeams!C:C,0))</f>
        <v>335</v>
      </c>
      <c r="D337" t="s">
        <v>1220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1105</v>
      </c>
      <c r="C338">
        <f>INDEX(NationalTeams!B:B,MATCH(B338,NationalTeams!C:C,0))</f>
        <v>336</v>
      </c>
      <c r="D338" t="s">
        <v>1220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1106</v>
      </c>
      <c r="C339">
        <f>INDEX(NationalTeams!B:B,MATCH(B339,NationalTeams!C:C,0))</f>
        <v>337</v>
      </c>
      <c r="D339" t="s">
        <v>1220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1107</v>
      </c>
      <c r="C340">
        <f>INDEX(NationalTeams!B:B,MATCH(B340,NationalTeams!C:C,0))</f>
        <v>338</v>
      </c>
      <c r="D340" t="s">
        <v>1220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1108</v>
      </c>
      <c r="C341">
        <f>INDEX(NationalTeams!B:B,MATCH(B341,NationalTeams!C:C,0))</f>
        <v>339</v>
      </c>
      <c r="D341" t="s">
        <v>1220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1109</v>
      </c>
      <c r="C342">
        <f>INDEX(NationalTeams!B:B,MATCH(B342,NationalTeams!C:C,0))</f>
        <v>340</v>
      </c>
      <c r="D342" t="s">
        <v>1220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1110</v>
      </c>
      <c r="C343">
        <f>INDEX(NationalTeams!B:B,MATCH(B343,NationalTeams!C:C,0))</f>
        <v>341</v>
      </c>
      <c r="D343" t="s">
        <v>1220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1111</v>
      </c>
      <c r="C344">
        <f>INDEX(NationalTeams!B:B,MATCH(B344,NationalTeams!C:C,0))</f>
        <v>342</v>
      </c>
      <c r="D344" t="s">
        <v>1220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1112</v>
      </c>
      <c r="C345">
        <f>INDEX(NationalTeams!B:B,MATCH(B345,NationalTeams!C:C,0))</f>
        <v>343</v>
      </c>
      <c r="D345" t="s">
        <v>1220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1113</v>
      </c>
      <c r="C346">
        <f>INDEX(NationalTeams!B:B,MATCH(B346,NationalTeams!C:C,0))</f>
        <v>344</v>
      </c>
      <c r="D346" t="s">
        <v>1220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1114</v>
      </c>
      <c r="C347">
        <f>INDEX(NationalTeams!B:B,MATCH(B347,NationalTeams!C:C,0))</f>
        <v>345</v>
      </c>
      <c r="D347" t="s">
        <v>1220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1115</v>
      </c>
      <c r="C348">
        <f>INDEX(NationalTeams!B:B,MATCH(B348,NationalTeams!C:C,0))</f>
        <v>346</v>
      </c>
      <c r="D348" t="s">
        <v>1220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1116</v>
      </c>
      <c r="C349">
        <f>INDEX(NationalTeams!B:B,MATCH(B349,NationalTeams!C:C,0))</f>
        <v>347</v>
      </c>
      <c r="D349" t="s">
        <v>1220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1117</v>
      </c>
      <c r="C350">
        <f>INDEX(NationalTeams!B:B,MATCH(B350,NationalTeams!C:C,0))</f>
        <v>348</v>
      </c>
      <c r="D350" t="s">
        <v>1220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1118</v>
      </c>
      <c r="C351">
        <f>INDEX(NationalTeams!B:B,MATCH(B351,NationalTeams!C:C,0))</f>
        <v>349</v>
      </c>
      <c r="D351" t="s">
        <v>1220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1119</v>
      </c>
      <c r="C352">
        <f>INDEX(NationalTeams!B:B,MATCH(B352,NationalTeams!C:C,0))</f>
        <v>350</v>
      </c>
      <c r="D352" t="s">
        <v>1220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1120</v>
      </c>
      <c r="C353">
        <f>INDEX(NationalTeams!B:B,MATCH(B353,NationalTeams!C:C,0))</f>
        <v>351</v>
      </c>
      <c r="D353" t="s">
        <v>1220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1121</v>
      </c>
      <c r="C354">
        <f>INDEX(NationalTeams!B:B,MATCH(B354,NationalTeams!C:C,0))</f>
        <v>352</v>
      </c>
      <c r="D354" t="s">
        <v>1220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1122</v>
      </c>
      <c r="C355">
        <f>INDEX(NationalTeams!B:B,MATCH(B355,NationalTeams!C:C,0))</f>
        <v>353</v>
      </c>
      <c r="D355" t="s">
        <v>1220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1123</v>
      </c>
      <c r="C356">
        <f>INDEX(NationalTeams!B:B,MATCH(B356,NationalTeams!C:C,0))</f>
        <v>354</v>
      </c>
      <c r="D356" t="s">
        <v>1220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1124</v>
      </c>
      <c r="C357">
        <f>INDEX(NationalTeams!B:B,MATCH(B357,NationalTeams!C:C,0))</f>
        <v>355</v>
      </c>
      <c r="D357" t="s">
        <v>1220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1125</v>
      </c>
      <c r="C358">
        <f>INDEX(NationalTeams!B:B,MATCH(B358,NationalTeams!C:C,0))</f>
        <v>356</v>
      </c>
      <c r="D358" t="s">
        <v>1220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1126</v>
      </c>
      <c r="C359">
        <f>INDEX(NationalTeams!B:B,MATCH(B359,NationalTeams!C:C,0))</f>
        <v>357</v>
      </c>
      <c r="D359" t="s">
        <v>1220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1127</v>
      </c>
      <c r="C360">
        <f>INDEX(NationalTeams!B:B,MATCH(B360,NationalTeams!C:C,0))</f>
        <v>358</v>
      </c>
      <c r="D360" t="s">
        <v>1220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1128</v>
      </c>
      <c r="C361">
        <f>INDEX(NationalTeams!B:B,MATCH(B361,NationalTeams!C:C,0))</f>
        <v>359</v>
      </c>
      <c r="D361" t="s">
        <v>1220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1129</v>
      </c>
      <c r="C362">
        <f>INDEX(NationalTeams!B:B,MATCH(B362,NationalTeams!C:C,0))</f>
        <v>360</v>
      </c>
      <c r="D362" t="s">
        <v>1220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1130</v>
      </c>
      <c r="C363">
        <f>INDEX(NationalTeams!B:B,MATCH(B363,NationalTeams!C:C,0))</f>
        <v>361</v>
      </c>
      <c r="D363" t="s">
        <v>1220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1131</v>
      </c>
      <c r="C364">
        <f>INDEX(NationalTeams!B:B,MATCH(B364,NationalTeams!C:C,0))</f>
        <v>362</v>
      </c>
      <c r="D364" t="s">
        <v>1220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1132</v>
      </c>
      <c r="C365">
        <f>INDEX(NationalTeams!B:B,MATCH(B365,NationalTeams!C:C,0))</f>
        <v>363</v>
      </c>
      <c r="D365" t="s">
        <v>1220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1133</v>
      </c>
      <c r="C366">
        <f>INDEX(NationalTeams!B:B,MATCH(B366,NationalTeams!C:C,0))</f>
        <v>364</v>
      </c>
      <c r="D366" t="s">
        <v>1220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1134</v>
      </c>
      <c r="C367">
        <f>INDEX(NationalTeams!B:B,MATCH(B367,NationalTeams!C:C,0))</f>
        <v>365</v>
      </c>
      <c r="D367" t="s">
        <v>1220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1135</v>
      </c>
      <c r="C368">
        <f>INDEX(NationalTeams!B:B,MATCH(B368,NationalTeams!C:C,0))</f>
        <v>366</v>
      </c>
      <c r="D368" t="s">
        <v>1220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1136</v>
      </c>
      <c r="C369">
        <f>INDEX(NationalTeams!B:B,MATCH(B369,NationalTeams!C:C,0))</f>
        <v>367</v>
      </c>
      <c r="D369" t="s">
        <v>1220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1137</v>
      </c>
      <c r="C370">
        <f>INDEX(NationalTeams!B:B,MATCH(B370,NationalTeams!C:C,0))</f>
        <v>368</v>
      </c>
      <c r="D370" t="s">
        <v>1220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1138</v>
      </c>
      <c r="C371">
        <f>INDEX(NationalTeams!B:B,MATCH(B371,NationalTeams!C:C,0))</f>
        <v>369</v>
      </c>
      <c r="D371" t="s">
        <v>1220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1139</v>
      </c>
      <c r="C372">
        <f>INDEX(NationalTeams!B:B,MATCH(B372,NationalTeams!C:C,0))</f>
        <v>370</v>
      </c>
      <c r="D372" t="s">
        <v>1220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1140</v>
      </c>
      <c r="C373">
        <f>INDEX(NationalTeams!B:B,MATCH(B373,NationalTeams!C:C,0))</f>
        <v>371</v>
      </c>
      <c r="D373" t="s">
        <v>1220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1141</v>
      </c>
      <c r="C374">
        <f>INDEX(NationalTeams!B:B,MATCH(B374,NationalTeams!C:C,0))</f>
        <v>372</v>
      </c>
      <c r="D374" t="s">
        <v>1220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1142</v>
      </c>
      <c r="C375">
        <f>INDEX(NationalTeams!B:B,MATCH(B375,NationalTeams!C:C,0))</f>
        <v>373</v>
      </c>
      <c r="D375" t="s">
        <v>1220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1143</v>
      </c>
      <c r="C376">
        <f>INDEX(NationalTeams!B:B,MATCH(B376,NationalTeams!C:C,0))</f>
        <v>374</v>
      </c>
      <c r="D376" t="s">
        <v>1220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1144</v>
      </c>
      <c r="C377">
        <f>INDEX(NationalTeams!B:B,MATCH(B377,NationalTeams!C:C,0))</f>
        <v>375</v>
      </c>
      <c r="D377" t="s">
        <v>1220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1145</v>
      </c>
      <c r="C378">
        <f>INDEX(NationalTeams!B:B,MATCH(B378,NationalTeams!C:C,0))</f>
        <v>376</v>
      </c>
      <c r="D378" t="s">
        <v>1220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1146</v>
      </c>
      <c r="C379">
        <f>INDEX(NationalTeams!B:B,MATCH(B379,NationalTeams!C:C,0))</f>
        <v>377</v>
      </c>
      <c r="D379" t="s">
        <v>1220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1147</v>
      </c>
      <c r="C380">
        <f>INDEX(NationalTeams!B:B,MATCH(B380,NationalTeams!C:C,0))</f>
        <v>378</v>
      </c>
      <c r="D380" t="s">
        <v>1220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1148</v>
      </c>
      <c r="C381">
        <f>INDEX(NationalTeams!B:B,MATCH(B381,NationalTeams!C:C,0))</f>
        <v>379</v>
      </c>
      <c r="D381" t="s">
        <v>1220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1149</v>
      </c>
      <c r="C382">
        <f>INDEX(NationalTeams!B:B,MATCH(B382,NationalTeams!C:C,0))</f>
        <v>380</v>
      </c>
      <c r="D382" t="s">
        <v>1220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1150</v>
      </c>
      <c r="C383">
        <f>INDEX(NationalTeams!B:B,MATCH(B383,NationalTeams!C:C,0))</f>
        <v>381</v>
      </c>
      <c r="D383" t="s">
        <v>1220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1151</v>
      </c>
      <c r="C384">
        <f>INDEX(NationalTeams!B:B,MATCH(B384,NationalTeams!C:C,0))</f>
        <v>382</v>
      </c>
      <c r="D384" t="s">
        <v>1220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1152</v>
      </c>
      <c r="C385">
        <f>INDEX(NationalTeams!B:B,MATCH(B385,NationalTeams!C:C,0))</f>
        <v>383</v>
      </c>
      <c r="D385" t="s">
        <v>1220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1153</v>
      </c>
      <c r="C386">
        <f>INDEX(NationalTeams!B:B,MATCH(B386,NationalTeams!C:C,0))</f>
        <v>384</v>
      </c>
      <c r="D386" t="s">
        <v>1220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1154</v>
      </c>
      <c r="C387">
        <f>INDEX(NationalTeams!B:B,MATCH(B387,NationalTeams!C:C,0))</f>
        <v>385</v>
      </c>
      <c r="D387" t="s">
        <v>1220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1155</v>
      </c>
      <c r="C388">
        <f>INDEX(NationalTeams!B:B,MATCH(B388,NationalTeams!C:C,0))</f>
        <v>386</v>
      </c>
      <c r="D388" t="s">
        <v>1220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1156</v>
      </c>
      <c r="C389">
        <f>INDEX(NationalTeams!B:B,MATCH(B389,NationalTeams!C:C,0))</f>
        <v>387</v>
      </c>
      <c r="D389" t="s">
        <v>1220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1157</v>
      </c>
      <c r="C390">
        <f>INDEX(NationalTeams!B:B,MATCH(B390,NationalTeams!C:C,0))</f>
        <v>388</v>
      </c>
      <c r="D390" t="s">
        <v>1220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1158</v>
      </c>
      <c r="C391">
        <f>INDEX(NationalTeams!B:B,MATCH(B391,NationalTeams!C:C,0))</f>
        <v>389</v>
      </c>
      <c r="D391" t="s">
        <v>1220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1159</v>
      </c>
      <c r="C392">
        <f>INDEX(NationalTeams!B:B,MATCH(B392,NationalTeams!C:C,0))</f>
        <v>390</v>
      </c>
      <c r="D392" t="s">
        <v>1220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1160</v>
      </c>
      <c r="C393">
        <f>INDEX(NationalTeams!B:B,MATCH(B393,NationalTeams!C:C,0))</f>
        <v>391</v>
      </c>
      <c r="D393" t="s">
        <v>1220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1161</v>
      </c>
      <c r="C394">
        <f>INDEX(NationalTeams!B:B,MATCH(B394,NationalTeams!C:C,0))</f>
        <v>392</v>
      </c>
      <c r="D394" t="s">
        <v>1220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1162</v>
      </c>
      <c r="C395">
        <f>INDEX(NationalTeams!B:B,MATCH(B395,NationalTeams!C:C,0))</f>
        <v>393</v>
      </c>
      <c r="D395" t="s">
        <v>1220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1163</v>
      </c>
      <c r="C396">
        <f>INDEX(NationalTeams!B:B,MATCH(B396,NationalTeams!C:C,0))</f>
        <v>394</v>
      </c>
      <c r="D396" t="s">
        <v>1220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1164</v>
      </c>
      <c r="C397">
        <f>INDEX(NationalTeams!B:B,MATCH(B397,NationalTeams!C:C,0))</f>
        <v>395</v>
      </c>
      <c r="D397" t="s">
        <v>1220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1165</v>
      </c>
      <c r="C398">
        <f>INDEX(NationalTeams!B:B,MATCH(B398,NationalTeams!C:C,0))</f>
        <v>396</v>
      </c>
      <c r="D398" t="s">
        <v>1220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1166</v>
      </c>
      <c r="C399">
        <f>INDEX(NationalTeams!B:B,MATCH(B399,NationalTeams!C:C,0))</f>
        <v>397</v>
      </c>
      <c r="D399" t="s">
        <v>1220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1167</v>
      </c>
      <c r="C400">
        <f>INDEX(NationalTeams!B:B,MATCH(B400,NationalTeams!C:C,0))</f>
        <v>398</v>
      </c>
      <c r="D400" t="s">
        <v>1220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1168</v>
      </c>
      <c r="C401">
        <f>INDEX(NationalTeams!B:B,MATCH(B401,NationalTeams!C:C,0))</f>
        <v>399</v>
      </c>
      <c r="D401" t="s">
        <v>1220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1169</v>
      </c>
      <c r="C402">
        <f>INDEX(NationalTeams!B:B,MATCH(B402,NationalTeams!C:C,0))</f>
        <v>400</v>
      </c>
      <c r="D402" t="s">
        <v>1220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1170</v>
      </c>
      <c r="C403">
        <f>INDEX(NationalTeams!B:B,MATCH(B403,NationalTeams!C:C,0))</f>
        <v>401</v>
      </c>
      <c r="D403" t="s">
        <v>1220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1171</v>
      </c>
      <c r="C404">
        <f>INDEX(NationalTeams!B:B,MATCH(B404,NationalTeams!C:C,0))</f>
        <v>402</v>
      </c>
      <c r="D404" t="s">
        <v>1220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1172</v>
      </c>
      <c r="C405">
        <f>INDEX(NationalTeams!B:B,MATCH(B405,NationalTeams!C:C,0))</f>
        <v>403</v>
      </c>
      <c r="D405" t="s">
        <v>1220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1173</v>
      </c>
      <c r="C406">
        <f>INDEX(NationalTeams!B:B,MATCH(B406,NationalTeams!C:C,0))</f>
        <v>404</v>
      </c>
      <c r="D406" t="s">
        <v>1220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1174</v>
      </c>
      <c r="C407">
        <f>INDEX(NationalTeams!B:B,MATCH(B407,NationalTeams!C:C,0))</f>
        <v>405</v>
      </c>
      <c r="D407" t="s">
        <v>1220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1175</v>
      </c>
      <c r="C408">
        <f>INDEX(NationalTeams!B:B,MATCH(B408,NationalTeams!C:C,0))</f>
        <v>406</v>
      </c>
      <c r="D408" t="s">
        <v>1220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1176</v>
      </c>
      <c r="C409">
        <f>INDEX(NationalTeams!B:B,MATCH(B409,NationalTeams!C:C,0))</f>
        <v>407</v>
      </c>
      <c r="D409" t="s">
        <v>1220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1177</v>
      </c>
      <c r="C410">
        <f>INDEX(NationalTeams!B:B,MATCH(B410,NationalTeams!C:C,0))</f>
        <v>408</v>
      </c>
      <c r="D410" t="s">
        <v>1220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1178</v>
      </c>
      <c r="C411">
        <f>INDEX(NationalTeams!B:B,MATCH(B411,NationalTeams!C:C,0))</f>
        <v>409</v>
      </c>
      <c r="D411" t="s">
        <v>1220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1179</v>
      </c>
      <c r="C412">
        <f>INDEX(NationalTeams!B:B,MATCH(B412,NationalTeams!C:C,0))</f>
        <v>410</v>
      </c>
      <c r="D412" t="s">
        <v>1220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1180</v>
      </c>
      <c r="C413">
        <f>INDEX(NationalTeams!B:B,MATCH(B413,NationalTeams!C:C,0))</f>
        <v>411</v>
      </c>
      <c r="D413" t="s">
        <v>1220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1181</v>
      </c>
      <c r="C414">
        <f>INDEX(NationalTeams!B:B,MATCH(B414,NationalTeams!C:C,0))</f>
        <v>412</v>
      </c>
      <c r="D414" t="s">
        <v>1220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1182</v>
      </c>
      <c r="C415">
        <f>INDEX(NationalTeams!B:B,MATCH(B415,NationalTeams!C:C,0))</f>
        <v>413</v>
      </c>
      <c r="D415" t="s">
        <v>1220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1183</v>
      </c>
      <c r="C416">
        <f>INDEX(NationalTeams!B:B,MATCH(B416,NationalTeams!C:C,0))</f>
        <v>414</v>
      </c>
      <c r="D416" t="s">
        <v>1220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1184</v>
      </c>
      <c r="C417">
        <f>INDEX(NationalTeams!B:B,MATCH(B417,NationalTeams!C:C,0))</f>
        <v>415</v>
      </c>
      <c r="D417" t="s">
        <v>1220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1185</v>
      </c>
      <c r="C418">
        <f>INDEX(NationalTeams!B:B,MATCH(B418,NationalTeams!C:C,0))</f>
        <v>416</v>
      </c>
      <c r="D418" t="s">
        <v>1220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1186</v>
      </c>
      <c r="C419">
        <f>INDEX(NationalTeams!B:B,MATCH(B419,NationalTeams!C:C,0))</f>
        <v>417</v>
      </c>
      <c r="D419" t="s">
        <v>1220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1187</v>
      </c>
      <c r="C420">
        <f>INDEX(NationalTeams!B:B,MATCH(B420,NationalTeams!C:C,0))</f>
        <v>418</v>
      </c>
      <c r="D420" t="s">
        <v>1220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1188</v>
      </c>
      <c r="C421">
        <f>INDEX(NationalTeams!B:B,MATCH(B421,NationalTeams!C:C,0))</f>
        <v>419</v>
      </c>
      <c r="D421" t="s">
        <v>1220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1189</v>
      </c>
      <c r="C422">
        <f>INDEX(NationalTeams!B:B,MATCH(B422,NationalTeams!C:C,0))</f>
        <v>420</v>
      </c>
      <c r="D422" t="s">
        <v>1220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1190</v>
      </c>
      <c r="C423">
        <f>INDEX(NationalTeams!B:B,MATCH(B423,NationalTeams!C:C,0))</f>
        <v>421</v>
      </c>
      <c r="D423" t="s">
        <v>1220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1191</v>
      </c>
      <c r="C424">
        <f>INDEX(NationalTeams!B:B,MATCH(B424,NationalTeams!C:C,0))</f>
        <v>422</v>
      </c>
      <c r="D424" t="s">
        <v>1220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1192</v>
      </c>
      <c r="C425">
        <f>INDEX(NationalTeams!B:B,MATCH(B425,NationalTeams!C:C,0))</f>
        <v>423</v>
      </c>
      <c r="D425" t="s">
        <v>1220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1193</v>
      </c>
      <c r="C426">
        <f>INDEX(NationalTeams!B:B,MATCH(B426,NationalTeams!C:C,0))</f>
        <v>424</v>
      </c>
      <c r="D426" t="s">
        <v>1220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1194</v>
      </c>
      <c r="C427">
        <f>INDEX(NationalTeams!B:B,MATCH(B427,NationalTeams!C:C,0))</f>
        <v>425</v>
      </c>
      <c r="D427" t="s">
        <v>1220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1195</v>
      </c>
      <c r="C428">
        <f>INDEX(NationalTeams!B:B,MATCH(B428,NationalTeams!C:C,0))</f>
        <v>426</v>
      </c>
      <c r="D428" t="s">
        <v>1220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1196</v>
      </c>
      <c r="C429">
        <f>INDEX(NationalTeams!B:B,MATCH(B429,NationalTeams!C:C,0))</f>
        <v>427</v>
      </c>
      <c r="D429" t="s">
        <v>1220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1197</v>
      </c>
      <c r="C430">
        <f>INDEX(NationalTeams!B:B,MATCH(B430,NationalTeams!C:C,0))</f>
        <v>428</v>
      </c>
      <c r="D430" t="s">
        <v>1220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1198</v>
      </c>
      <c r="C431">
        <f>INDEX(NationalTeams!B:B,MATCH(B431,NationalTeams!C:C,0))</f>
        <v>429</v>
      </c>
      <c r="D431" t="s">
        <v>1220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1199</v>
      </c>
      <c r="C432">
        <f>INDEX(NationalTeams!B:B,MATCH(B432,NationalTeams!C:C,0))</f>
        <v>430</v>
      </c>
      <c r="D432" t="s">
        <v>1220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1200</v>
      </c>
      <c r="C433">
        <f>INDEX(NationalTeams!B:B,MATCH(B433,NationalTeams!C:C,0))</f>
        <v>431</v>
      </c>
      <c r="D433" t="s">
        <v>1220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1201</v>
      </c>
      <c r="C434">
        <f>INDEX(NationalTeams!B:B,MATCH(B434,NationalTeams!C:C,0))</f>
        <v>432</v>
      </c>
      <c r="D434" t="s">
        <v>1220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1202</v>
      </c>
      <c r="C435">
        <f>INDEX(NationalTeams!B:B,MATCH(B435,NationalTeams!C:C,0))</f>
        <v>433</v>
      </c>
      <c r="D435" t="s">
        <v>1220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1203</v>
      </c>
      <c r="C436">
        <f>INDEX(NationalTeams!B:B,MATCH(B436,NationalTeams!C:C,0))</f>
        <v>434</v>
      </c>
      <c r="D436" t="s">
        <v>1220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1204</v>
      </c>
      <c r="C437">
        <f>INDEX(NationalTeams!B:B,MATCH(B437,NationalTeams!C:C,0))</f>
        <v>435</v>
      </c>
      <c r="D437" t="s">
        <v>1220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1205</v>
      </c>
      <c r="C438">
        <f>INDEX(NationalTeams!B:B,MATCH(B438,NationalTeams!C:C,0))</f>
        <v>436</v>
      </c>
      <c r="D438" t="s">
        <v>1220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1206</v>
      </c>
      <c r="C439">
        <f>INDEX(NationalTeams!B:B,MATCH(B439,NationalTeams!C:C,0))</f>
        <v>437</v>
      </c>
      <c r="D439" t="s">
        <v>1220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1207</v>
      </c>
      <c r="C440">
        <f>INDEX(NationalTeams!B:B,MATCH(B440,NationalTeams!C:C,0))</f>
        <v>438</v>
      </c>
      <c r="D440" t="s">
        <v>1220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1208</v>
      </c>
      <c r="C441">
        <f>INDEX(NationalTeams!B:B,MATCH(B441,NationalTeams!C:C,0))</f>
        <v>439</v>
      </c>
      <c r="D441" t="s">
        <v>1220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1209</v>
      </c>
      <c r="C442">
        <f>INDEX(NationalTeams!B:B,MATCH(B442,NationalTeams!C:C,0))</f>
        <v>440</v>
      </c>
      <c r="D442" t="s">
        <v>1220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1210</v>
      </c>
      <c r="C443">
        <f>INDEX(NationalTeams!B:B,MATCH(B443,NationalTeams!C:C,0))</f>
        <v>441</v>
      </c>
      <c r="D443" t="s">
        <v>1220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1211</v>
      </c>
      <c r="C444">
        <f>INDEX(NationalTeams!B:B,MATCH(B444,NationalTeams!C:C,0))</f>
        <v>442</v>
      </c>
      <c r="D444" t="s">
        <v>1220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1212</v>
      </c>
      <c r="C445">
        <f>INDEX(NationalTeams!B:B,MATCH(B445,NationalTeams!C:C,0))</f>
        <v>443</v>
      </c>
      <c r="D445" t="s">
        <v>1220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1213</v>
      </c>
      <c r="C446">
        <f>INDEX(NationalTeams!B:B,MATCH(B446,NationalTeams!C:C,0))</f>
        <v>444</v>
      </c>
      <c r="D446" t="s">
        <v>1220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1214</v>
      </c>
      <c r="C447">
        <f>INDEX(NationalTeams!B:B,MATCH(B447,NationalTeams!C:C,0))</f>
        <v>445</v>
      </c>
      <c r="D447" t="s">
        <v>1220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1215</v>
      </c>
      <c r="C448">
        <f>INDEX(NationalTeams!B:B,MATCH(B448,NationalTeams!C:C,0))</f>
        <v>446</v>
      </c>
      <c r="D448" t="s">
        <v>1220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440</v>
      </c>
      <c r="C449">
        <f>INDEX(NationalTeams!B:B,MATCH(B449,NationalTeams!C:C,0))</f>
        <v>1</v>
      </c>
      <c r="D449" t="s">
        <v>1221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321</v>
      </c>
      <c r="C450">
        <f>INDEX(NationalTeams!B:B,MATCH(B450,NationalTeams!C:C,0))</f>
        <v>2</v>
      </c>
      <c r="D450" t="s">
        <v>1221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520</v>
      </c>
      <c r="C451">
        <f>INDEX(NationalTeams!B:B,MATCH(B451,NationalTeams!C:C,0))</f>
        <v>3</v>
      </c>
      <c r="D451" t="s">
        <v>1221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489</v>
      </c>
      <c r="C452">
        <f>INDEX(NationalTeams!B:B,MATCH(B452,NationalTeams!C:C,0))</f>
        <v>4</v>
      </c>
      <c r="D452" t="s">
        <v>1221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329</v>
      </c>
      <c r="C453">
        <f>INDEX(NationalTeams!B:B,MATCH(B453,NationalTeams!C:C,0))</f>
        <v>5</v>
      </c>
      <c r="D453" t="s">
        <v>1221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538</v>
      </c>
      <c r="C454">
        <f>INDEX(NationalTeams!B:B,MATCH(B454,NationalTeams!C:C,0))</f>
        <v>6</v>
      </c>
      <c r="D454" t="s">
        <v>1221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357</v>
      </c>
      <c r="C455">
        <f>INDEX(NationalTeams!B:B,MATCH(B455,NationalTeams!C:C,0))</f>
        <v>7</v>
      </c>
      <c r="D455" t="s">
        <v>1221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420</v>
      </c>
      <c r="C456">
        <f>INDEX(NationalTeams!B:B,MATCH(B456,NationalTeams!C:C,0))</f>
        <v>8</v>
      </c>
      <c r="D456" t="s">
        <v>1221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400</v>
      </c>
      <c r="C457">
        <f>INDEX(NationalTeams!B:B,MATCH(B457,NationalTeams!C:C,0))</f>
        <v>9</v>
      </c>
      <c r="D457" t="s">
        <v>1221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428</v>
      </c>
      <c r="C458">
        <f>INDEX(NationalTeams!B:B,MATCH(B458,NationalTeams!C:C,0))</f>
        <v>10</v>
      </c>
      <c r="D458" t="s">
        <v>1221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324</v>
      </c>
      <c r="C459">
        <f>INDEX(NationalTeams!B:B,MATCH(B459,NationalTeams!C:C,0))</f>
        <v>11</v>
      </c>
      <c r="D459" t="s">
        <v>1221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376</v>
      </c>
      <c r="C460">
        <f>INDEX(NationalTeams!B:B,MATCH(B460,NationalTeams!C:C,0))</f>
        <v>12</v>
      </c>
      <c r="D460" t="s">
        <v>1221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529</v>
      </c>
      <c r="C461">
        <f>INDEX(NationalTeams!B:B,MATCH(B461,NationalTeams!C:C,0))</f>
        <v>13</v>
      </c>
      <c r="D461" t="s">
        <v>1221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415</v>
      </c>
      <c r="C462">
        <f>INDEX(NationalTeams!B:B,MATCH(B462,NationalTeams!C:C,0))</f>
        <v>14</v>
      </c>
      <c r="D462" t="s">
        <v>1221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424</v>
      </c>
      <c r="C463">
        <f>INDEX(NationalTeams!B:B,MATCH(B463,NationalTeams!C:C,0))</f>
        <v>15</v>
      </c>
      <c r="D463" t="s">
        <v>1221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426</v>
      </c>
      <c r="C464">
        <f>INDEX(NationalTeams!B:B,MATCH(B464,NationalTeams!C:C,0))</f>
        <v>16</v>
      </c>
      <c r="D464" t="s">
        <v>1221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514</v>
      </c>
      <c r="C465">
        <f>INDEX(NationalTeams!B:B,MATCH(B465,NationalTeams!C:C,0))</f>
        <v>17</v>
      </c>
      <c r="D465" t="s">
        <v>1221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535</v>
      </c>
      <c r="C466">
        <f>INDEX(NationalTeams!B:B,MATCH(B466,NationalTeams!C:C,0))</f>
        <v>18</v>
      </c>
      <c r="D466" t="s">
        <v>1221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419</v>
      </c>
      <c r="C467">
        <f>INDEX(NationalTeams!B:B,MATCH(B467,NationalTeams!C:C,0))</f>
        <v>19</v>
      </c>
      <c r="D467" t="s">
        <v>1221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433</v>
      </c>
      <c r="C468">
        <f>INDEX(NationalTeams!B:B,MATCH(B468,NationalTeams!C:C,0))</f>
        <v>20</v>
      </c>
      <c r="D468" t="s">
        <v>1221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465</v>
      </c>
      <c r="C469">
        <f>INDEX(NationalTeams!B:B,MATCH(B469,NationalTeams!C:C,0))</f>
        <v>21</v>
      </c>
      <c r="D469" t="s">
        <v>1221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408</v>
      </c>
      <c r="C470">
        <f>INDEX(NationalTeams!B:B,MATCH(B470,NationalTeams!C:C,0))</f>
        <v>22</v>
      </c>
      <c r="D470" t="s">
        <v>1221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505</v>
      </c>
      <c r="C471">
        <f>INDEX(NationalTeams!B:B,MATCH(B471,NationalTeams!C:C,0))</f>
        <v>23</v>
      </c>
      <c r="D471" t="s">
        <v>1221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334</v>
      </c>
      <c r="C472">
        <f>INDEX(NationalTeams!B:B,MATCH(B472,NationalTeams!C:C,0))</f>
        <v>24</v>
      </c>
      <c r="D472" t="s">
        <v>1221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337</v>
      </c>
      <c r="C473">
        <f>INDEX(NationalTeams!B:B,MATCH(B473,NationalTeams!C:C,0))</f>
        <v>25</v>
      </c>
      <c r="D473" t="s">
        <v>1221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403</v>
      </c>
      <c r="C474">
        <f>INDEX(NationalTeams!B:B,MATCH(B474,NationalTeams!C:C,0))</f>
        <v>26</v>
      </c>
      <c r="D474" t="s">
        <v>1221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525</v>
      </c>
      <c r="C475">
        <f>INDEX(NationalTeams!B:B,MATCH(B475,NationalTeams!C:C,0))</f>
        <v>27</v>
      </c>
      <c r="D475" t="s">
        <v>1221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453</v>
      </c>
      <c r="C476">
        <f>INDEX(NationalTeams!B:B,MATCH(B476,NationalTeams!C:C,0))</f>
        <v>28</v>
      </c>
      <c r="D476" t="s">
        <v>1221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353</v>
      </c>
      <c r="C477">
        <f>INDEX(NationalTeams!B:B,MATCH(B477,NationalTeams!C:C,0))</f>
        <v>29</v>
      </c>
      <c r="D477" t="s">
        <v>1221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516</v>
      </c>
      <c r="C478">
        <f>INDEX(NationalTeams!B:B,MATCH(B478,NationalTeams!C:C,0))</f>
        <v>30</v>
      </c>
      <c r="D478" t="s">
        <v>1221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340</v>
      </c>
      <c r="C479">
        <f>INDEX(NationalTeams!B:B,MATCH(B479,NationalTeams!C:C,0))</f>
        <v>31</v>
      </c>
      <c r="D479" t="s">
        <v>1221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327</v>
      </c>
      <c r="C480">
        <f>INDEX(NationalTeams!B:B,MATCH(B480,NationalTeams!C:C,0))</f>
        <v>32</v>
      </c>
      <c r="D480" t="s">
        <v>1221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478</v>
      </c>
      <c r="C481">
        <f>INDEX(NationalTeams!B:B,MATCH(B481,NationalTeams!C:C,0))</f>
        <v>33</v>
      </c>
      <c r="D481" t="s">
        <v>1221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510</v>
      </c>
      <c r="C482">
        <f>INDEX(NationalTeams!B:B,MATCH(B482,NationalTeams!C:C,0))</f>
        <v>34</v>
      </c>
      <c r="D482" t="s">
        <v>1221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366</v>
      </c>
      <c r="C483">
        <f>INDEX(NationalTeams!B:B,MATCH(B483,NationalTeams!C:C,0))</f>
        <v>35</v>
      </c>
      <c r="D483" t="s">
        <v>1221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341</v>
      </c>
      <c r="C484">
        <f>INDEX(NationalTeams!B:B,MATCH(B484,NationalTeams!C:C,0))</f>
        <v>36</v>
      </c>
      <c r="D484" t="s">
        <v>1221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454</v>
      </c>
      <c r="C485">
        <f>INDEX(NationalTeams!B:B,MATCH(B485,NationalTeams!C:C,0))</f>
        <v>37</v>
      </c>
      <c r="D485" t="s">
        <v>1221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371</v>
      </c>
      <c r="C486">
        <f>INDEX(NationalTeams!B:B,MATCH(B486,NationalTeams!C:C,0))</f>
        <v>38</v>
      </c>
      <c r="D486" t="s">
        <v>1221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462</v>
      </c>
      <c r="C487">
        <f>INDEX(NationalTeams!B:B,MATCH(B487,NationalTeams!C:C,0))</f>
        <v>39</v>
      </c>
      <c r="D487" t="s">
        <v>1221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322</v>
      </c>
      <c r="C488">
        <f>INDEX(NationalTeams!B:B,MATCH(B488,NationalTeams!C:C,0))</f>
        <v>40</v>
      </c>
      <c r="D488" t="s">
        <v>1221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355</v>
      </c>
      <c r="C489">
        <f>INDEX(NationalTeams!B:B,MATCH(B489,NationalTeams!C:C,0))</f>
        <v>41</v>
      </c>
      <c r="D489" t="s">
        <v>1221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344</v>
      </c>
      <c r="C490">
        <f>INDEX(NationalTeams!B:B,MATCH(B490,NationalTeams!C:C,0))</f>
        <v>42</v>
      </c>
      <c r="D490" t="s">
        <v>1221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330</v>
      </c>
      <c r="C491">
        <f>INDEX(NationalTeams!B:B,MATCH(B491,NationalTeams!C:C,0))</f>
        <v>43</v>
      </c>
      <c r="D491" t="s">
        <v>1221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429</v>
      </c>
      <c r="C492">
        <f>INDEX(NationalTeams!B:B,MATCH(B492,NationalTeams!C:C,0))</f>
        <v>44</v>
      </c>
      <c r="D492" t="s">
        <v>1221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534</v>
      </c>
      <c r="C493">
        <f>INDEX(NationalTeams!B:B,MATCH(B493,NationalTeams!C:C,0))</f>
        <v>45</v>
      </c>
      <c r="D493" t="s">
        <v>1221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328</v>
      </c>
      <c r="C494">
        <f>INDEX(NationalTeams!B:B,MATCH(B494,NationalTeams!C:C,0))</f>
        <v>46</v>
      </c>
      <c r="D494" t="s">
        <v>1221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368</v>
      </c>
      <c r="C495">
        <f>INDEX(NationalTeams!B:B,MATCH(B495,NationalTeams!C:C,0))</f>
        <v>47</v>
      </c>
      <c r="D495" t="s">
        <v>1221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369</v>
      </c>
      <c r="C496">
        <f>INDEX(NationalTeams!B:B,MATCH(B496,NationalTeams!C:C,0))</f>
        <v>48</v>
      </c>
      <c r="D496" t="s">
        <v>1221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447</v>
      </c>
      <c r="C497">
        <f>INDEX(NationalTeams!B:B,MATCH(B497,NationalTeams!C:C,0))</f>
        <v>49</v>
      </c>
      <c r="D497" t="s">
        <v>1221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425</v>
      </c>
      <c r="C498">
        <f>INDEX(NationalTeams!B:B,MATCH(B498,NationalTeams!C:C,0))</f>
        <v>50</v>
      </c>
      <c r="D498" t="s">
        <v>1221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323</v>
      </c>
      <c r="C499">
        <f>INDEX(NationalTeams!B:B,MATCH(B499,NationalTeams!C:C,0))</f>
        <v>51</v>
      </c>
      <c r="D499" t="s">
        <v>1221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354</v>
      </c>
      <c r="C500">
        <f>INDEX(NationalTeams!B:B,MATCH(B500,NationalTeams!C:C,0))</f>
        <v>52</v>
      </c>
      <c r="D500" t="s">
        <v>1221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498</v>
      </c>
      <c r="C501">
        <f>INDEX(NationalTeams!B:B,MATCH(B501,NationalTeams!C:C,0))</f>
        <v>53</v>
      </c>
      <c r="D501" t="s">
        <v>1221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406</v>
      </c>
      <c r="C502">
        <f>INDEX(NationalTeams!B:B,MATCH(B502,NationalTeams!C:C,0))</f>
        <v>54</v>
      </c>
      <c r="D502" t="s">
        <v>1221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404</v>
      </c>
      <c r="C503">
        <f>INDEX(NationalTeams!B:B,MATCH(B503,NationalTeams!C:C,0))</f>
        <v>55</v>
      </c>
      <c r="D503" t="s">
        <v>1221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495</v>
      </c>
      <c r="C504">
        <f>INDEX(NationalTeams!B:B,MATCH(B504,NationalTeams!C:C,0))</f>
        <v>56</v>
      </c>
      <c r="D504" t="s">
        <v>1221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413</v>
      </c>
      <c r="C505">
        <f>INDEX(NationalTeams!B:B,MATCH(B505,NationalTeams!C:C,0))</f>
        <v>57</v>
      </c>
      <c r="D505" t="s">
        <v>1221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331</v>
      </c>
      <c r="C506">
        <f>INDEX(NationalTeams!B:B,MATCH(B506,NationalTeams!C:C,0))</f>
        <v>58</v>
      </c>
      <c r="D506" t="s">
        <v>1221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365</v>
      </c>
      <c r="C507">
        <f>INDEX(NationalTeams!B:B,MATCH(B507,NationalTeams!C:C,0))</f>
        <v>59</v>
      </c>
      <c r="D507" t="s">
        <v>1221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332</v>
      </c>
      <c r="C508">
        <f>INDEX(NationalTeams!B:B,MATCH(B508,NationalTeams!C:C,0))</f>
        <v>60</v>
      </c>
      <c r="D508" t="s">
        <v>1221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435</v>
      </c>
      <c r="C509">
        <f>INDEX(NationalTeams!B:B,MATCH(B509,NationalTeams!C:C,0))</f>
        <v>61</v>
      </c>
      <c r="D509" t="s">
        <v>1221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346</v>
      </c>
      <c r="C510">
        <f>INDEX(NationalTeams!B:B,MATCH(B510,NationalTeams!C:C,0))</f>
        <v>62</v>
      </c>
      <c r="D510" t="s">
        <v>1221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515</v>
      </c>
      <c r="C511">
        <f>INDEX(NationalTeams!B:B,MATCH(B511,NationalTeams!C:C,0))</f>
        <v>63</v>
      </c>
      <c r="D511" t="s">
        <v>1221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509</v>
      </c>
      <c r="C512">
        <f>INDEX(NationalTeams!B:B,MATCH(B512,NationalTeams!C:C,0))</f>
        <v>64</v>
      </c>
      <c r="D512" t="s">
        <v>1221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518</v>
      </c>
      <c r="C513">
        <f>INDEX(NationalTeams!B:B,MATCH(B513,NationalTeams!C:C,0))</f>
        <v>65</v>
      </c>
      <c r="D513" t="s">
        <v>1221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490</v>
      </c>
      <c r="C514">
        <f>INDEX(NationalTeams!B:B,MATCH(B514,NationalTeams!C:C,0))</f>
        <v>66</v>
      </c>
      <c r="D514" t="s">
        <v>1221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349</v>
      </c>
      <c r="C515">
        <f>INDEX(NationalTeams!B:B,MATCH(B515,NationalTeams!C:C,0))</f>
        <v>67</v>
      </c>
      <c r="D515" t="s">
        <v>1221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531</v>
      </c>
      <c r="C516">
        <f>INDEX(NationalTeams!B:B,MATCH(B516,NationalTeams!C:C,0))</f>
        <v>68</v>
      </c>
      <c r="D516" t="s">
        <v>1221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326</v>
      </c>
      <c r="C517">
        <f>INDEX(NationalTeams!B:B,MATCH(B517,NationalTeams!C:C,0))</f>
        <v>69</v>
      </c>
      <c r="D517" t="s">
        <v>1221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320</v>
      </c>
      <c r="C518">
        <f>INDEX(NationalTeams!B:B,MATCH(B518,NationalTeams!C:C,0))</f>
        <v>70</v>
      </c>
      <c r="D518" t="s">
        <v>1221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459</v>
      </c>
      <c r="C519">
        <f>INDEX(NationalTeams!B:B,MATCH(B519,NationalTeams!C:C,0))</f>
        <v>71</v>
      </c>
      <c r="D519" t="s">
        <v>1221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445</v>
      </c>
      <c r="C520">
        <f>INDEX(NationalTeams!B:B,MATCH(B520,NationalTeams!C:C,0))</f>
        <v>72</v>
      </c>
      <c r="D520" t="s">
        <v>1221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511</v>
      </c>
      <c r="C521">
        <f>INDEX(NationalTeams!B:B,MATCH(B521,NationalTeams!C:C,0))</f>
        <v>73</v>
      </c>
      <c r="D521" t="s">
        <v>1221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487</v>
      </c>
      <c r="C522">
        <f>INDEX(NationalTeams!B:B,MATCH(B522,NationalTeams!C:C,0))</f>
        <v>74</v>
      </c>
      <c r="D522" t="s">
        <v>1221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383</v>
      </c>
      <c r="C523">
        <f>INDEX(NationalTeams!B:B,MATCH(B523,NationalTeams!C:C,0))</f>
        <v>75</v>
      </c>
      <c r="D523" t="s">
        <v>1221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517</v>
      </c>
      <c r="C524">
        <f>INDEX(NationalTeams!B:B,MATCH(B524,NationalTeams!C:C,0))</f>
        <v>76</v>
      </c>
      <c r="D524" t="s">
        <v>1221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391</v>
      </c>
      <c r="C525">
        <f>INDEX(NationalTeams!B:B,MATCH(B525,NationalTeams!C:C,0))</f>
        <v>77</v>
      </c>
      <c r="D525" t="s">
        <v>1221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524</v>
      </c>
      <c r="C526">
        <f>INDEX(NationalTeams!B:B,MATCH(B526,NationalTeams!C:C,0))</f>
        <v>78</v>
      </c>
      <c r="D526" t="s">
        <v>1221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325</v>
      </c>
      <c r="C527">
        <f>INDEX(NationalTeams!B:B,MATCH(B527,NationalTeams!C:C,0))</f>
        <v>79</v>
      </c>
      <c r="D527" t="s">
        <v>1221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536</v>
      </c>
      <c r="C528">
        <f>INDEX(NationalTeams!B:B,MATCH(B528,NationalTeams!C:C,0))</f>
        <v>80</v>
      </c>
      <c r="D528" t="s">
        <v>1221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405</v>
      </c>
      <c r="C529">
        <f>INDEX(NationalTeams!B:B,MATCH(B529,NationalTeams!C:C,0))</f>
        <v>81</v>
      </c>
      <c r="D529" t="s">
        <v>1221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508</v>
      </c>
      <c r="C530">
        <f>INDEX(NationalTeams!B:B,MATCH(B530,NationalTeams!C:C,0))</f>
        <v>82</v>
      </c>
      <c r="D530" t="s">
        <v>1221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477</v>
      </c>
      <c r="C531">
        <f>INDEX(NationalTeams!B:B,MATCH(B531,NationalTeams!C:C,0))</f>
        <v>83</v>
      </c>
      <c r="D531" t="s">
        <v>1221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396</v>
      </c>
      <c r="C532">
        <f>INDEX(NationalTeams!B:B,MATCH(B532,NationalTeams!C:C,0))</f>
        <v>84</v>
      </c>
      <c r="D532" t="s">
        <v>1221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382</v>
      </c>
      <c r="C533">
        <f>INDEX(NationalTeams!B:B,MATCH(B533,NationalTeams!C:C,0))</f>
        <v>85</v>
      </c>
      <c r="D533" t="s">
        <v>1221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338</v>
      </c>
      <c r="C534">
        <f>INDEX(NationalTeams!B:B,MATCH(B534,NationalTeams!C:C,0))</f>
        <v>86</v>
      </c>
      <c r="D534" t="s">
        <v>1221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392</v>
      </c>
      <c r="C535">
        <f>INDEX(NationalTeams!B:B,MATCH(B535,NationalTeams!C:C,0))</f>
        <v>87</v>
      </c>
      <c r="D535" t="s">
        <v>1221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335</v>
      </c>
      <c r="C536">
        <f>INDEX(NationalTeams!B:B,MATCH(B536,NationalTeams!C:C,0))</f>
        <v>88</v>
      </c>
      <c r="D536" t="s">
        <v>1221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333</v>
      </c>
      <c r="C537">
        <f>INDEX(NationalTeams!B:B,MATCH(B537,NationalTeams!C:C,0))</f>
        <v>89</v>
      </c>
      <c r="D537" t="s">
        <v>1221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397</v>
      </c>
      <c r="C538">
        <f>INDEX(NationalTeams!B:B,MATCH(B538,NationalTeams!C:C,0))</f>
        <v>90</v>
      </c>
      <c r="D538" t="s">
        <v>1221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469</v>
      </c>
      <c r="C539">
        <f>INDEX(NationalTeams!B:B,MATCH(B539,NationalTeams!C:C,0))</f>
        <v>91</v>
      </c>
      <c r="D539" t="s">
        <v>1221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512</v>
      </c>
      <c r="C540">
        <f>INDEX(NationalTeams!B:B,MATCH(B540,NationalTeams!C:C,0))</f>
        <v>92</v>
      </c>
      <c r="D540" t="s">
        <v>1221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458</v>
      </c>
      <c r="C541">
        <f>INDEX(NationalTeams!B:B,MATCH(B541,NationalTeams!C:C,0))</f>
        <v>93</v>
      </c>
      <c r="D541" t="s">
        <v>1221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444</v>
      </c>
      <c r="C542">
        <f>INDEX(NationalTeams!B:B,MATCH(B542,NationalTeams!C:C,0))</f>
        <v>94</v>
      </c>
      <c r="D542" t="s">
        <v>1221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493</v>
      </c>
      <c r="C543">
        <f>INDEX(NationalTeams!B:B,MATCH(B543,NationalTeams!C:C,0))</f>
        <v>95</v>
      </c>
      <c r="D543" t="s">
        <v>1221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431</v>
      </c>
      <c r="C544">
        <f>INDEX(NationalTeams!B:B,MATCH(B544,NationalTeams!C:C,0))</f>
        <v>96</v>
      </c>
      <c r="D544" t="s">
        <v>1221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427</v>
      </c>
      <c r="C545">
        <f>INDEX(NationalTeams!B:B,MATCH(B545,NationalTeams!C:C,0))</f>
        <v>97</v>
      </c>
      <c r="D545" t="s">
        <v>1221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513</v>
      </c>
      <c r="C546">
        <f>INDEX(NationalTeams!B:B,MATCH(B546,NationalTeams!C:C,0))</f>
        <v>98</v>
      </c>
      <c r="D546" t="s">
        <v>1221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503</v>
      </c>
      <c r="C547">
        <f>INDEX(NationalTeams!B:B,MATCH(B547,NationalTeams!C:C,0))</f>
        <v>99</v>
      </c>
      <c r="D547" t="s">
        <v>1221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519</v>
      </c>
      <c r="C548">
        <f>INDEX(NationalTeams!B:B,MATCH(B548,NationalTeams!C:C,0))</f>
        <v>100</v>
      </c>
      <c r="D548" t="s">
        <v>1221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410</v>
      </c>
      <c r="C549">
        <f>INDEX(NationalTeams!B:B,MATCH(B549,NationalTeams!C:C,0))</f>
        <v>101</v>
      </c>
      <c r="D549" t="s">
        <v>1221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486</v>
      </c>
      <c r="C550">
        <f>INDEX(NationalTeams!B:B,MATCH(B550,NationalTeams!C:C,0))</f>
        <v>102</v>
      </c>
      <c r="D550" t="s">
        <v>1221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526</v>
      </c>
      <c r="C551">
        <f>INDEX(NationalTeams!B:B,MATCH(B551,NationalTeams!C:C,0))</f>
        <v>103</v>
      </c>
      <c r="D551" t="s">
        <v>1221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470</v>
      </c>
      <c r="C552">
        <f>INDEX(NationalTeams!B:B,MATCH(B552,NationalTeams!C:C,0))</f>
        <v>104</v>
      </c>
      <c r="D552" t="s">
        <v>1221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461</v>
      </c>
      <c r="C553">
        <f>INDEX(NationalTeams!B:B,MATCH(B553,NationalTeams!C:C,0))</f>
        <v>105</v>
      </c>
      <c r="D553" t="s">
        <v>1221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418</v>
      </c>
      <c r="C554">
        <f>INDEX(NationalTeams!B:B,MATCH(B554,NationalTeams!C:C,0))</f>
        <v>106</v>
      </c>
      <c r="D554" t="s">
        <v>1221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417</v>
      </c>
      <c r="C555">
        <f>INDEX(NationalTeams!B:B,MATCH(B555,NationalTeams!C:C,0))</f>
        <v>107</v>
      </c>
      <c r="D555" t="s">
        <v>1221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421</v>
      </c>
      <c r="C556">
        <f>INDEX(NationalTeams!B:B,MATCH(B556,NationalTeams!C:C,0))</f>
        <v>108</v>
      </c>
      <c r="D556" t="s">
        <v>1221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530</v>
      </c>
      <c r="C557">
        <f>INDEX(NationalTeams!B:B,MATCH(B557,NationalTeams!C:C,0))</f>
        <v>109</v>
      </c>
      <c r="D557" t="s">
        <v>1221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488</v>
      </c>
      <c r="C558">
        <f>INDEX(NationalTeams!B:B,MATCH(B558,NationalTeams!C:C,0))</f>
        <v>110</v>
      </c>
      <c r="D558" t="s">
        <v>1221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352</v>
      </c>
      <c r="C559">
        <f>INDEX(NationalTeams!B:B,MATCH(B559,NationalTeams!C:C,0))</f>
        <v>111</v>
      </c>
      <c r="D559" t="s">
        <v>1221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422</v>
      </c>
      <c r="C560">
        <f>INDEX(NationalTeams!B:B,MATCH(B560,NationalTeams!C:C,0))</f>
        <v>112</v>
      </c>
      <c r="D560" t="s">
        <v>1221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451</v>
      </c>
      <c r="C561">
        <f>INDEX(NationalTeams!B:B,MATCH(B561,NationalTeams!C:C,0))</f>
        <v>113</v>
      </c>
      <c r="D561" t="s">
        <v>1221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430</v>
      </c>
      <c r="C562">
        <f>INDEX(NationalTeams!B:B,MATCH(B562,NationalTeams!C:C,0))</f>
        <v>114</v>
      </c>
      <c r="D562" t="s">
        <v>1221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381</v>
      </c>
      <c r="C563">
        <f>INDEX(NationalTeams!B:B,MATCH(B563,NationalTeams!C:C,0))</f>
        <v>115</v>
      </c>
      <c r="D563" t="s">
        <v>1221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434</v>
      </c>
      <c r="C564">
        <f>INDEX(NationalTeams!B:B,MATCH(B564,NationalTeams!C:C,0))</f>
        <v>116</v>
      </c>
      <c r="D564" t="s">
        <v>1221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475</v>
      </c>
      <c r="C565">
        <f>INDEX(NationalTeams!B:B,MATCH(B565,NationalTeams!C:C,0))</f>
        <v>117</v>
      </c>
      <c r="D565" t="s">
        <v>1221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528</v>
      </c>
      <c r="C566">
        <f>INDEX(NationalTeams!B:B,MATCH(B566,NationalTeams!C:C,0))</f>
        <v>118</v>
      </c>
      <c r="D566" t="s">
        <v>1221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436</v>
      </c>
      <c r="C567">
        <f>INDEX(NationalTeams!B:B,MATCH(B567,NationalTeams!C:C,0))</f>
        <v>119</v>
      </c>
      <c r="D567" t="s">
        <v>1221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455</v>
      </c>
      <c r="C568">
        <f>INDEX(NationalTeams!B:B,MATCH(B568,NationalTeams!C:C,0))</f>
        <v>120</v>
      </c>
      <c r="D568" t="s">
        <v>1221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345</v>
      </c>
      <c r="C569">
        <f>INDEX(NationalTeams!B:B,MATCH(B569,NationalTeams!C:C,0))</f>
        <v>121</v>
      </c>
      <c r="D569" t="s">
        <v>1221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532</v>
      </c>
      <c r="C570">
        <f>INDEX(NationalTeams!B:B,MATCH(B570,NationalTeams!C:C,0))</f>
        <v>122</v>
      </c>
      <c r="D570" t="s">
        <v>1221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468</v>
      </c>
      <c r="C571">
        <f>INDEX(NationalTeams!B:B,MATCH(B571,NationalTeams!C:C,0))</f>
        <v>123</v>
      </c>
      <c r="D571" t="s">
        <v>1221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347</v>
      </c>
      <c r="C572">
        <f>INDEX(NationalTeams!B:B,MATCH(B572,NationalTeams!C:C,0))</f>
        <v>124</v>
      </c>
      <c r="D572" t="s">
        <v>1221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390</v>
      </c>
      <c r="C573">
        <f>INDEX(NationalTeams!B:B,MATCH(B573,NationalTeams!C:C,0))</f>
        <v>125</v>
      </c>
      <c r="D573" t="s">
        <v>1221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540</v>
      </c>
      <c r="C574">
        <f>INDEX(NationalTeams!B:B,MATCH(B574,NationalTeams!C:C,0))</f>
        <v>126</v>
      </c>
      <c r="D574" t="s">
        <v>1221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527</v>
      </c>
      <c r="C575">
        <f>INDEX(NationalTeams!B:B,MATCH(B575,NationalTeams!C:C,0))</f>
        <v>127</v>
      </c>
      <c r="D575" t="s">
        <v>1221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523</v>
      </c>
      <c r="C576">
        <f>INDEX(NationalTeams!B:B,MATCH(B576,NationalTeams!C:C,0))</f>
        <v>128</v>
      </c>
      <c r="D576" t="s">
        <v>1221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484</v>
      </c>
      <c r="C577">
        <f>INDEX(NationalTeams!B:B,MATCH(B577,NationalTeams!C:C,0))</f>
        <v>129</v>
      </c>
      <c r="D577" t="s">
        <v>1221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522</v>
      </c>
      <c r="C578">
        <f>INDEX(NationalTeams!B:B,MATCH(B578,NationalTeams!C:C,0))</f>
        <v>130</v>
      </c>
      <c r="D578" t="s">
        <v>1221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386</v>
      </c>
      <c r="C579">
        <f>INDEX(NationalTeams!B:B,MATCH(B579,NationalTeams!C:C,0))</f>
        <v>131</v>
      </c>
      <c r="D579" t="s">
        <v>1221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463</v>
      </c>
      <c r="C580">
        <f>INDEX(NationalTeams!B:B,MATCH(B580,NationalTeams!C:C,0))</f>
        <v>132</v>
      </c>
      <c r="D580" t="s">
        <v>1221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339</v>
      </c>
      <c r="C581">
        <f>INDEX(NationalTeams!B:B,MATCH(B581,NationalTeams!C:C,0))</f>
        <v>133</v>
      </c>
      <c r="D581" t="s">
        <v>1221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464</v>
      </c>
      <c r="C582">
        <f>INDEX(NationalTeams!B:B,MATCH(B582,NationalTeams!C:C,0))</f>
        <v>134</v>
      </c>
      <c r="D582" t="s">
        <v>1221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379</v>
      </c>
      <c r="C583">
        <f>INDEX(NationalTeams!B:B,MATCH(B583,NationalTeams!C:C,0))</f>
        <v>135</v>
      </c>
      <c r="D583" t="s">
        <v>1221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539</v>
      </c>
      <c r="C584">
        <f>INDEX(NationalTeams!B:B,MATCH(B584,NationalTeams!C:C,0))</f>
        <v>136</v>
      </c>
      <c r="D584" t="s">
        <v>1221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342</v>
      </c>
      <c r="C585">
        <f>INDEX(NationalTeams!B:B,MATCH(B585,NationalTeams!C:C,0))</f>
        <v>137</v>
      </c>
      <c r="D585" t="s">
        <v>1221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343</v>
      </c>
      <c r="C586">
        <f>INDEX(NationalTeams!B:B,MATCH(B586,NationalTeams!C:C,0))</f>
        <v>138</v>
      </c>
      <c r="D586" t="s">
        <v>1221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360</v>
      </c>
      <c r="C587">
        <f>INDEX(NationalTeams!B:B,MATCH(B587,NationalTeams!C:C,0))</f>
        <v>139</v>
      </c>
      <c r="D587" t="s">
        <v>1221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378</v>
      </c>
      <c r="C588">
        <f>INDEX(NationalTeams!B:B,MATCH(B588,NationalTeams!C:C,0))</f>
        <v>140</v>
      </c>
      <c r="D588" t="s">
        <v>1221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456</v>
      </c>
      <c r="C589">
        <f>INDEX(NationalTeams!B:B,MATCH(B589,NationalTeams!C:C,0))</f>
        <v>141</v>
      </c>
      <c r="D589" t="s">
        <v>1221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537</v>
      </c>
      <c r="C590">
        <f>INDEX(NationalTeams!B:B,MATCH(B590,NationalTeams!C:C,0))</f>
        <v>142</v>
      </c>
      <c r="D590" t="s">
        <v>1221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533</v>
      </c>
      <c r="C591">
        <f>INDEX(NationalTeams!B:B,MATCH(B591,NationalTeams!C:C,0))</f>
        <v>143</v>
      </c>
      <c r="D591" t="s">
        <v>1221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460</v>
      </c>
      <c r="C592">
        <f>INDEX(NationalTeams!B:B,MATCH(B592,NationalTeams!C:C,0))</f>
        <v>144</v>
      </c>
      <c r="D592" t="s">
        <v>1221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521</v>
      </c>
      <c r="C593">
        <f>INDEX(NationalTeams!B:B,MATCH(B593,NationalTeams!C:C,0))</f>
        <v>145</v>
      </c>
      <c r="D593" t="s">
        <v>1221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416</v>
      </c>
      <c r="C594">
        <f>INDEX(NationalTeams!B:B,MATCH(B594,NationalTeams!C:C,0))</f>
        <v>146</v>
      </c>
      <c r="D594" t="s">
        <v>1221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393</v>
      </c>
      <c r="C595">
        <f>INDEX(NationalTeams!B:B,MATCH(B595,NationalTeams!C:C,0))</f>
        <v>147</v>
      </c>
      <c r="D595" t="s">
        <v>1221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372</v>
      </c>
      <c r="C596">
        <f>INDEX(NationalTeams!B:B,MATCH(B596,NationalTeams!C:C,0))</f>
        <v>148</v>
      </c>
      <c r="D596" t="s">
        <v>1221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480</v>
      </c>
      <c r="C597">
        <f>INDEX(NationalTeams!B:B,MATCH(B597,NationalTeams!C:C,0))</f>
        <v>149</v>
      </c>
      <c r="D597" t="s">
        <v>1221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446</v>
      </c>
      <c r="C598">
        <f>INDEX(NationalTeams!B:B,MATCH(B598,NationalTeams!C:C,0))</f>
        <v>150</v>
      </c>
      <c r="D598" t="s">
        <v>1221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356</v>
      </c>
      <c r="C599">
        <f>INDEX(NationalTeams!B:B,MATCH(B599,NationalTeams!C:C,0))</f>
        <v>151</v>
      </c>
      <c r="D599" t="s">
        <v>1221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387</v>
      </c>
      <c r="C600">
        <f>INDEX(NationalTeams!B:B,MATCH(B600,NationalTeams!C:C,0))</f>
        <v>152</v>
      </c>
      <c r="D600" t="s">
        <v>1221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361</v>
      </c>
      <c r="C601">
        <f>INDEX(NationalTeams!B:B,MATCH(B601,NationalTeams!C:C,0))</f>
        <v>153</v>
      </c>
      <c r="D601" t="s">
        <v>1221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492</v>
      </c>
      <c r="C602">
        <f>INDEX(NationalTeams!B:B,MATCH(B602,NationalTeams!C:C,0))</f>
        <v>154</v>
      </c>
      <c r="D602" t="s">
        <v>1221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485</v>
      </c>
      <c r="C603">
        <f>INDEX(NationalTeams!B:B,MATCH(B603,NationalTeams!C:C,0))</f>
        <v>155</v>
      </c>
      <c r="D603" t="s">
        <v>1221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423</v>
      </c>
      <c r="C604">
        <f>INDEX(NationalTeams!B:B,MATCH(B604,NationalTeams!C:C,0))</f>
        <v>156</v>
      </c>
      <c r="D604" t="s">
        <v>1221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457</v>
      </c>
      <c r="C605">
        <f>INDEX(NationalTeams!B:B,MATCH(B605,NationalTeams!C:C,0))</f>
        <v>157</v>
      </c>
      <c r="D605" t="s">
        <v>1221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491</v>
      </c>
      <c r="C606">
        <f>INDEX(NationalTeams!B:B,MATCH(B606,NationalTeams!C:C,0))</f>
        <v>158</v>
      </c>
      <c r="D606" t="s">
        <v>1221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474</v>
      </c>
      <c r="C607">
        <f>INDEX(NationalTeams!B:B,MATCH(B607,NationalTeams!C:C,0))</f>
        <v>159</v>
      </c>
      <c r="D607" t="s">
        <v>1221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479</v>
      </c>
      <c r="C608">
        <f>INDEX(NationalTeams!B:B,MATCH(B608,NationalTeams!C:C,0))</f>
        <v>160</v>
      </c>
      <c r="D608" t="s">
        <v>1221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449</v>
      </c>
      <c r="C609">
        <f>INDEX(NationalTeams!B:B,MATCH(B609,NationalTeams!C:C,0))</f>
        <v>161</v>
      </c>
      <c r="D609" t="s">
        <v>1221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398</v>
      </c>
      <c r="C610">
        <f>INDEX(NationalTeams!B:B,MATCH(B610,NationalTeams!C:C,0))</f>
        <v>162</v>
      </c>
      <c r="D610" t="s">
        <v>1221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441</v>
      </c>
      <c r="C611">
        <f>INDEX(NationalTeams!B:B,MATCH(B611,NationalTeams!C:C,0))</f>
        <v>163</v>
      </c>
      <c r="D611" t="s">
        <v>1221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348</v>
      </c>
      <c r="C612">
        <f>INDEX(NationalTeams!B:B,MATCH(B612,NationalTeams!C:C,0))</f>
        <v>164</v>
      </c>
      <c r="D612" t="s">
        <v>1221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350</v>
      </c>
      <c r="C613">
        <f>INDEX(NationalTeams!B:B,MATCH(B613,NationalTeams!C:C,0))</f>
        <v>165</v>
      </c>
      <c r="D613" t="s">
        <v>1221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494</v>
      </c>
      <c r="C614">
        <f>INDEX(NationalTeams!B:B,MATCH(B614,NationalTeams!C:C,0))</f>
        <v>166</v>
      </c>
      <c r="D614" t="s">
        <v>1221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504</v>
      </c>
      <c r="C615">
        <f>INDEX(NationalTeams!B:B,MATCH(B615,NationalTeams!C:C,0))</f>
        <v>167</v>
      </c>
      <c r="D615" t="s">
        <v>1221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401</v>
      </c>
      <c r="C616">
        <f>INDEX(NationalTeams!B:B,MATCH(B616,NationalTeams!C:C,0))</f>
        <v>168</v>
      </c>
      <c r="D616" t="s">
        <v>1221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432</v>
      </c>
      <c r="C617">
        <f>INDEX(NationalTeams!B:B,MATCH(B617,NationalTeams!C:C,0))</f>
        <v>169</v>
      </c>
      <c r="D617" t="s">
        <v>1221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336</v>
      </c>
      <c r="C618">
        <f>INDEX(NationalTeams!B:B,MATCH(B618,NationalTeams!C:C,0))</f>
        <v>170</v>
      </c>
      <c r="D618" t="s">
        <v>1221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497</v>
      </c>
      <c r="C619">
        <f>INDEX(NationalTeams!B:B,MATCH(B619,NationalTeams!C:C,0))</f>
        <v>171</v>
      </c>
      <c r="D619" t="s">
        <v>1221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380</v>
      </c>
      <c r="C620">
        <f>INDEX(NationalTeams!B:B,MATCH(B620,NationalTeams!C:C,0))</f>
        <v>172</v>
      </c>
      <c r="D620" t="s">
        <v>1221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402</v>
      </c>
      <c r="C621">
        <f>INDEX(NationalTeams!B:B,MATCH(B621,NationalTeams!C:C,0))</f>
        <v>173</v>
      </c>
      <c r="D621" t="s">
        <v>1221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370</v>
      </c>
      <c r="C622">
        <f>INDEX(NationalTeams!B:B,MATCH(B622,NationalTeams!C:C,0))</f>
        <v>174</v>
      </c>
      <c r="D622" t="s">
        <v>1221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506</v>
      </c>
      <c r="C623">
        <f>INDEX(NationalTeams!B:B,MATCH(B623,NationalTeams!C:C,0))</f>
        <v>175</v>
      </c>
      <c r="D623" t="s">
        <v>1221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500</v>
      </c>
      <c r="C624">
        <f>INDEX(NationalTeams!B:B,MATCH(B624,NationalTeams!C:C,0))</f>
        <v>176</v>
      </c>
      <c r="D624" t="s">
        <v>1221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473</v>
      </c>
      <c r="C625">
        <f>INDEX(NationalTeams!B:B,MATCH(B625,NationalTeams!C:C,0))</f>
        <v>177</v>
      </c>
      <c r="D625" t="s">
        <v>1221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482</v>
      </c>
      <c r="C626">
        <f>INDEX(NationalTeams!B:B,MATCH(B626,NationalTeams!C:C,0))</f>
        <v>178</v>
      </c>
      <c r="D626" t="s">
        <v>1221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411</v>
      </c>
      <c r="C627">
        <f>INDEX(NationalTeams!B:B,MATCH(B627,NationalTeams!C:C,0))</f>
        <v>179</v>
      </c>
      <c r="D627" t="s">
        <v>1221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541</v>
      </c>
      <c r="C628">
        <f>INDEX(NationalTeams!B:B,MATCH(B628,NationalTeams!C:C,0))</f>
        <v>180</v>
      </c>
      <c r="D628" t="s">
        <v>1221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412</v>
      </c>
      <c r="C629">
        <f>INDEX(NationalTeams!B:B,MATCH(B629,NationalTeams!C:C,0))</f>
        <v>181</v>
      </c>
      <c r="D629" t="s">
        <v>1221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409</v>
      </c>
      <c r="C630">
        <f>INDEX(NationalTeams!B:B,MATCH(B630,NationalTeams!C:C,0))</f>
        <v>182</v>
      </c>
      <c r="D630" t="s">
        <v>1221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414</v>
      </c>
      <c r="C631">
        <f>INDEX(NationalTeams!B:B,MATCH(B631,NationalTeams!C:C,0))</f>
        <v>183</v>
      </c>
      <c r="D631" t="s">
        <v>1221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362</v>
      </c>
      <c r="C632">
        <f>INDEX(NationalTeams!B:B,MATCH(B632,NationalTeams!C:C,0))</f>
        <v>184</v>
      </c>
      <c r="D632" t="s">
        <v>1221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499</v>
      </c>
      <c r="C633">
        <f>INDEX(NationalTeams!B:B,MATCH(B633,NationalTeams!C:C,0))</f>
        <v>185</v>
      </c>
      <c r="D633" t="s">
        <v>1221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374</v>
      </c>
      <c r="C634">
        <f>INDEX(NationalTeams!B:B,MATCH(B634,NationalTeams!C:C,0))</f>
        <v>186</v>
      </c>
      <c r="D634" t="s">
        <v>1221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385</v>
      </c>
      <c r="C635">
        <f>INDEX(NationalTeams!B:B,MATCH(B635,NationalTeams!C:C,0))</f>
        <v>187</v>
      </c>
      <c r="D635" t="s">
        <v>1221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450</v>
      </c>
      <c r="C636">
        <f>INDEX(NationalTeams!B:B,MATCH(B636,NationalTeams!C:C,0))</f>
        <v>188</v>
      </c>
      <c r="D636" t="s">
        <v>1221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448</v>
      </c>
      <c r="C637">
        <f>INDEX(NationalTeams!B:B,MATCH(B637,NationalTeams!C:C,0))</f>
        <v>189</v>
      </c>
      <c r="D637" t="s">
        <v>1221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375</v>
      </c>
      <c r="C638">
        <f>INDEX(NationalTeams!B:B,MATCH(B638,NationalTeams!C:C,0))</f>
        <v>190</v>
      </c>
      <c r="D638" t="s">
        <v>1221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483</v>
      </c>
      <c r="C639">
        <f>INDEX(NationalTeams!B:B,MATCH(B639,NationalTeams!C:C,0))</f>
        <v>191</v>
      </c>
      <c r="D639" t="s">
        <v>1221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395</v>
      </c>
      <c r="C640">
        <f>INDEX(NationalTeams!B:B,MATCH(B640,NationalTeams!C:C,0))</f>
        <v>192</v>
      </c>
      <c r="D640" t="s">
        <v>1221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363</v>
      </c>
      <c r="C641">
        <f>INDEX(NationalTeams!B:B,MATCH(B641,NationalTeams!C:C,0))</f>
        <v>193</v>
      </c>
      <c r="D641" t="s">
        <v>1221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394</v>
      </c>
      <c r="C642">
        <f>INDEX(NationalTeams!B:B,MATCH(B642,NationalTeams!C:C,0))</f>
        <v>194</v>
      </c>
      <c r="D642" t="s">
        <v>1221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389</v>
      </c>
      <c r="C643">
        <f>INDEX(NationalTeams!B:B,MATCH(B643,NationalTeams!C:C,0))</f>
        <v>195</v>
      </c>
      <c r="D643" t="s">
        <v>1221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496</v>
      </c>
      <c r="C644">
        <f>INDEX(NationalTeams!B:B,MATCH(B644,NationalTeams!C:C,0))</f>
        <v>196</v>
      </c>
      <c r="D644" t="s">
        <v>1221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507</v>
      </c>
      <c r="C645">
        <f>INDEX(NationalTeams!B:B,MATCH(B645,NationalTeams!C:C,0))</f>
        <v>197</v>
      </c>
      <c r="D645" t="s">
        <v>1221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399</v>
      </c>
      <c r="C646">
        <f>INDEX(NationalTeams!B:B,MATCH(B646,NationalTeams!C:C,0))</f>
        <v>198</v>
      </c>
      <c r="D646" t="s">
        <v>1221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467</v>
      </c>
      <c r="C647">
        <f>INDEX(NationalTeams!B:B,MATCH(B647,NationalTeams!C:C,0))</f>
        <v>199</v>
      </c>
      <c r="D647" t="s">
        <v>1221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437</v>
      </c>
      <c r="C648">
        <f>INDEX(NationalTeams!B:B,MATCH(B648,NationalTeams!C:C,0))</f>
        <v>200</v>
      </c>
      <c r="D648" t="s">
        <v>1221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452</v>
      </c>
      <c r="C649">
        <f>INDEX(NationalTeams!B:B,MATCH(B649,NationalTeams!C:C,0))</f>
        <v>201</v>
      </c>
      <c r="D649" t="s">
        <v>1221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384</v>
      </c>
      <c r="C650">
        <f>INDEX(NationalTeams!B:B,MATCH(B650,NationalTeams!C:C,0))</f>
        <v>202</v>
      </c>
      <c r="D650" t="s">
        <v>1221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442</v>
      </c>
      <c r="C651">
        <f>INDEX(NationalTeams!B:B,MATCH(B651,NationalTeams!C:C,0))</f>
        <v>203</v>
      </c>
      <c r="D651" t="s">
        <v>1221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472</v>
      </c>
      <c r="C652">
        <f>INDEX(NationalTeams!B:B,MATCH(B652,NationalTeams!C:C,0))</f>
        <v>204</v>
      </c>
      <c r="D652" t="s">
        <v>1221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388</v>
      </c>
      <c r="C653">
        <f>INDEX(NationalTeams!B:B,MATCH(B653,NationalTeams!C:C,0))</f>
        <v>205</v>
      </c>
      <c r="D653" t="s">
        <v>1221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476</v>
      </c>
      <c r="C654">
        <f>INDEX(NationalTeams!B:B,MATCH(B654,NationalTeams!C:C,0))</f>
        <v>206</v>
      </c>
      <c r="D654" t="s">
        <v>1221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407</v>
      </c>
      <c r="C655">
        <f>INDEX(NationalTeams!B:B,MATCH(B655,NationalTeams!C:C,0))</f>
        <v>207</v>
      </c>
      <c r="D655" t="s">
        <v>1221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364</v>
      </c>
      <c r="C656">
        <f>INDEX(NationalTeams!B:B,MATCH(B656,NationalTeams!C:C,0))</f>
        <v>208</v>
      </c>
      <c r="D656" t="s">
        <v>1221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439</v>
      </c>
      <c r="C657">
        <f>INDEX(NationalTeams!B:B,MATCH(B657,NationalTeams!C:C,0))</f>
        <v>209</v>
      </c>
      <c r="D657" t="s">
        <v>1221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501</v>
      </c>
      <c r="C658">
        <f>INDEX(NationalTeams!B:B,MATCH(B658,NationalTeams!C:C,0))</f>
        <v>210</v>
      </c>
      <c r="D658" t="s">
        <v>1221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466</v>
      </c>
      <c r="C659">
        <f>INDEX(NationalTeams!B:B,MATCH(B659,NationalTeams!C:C,0))</f>
        <v>211</v>
      </c>
      <c r="D659" t="s">
        <v>1221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502</v>
      </c>
      <c r="C660">
        <f>INDEX(NationalTeams!B:B,MATCH(B660,NationalTeams!C:C,0))</f>
        <v>212</v>
      </c>
      <c r="D660" t="s">
        <v>1221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359</v>
      </c>
      <c r="C661">
        <f>INDEX(NationalTeams!B:B,MATCH(B661,NationalTeams!C:C,0))</f>
        <v>213</v>
      </c>
      <c r="D661" t="s">
        <v>1221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377</v>
      </c>
      <c r="C662">
        <f>INDEX(NationalTeams!B:B,MATCH(B662,NationalTeams!C:C,0))</f>
        <v>214</v>
      </c>
      <c r="D662" t="s">
        <v>1221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443</v>
      </c>
      <c r="C663">
        <f>INDEX(NationalTeams!B:B,MATCH(B663,NationalTeams!C:C,0))</f>
        <v>215</v>
      </c>
      <c r="D663" t="s">
        <v>1221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481</v>
      </c>
      <c r="C664">
        <f>INDEX(NationalTeams!B:B,MATCH(B664,NationalTeams!C:C,0))</f>
        <v>216</v>
      </c>
      <c r="D664" t="s">
        <v>1221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351</v>
      </c>
      <c r="C665">
        <f>INDEX(NationalTeams!B:B,MATCH(B665,NationalTeams!C:C,0))</f>
        <v>217</v>
      </c>
      <c r="D665" t="s">
        <v>1221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438</v>
      </c>
      <c r="C666">
        <f>INDEX(NationalTeams!B:B,MATCH(B666,NationalTeams!C:C,0))</f>
        <v>218</v>
      </c>
      <c r="D666" t="s">
        <v>1221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319</v>
      </c>
      <c r="C667">
        <f>INDEX(NationalTeams!B:B,MATCH(B667,NationalTeams!C:C,0))</f>
        <v>219</v>
      </c>
      <c r="D667" t="s">
        <v>1221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471</v>
      </c>
      <c r="C668">
        <f>INDEX(NationalTeams!B:B,MATCH(B668,NationalTeams!C:C,0))</f>
        <v>220</v>
      </c>
      <c r="D668" t="s">
        <v>1221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373</v>
      </c>
      <c r="C669">
        <f>INDEX(NationalTeams!B:B,MATCH(B669,NationalTeams!C:C,0))</f>
        <v>221</v>
      </c>
      <c r="D669" t="s">
        <v>1221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367</v>
      </c>
      <c r="C670">
        <f>INDEX(NationalTeams!B:B,MATCH(B670,NationalTeams!C:C,0))</f>
        <v>222</v>
      </c>
      <c r="D670" t="s">
        <v>1221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358</v>
      </c>
      <c r="C671">
        <f>INDEX(NationalTeams!B:B,MATCH(B671,NationalTeams!C:C,0))</f>
        <v>223</v>
      </c>
      <c r="D671" t="s">
        <v>1221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993</v>
      </c>
      <c r="C672">
        <f>INDEX(NationalTeams!B:B,MATCH(B672,NationalTeams!C:C,0))</f>
        <v>224</v>
      </c>
      <c r="D672" t="s">
        <v>1222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994</v>
      </c>
      <c r="C673">
        <f>INDEX(NationalTeams!B:B,MATCH(B673,NationalTeams!C:C,0))</f>
        <v>225</v>
      </c>
      <c r="D673" t="s">
        <v>1222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995</v>
      </c>
      <c r="C674">
        <f>INDEX(NationalTeams!B:B,MATCH(B674,NationalTeams!C:C,0))</f>
        <v>226</v>
      </c>
      <c r="D674" t="s">
        <v>1222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996</v>
      </c>
      <c r="C675">
        <f>INDEX(NationalTeams!B:B,MATCH(B675,NationalTeams!C:C,0))</f>
        <v>227</v>
      </c>
      <c r="D675" t="s">
        <v>1222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997</v>
      </c>
      <c r="C676">
        <f>INDEX(NationalTeams!B:B,MATCH(B676,NationalTeams!C:C,0))</f>
        <v>228</v>
      </c>
      <c r="D676" t="s">
        <v>1222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998</v>
      </c>
      <c r="C677">
        <f>INDEX(NationalTeams!B:B,MATCH(B677,NationalTeams!C:C,0))</f>
        <v>229</v>
      </c>
      <c r="D677" t="s">
        <v>1222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999</v>
      </c>
      <c r="C678">
        <f>INDEX(NationalTeams!B:B,MATCH(B678,NationalTeams!C:C,0))</f>
        <v>230</v>
      </c>
      <c r="D678" t="s">
        <v>1222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1000</v>
      </c>
      <c r="C679">
        <f>INDEX(NationalTeams!B:B,MATCH(B679,NationalTeams!C:C,0))</f>
        <v>231</v>
      </c>
      <c r="D679" t="s">
        <v>1222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1001</v>
      </c>
      <c r="C680">
        <f>INDEX(NationalTeams!B:B,MATCH(B680,NationalTeams!C:C,0))</f>
        <v>232</v>
      </c>
      <c r="D680" t="s">
        <v>1222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1002</v>
      </c>
      <c r="C681">
        <f>INDEX(NationalTeams!B:B,MATCH(B681,NationalTeams!C:C,0))</f>
        <v>233</v>
      </c>
      <c r="D681" t="s">
        <v>1222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1003</v>
      </c>
      <c r="C682">
        <f>INDEX(NationalTeams!B:B,MATCH(B682,NationalTeams!C:C,0))</f>
        <v>234</v>
      </c>
      <c r="D682" t="s">
        <v>1222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1004</v>
      </c>
      <c r="C683">
        <f>INDEX(NationalTeams!B:B,MATCH(B683,NationalTeams!C:C,0))</f>
        <v>235</v>
      </c>
      <c r="D683" t="s">
        <v>1222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1005</v>
      </c>
      <c r="C684">
        <f>INDEX(NationalTeams!B:B,MATCH(B684,NationalTeams!C:C,0))</f>
        <v>236</v>
      </c>
      <c r="D684" t="s">
        <v>1222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1006</v>
      </c>
      <c r="C685">
        <f>INDEX(NationalTeams!B:B,MATCH(B685,NationalTeams!C:C,0))</f>
        <v>237</v>
      </c>
      <c r="D685" t="s">
        <v>1222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1007</v>
      </c>
      <c r="C686">
        <f>INDEX(NationalTeams!B:B,MATCH(B686,NationalTeams!C:C,0))</f>
        <v>238</v>
      </c>
      <c r="D686" t="s">
        <v>1222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1008</v>
      </c>
      <c r="C687">
        <f>INDEX(NationalTeams!B:B,MATCH(B687,NationalTeams!C:C,0))</f>
        <v>239</v>
      </c>
      <c r="D687" t="s">
        <v>1222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1009</v>
      </c>
      <c r="C688">
        <f>INDEX(NationalTeams!B:B,MATCH(B688,NationalTeams!C:C,0))</f>
        <v>240</v>
      </c>
      <c r="D688" t="s">
        <v>1222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1010</v>
      </c>
      <c r="C689">
        <f>INDEX(NationalTeams!B:B,MATCH(B689,NationalTeams!C:C,0))</f>
        <v>241</v>
      </c>
      <c r="D689" t="s">
        <v>1222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1011</v>
      </c>
      <c r="C690">
        <f>INDEX(NationalTeams!B:B,MATCH(B690,NationalTeams!C:C,0))</f>
        <v>242</v>
      </c>
      <c r="D690" t="s">
        <v>1222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1012</v>
      </c>
      <c r="C691">
        <f>INDEX(NationalTeams!B:B,MATCH(B691,NationalTeams!C:C,0))</f>
        <v>243</v>
      </c>
      <c r="D691" t="s">
        <v>1222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1013</v>
      </c>
      <c r="C692">
        <f>INDEX(NationalTeams!B:B,MATCH(B692,NationalTeams!C:C,0))</f>
        <v>244</v>
      </c>
      <c r="D692" t="s">
        <v>1222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1014</v>
      </c>
      <c r="C693">
        <f>INDEX(NationalTeams!B:B,MATCH(B693,NationalTeams!C:C,0))</f>
        <v>245</v>
      </c>
      <c r="D693" t="s">
        <v>1222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1015</v>
      </c>
      <c r="C694">
        <f>INDEX(NationalTeams!B:B,MATCH(B694,NationalTeams!C:C,0))</f>
        <v>246</v>
      </c>
      <c r="D694" t="s">
        <v>1222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1016</v>
      </c>
      <c r="C695">
        <f>INDEX(NationalTeams!B:B,MATCH(B695,NationalTeams!C:C,0))</f>
        <v>247</v>
      </c>
      <c r="D695" t="s">
        <v>1222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1017</v>
      </c>
      <c r="C696">
        <f>INDEX(NationalTeams!B:B,MATCH(B696,NationalTeams!C:C,0))</f>
        <v>248</v>
      </c>
      <c r="D696" t="s">
        <v>1222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1018</v>
      </c>
      <c r="C697">
        <f>INDEX(NationalTeams!B:B,MATCH(B697,NationalTeams!C:C,0))</f>
        <v>249</v>
      </c>
      <c r="D697" t="s">
        <v>1222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1019</v>
      </c>
      <c r="C698">
        <f>INDEX(NationalTeams!B:B,MATCH(B698,NationalTeams!C:C,0))</f>
        <v>250</v>
      </c>
      <c r="D698" t="s">
        <v>1222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1020</v>
      </c>
      <c r="C699">
        <f>INDEX(NationalTeams!B:B,MATCH(B699,NationalTeams!C:C,0))</f>
        <v>251</v>
      </c>
      <c r="D699" t="s">
        <v>1222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1021</v>
      </c>
      <c r="C700">
        <f>INDEX(NationalTeams!B:B,MATCH(B700,NationalTeams!C:C,0))</f>
        <v>252</v>
      </c>
      <c r="D700" t="s">
        <v>1222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1022</v>
      </c>
      <c r="C701">
        <f>INDEX(NationalTeams!B:B,MATCH(B701,NationalTeams!C:C,0))</f>
        <v>253</v>
      </c>
      <c r="D701" t="s">
        <v>1222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1023</v>
      </c>
      <c r="C702">
        <f>INDEX(NationalTeams!B:B,MATCH(B702,NationalTeams!C:C,0))</f>
        <v>254</v>
      </c>
      <c r="D702" t="s">
        <v>1222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1024</v>
      </c>
      <c r="C703">
        <f>INDEX(NationalTeams!B:B,MATCH(B703,NationalTeams!C:C,0))</f>
        <v>255</v>
      </c>
      <c r="D703" t="s">
        <v>1222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1025</v>
      </c>
      <c r="C704">
        <f>INDEX(NationalTeams!B:B,MATCH(B704,NationalTeams!C:C,0))</f>
        <v>256</v>
      </c>
      <c r="D704" t="s">
        <v>1222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1026</v>
      </c>
      <c r="C705">
        <f>INDEX(NationalTeams!B:B,MATCH(B705,NationalTeams!C:C,0))</f>
        <v>257</v>
      </c>
      <c r="D705" t="s">
        <v>1222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1027</v>
      </c>
      <c r="C706">
        <f>INDEX(NationalTeams!B:B,MATCH(B706,NationalTeams!C:C,0))</f>
        <v>258</v>
      </c>
      <c r="D706" t="s">
        <v>1222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1028</v>
      </c>
      <c r="C707">
        <f>INDEX(NationalTeams!B:B,MATCH(B707,NationalTeams!C:C,0))</f>
        <v>259</v>
      </c>
      <c r="D707" t="s">
        <v>1222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1029</v>
      </c>
      <c r="C708">
        <f>INDEX(NationalTeams!B:B,MATCH(B708,NationalTeams!C:C,0))</f>
        <v>260</v>
      </c>
      <c r="D708" t="s">
        <v>1222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1030</v>
      </c>
      <c r="C709">
        <f>INDEX(NationalTeams!B:B,MATCH(B709,NationalTeams!C:C,0))</f>
        <v>261</v>
      </c>
      <c r="D709" t="s">
        <v>1222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1031</v>
      </c>
      <c r="C710">
        <f>INDEX(NationalTeams!B:B,MATCH(B710,NationalTeams!C:C,0))</f>
        <v>262</v>
      </c>
      <c r="D710" t="s">
        <v>1222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1032</v>
      </c>
      <c r="C711">
        <f>INDEX(NationalTeams!B:B,MATCH(B711,NationalTeams!C:C,0))</f>
        <v>263</v>
      </c>
      <c r="D711" t="s">
        <v>1222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1033</v>
      </c>
      <c r="C712">
        <f>INDEX(NationalTeams!B:B,MATCH(B712,NationalTeams!C:C,0))</f>
        <v>264</v>
      </c>
      <c r="D712" t="s">
        <v>1222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1034</v>
      </c>
      <c r="C713">
        <f>INDEX(NationalTeams!B:B,MATCH(B713,NationalTeams!C:C,0))</f>
        <v>265</v>
      </c>
      <c r="D713" t="s">
        <v>1222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1035</v>
      </c>
      <c r="C714">
        <f>INDEX(NationalTeams!B:B,MATCH(B714,NationalTeams!C:C,0))</f>
        <v>266</v>
      </c>
      <c r="D714" t="s">
        <v>1222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1036</v>
      </c>
      <c r="C715">
        <f>INDEX(NationalTeams!B:B,MATCH(B715,NationalTeams!C:C,0))</f>
        <v>267</v>
      </c>
      <c r="D715" t="s">
        <v>1222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1037</v>
      </c>
      <c r="C716">
        <f>INDEX(NationalTeams!B:B,MATCH(B716,NationalTeams!C:C,0))</f>
        <v>268</v>
      </c>
      <c r="D716" t="s">
        <v>1222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1038</v>
      </c>
      <c r="C717">
        <f>INDEX(NationalTeams!B:B,MATCH(B717,NationalTeams!C:C,0))</f>
        <v>269</v>
      </c>
      <c r="D717" t="s">
        <v>1222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1039</v>
      </c>
      <c r="C718">
        <f>INDEX(NationalTeams!B:B,MATCH(B718,NationalTeams!C:C,0))</f>
        <v>270</v>
      </c>
      <c r="D718" t="s">
        <v>1222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1040</v>
      </c>
      <c r="C719">
        <f>INDEX(NationalTeams!B:B,MATCH(B719,NationalTeams!C:C,0))</f>
        <v>271</v>
      </c>
      <c r="D719" t="s">
        <v>1222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1041</v>
      </c>
      <c r="C720">
        <f>INDEX(NationalTeams!B:B,MATCH(B720,NationalTeams!C:C,0))</f>
        <v>272</v>
      </c>
      <c r="D720" t="s">
        <v>1222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1042</v>
      </c>
      <c r="C721">
        <f>INDEX(NationalTeams!B:B,MATCH(B721,NationalTeams!C:C,0))</f>
        <v>273</v>
      </c>
      <c r="D721" t="s">
        <v>1222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1043</v>
      </c>
      <c r="C722">
        <f>INDEX(NationalTeams!B:B,MATCH(B722,NationalTeams!C:C,0))</f>
        <v>274</v>
      </c>
      <c r="D722" t="s">
        <v>1222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1044</v>
      </c>
      <c r="C723">
        <f>INDEX(NationalTeams!B:B,MATCH(B723,NationalTeams!C:C,0))</f>
        <v>275</v>
      </c>
      <c r="D723" t="s">
        <v>1222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1045</v>
      </c>
      <c r="C724">
        <f>INDEX(NationalTeams!B:B,MATCH(B724,NationalTeams!C:C,0))</f>
        <v>276</v>
      </c>
      <c r="D724" t="s">
        <v>1222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1046</v>
      </c>
      <c r="C725">
        <f>INDEX(NationalTeams!B:B,MATCH(B725,NationalTeams!C:C,0))</f>
        <v>277</v>
      </c>
      <c r="D725" t="s">
        <v>1222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1047</v>
      </c>
      <c r="C726">
        <f>INDEX(NationalTeams!B:B,MATCH(B726,NationalTeams!C:C,0))</f>
        <v>278</v>
      </c>
      <c r="D726" t="s">
        <v>1222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1048</v>
      </c>
      <c r="C727">
        <f>INDEX(NationalTeams!B:B,MATCH(B727,NationalTeams!C:C,0))</f>
        <v>279</v>
      </c>
      <c r="D727" t="s">
        <v>1222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1049</v>
      </c>
      <c r="C728">
        <f>INDEX(NationalTeams!B:B,MATCH(B728,NationalTeams!C:C,0))</f>
        <v>280</v>
      </c>
      <c r="D728" t="s">
        <v>1222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1050</v>
      </c>
      <c r="C729">
        <f>INDEX(NationalTeams!B:B,MATCH(B729,NationalTeams!C:C,0))</f>
        <v>281</v>
      </c>
      <c r="D729" t="s">
        <v>1222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1051</v>
      </c>
      <c r="C730">
        <f>INDEX(NationalTeams!B:B,MATCH(B730,NationalTeams!C:C,0))</f>
        <v>282</v>
      </c>
      <c r="D730" t="s">
        <v>1222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1052</v>
      </c>
      <c r="C731">
        <f>INDEX(NationalTeams!B:B,MATCH(B731,NationalTeams!C:C,0))</f>
        <v>283</v>
      </c>
      <c r="D731" t="s">
        <v>1222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1053</v>
      </c>
      <c r="C732">
        <f>INDEX(NationalTeams!B:B,MATCH(B732,NationalTeams!C:C,0))</f>
        <v>284</v>
      </c>
      <c r="D732" t="s">
        <v>1222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1054</v>
      </c>
      <c r="C733">
        <f>INDEX(NationalTeams!B:B,MATCH(B733,NationalTeams!C:C,0))</f>
        <v>285</v>
      </c>
      <c r="D733" t="s">
        <v>1222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1055</v>
      </c>
      <c r="C734">
        <f>INDEX(NationalTeams!B:B,MATCH(B734,NationalTeams!C:C,0))</f>
        <v>286</v>
      </c>
      <c r="D734" t="s">
        <v>1222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1056</v>
      </c>
      <c r="C735">
        <f>INDEX(NationalTeams!B:B,MATCH(B735,NationalTeams!C:C,0))</f>
        <v>287</v>
      </c>
      <c r="D735" t="s">
        <v>1222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1057</v>
      </c>
      <c r="C736">
        <f>INDEX(NationalTeams!B:B,MATCH(B736,NationalTeams!C:C,0))</f>
        <v>288</v>
      </c>
      <c r="D736" t="s">
        <v>1222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1058</v>
      </c>
      <c r="C737">
        <f>INDEX(NationalTeams!B:B,MATCH(B737,NationalTeams!C:C,0))</f>
        <v>289</v>
      </c>
      <c r="D737" t="s">
        <v>1222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1059</v>
      </c>
      <c r="C738">
        <f>INDEX(NationalTeams!B:B,MATCH(B738,NationalTeams!C:C,0))</f>
        <v>290</v>
      </c>
      <c r="D738" t="s">
        <v>1222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1060</v>
      </c>
      <c r="C739">
        <f>INDEX(NationalTeams!B:B,MATCH(B739,NationalTeams!C:C,0))</f>
        <v>291</v>
      </c>
      <c r="D739" t="s">
        <v>1222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1061</v>
      </c>
      <c r="C740">
        <f>INDEX(NationalTeams!B:B,MATCH(B740,NationalTeams!C:C,0))</f>
        <v>292</v>
      </c>
      <c r="D740" t="s">
        <v>1222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1062</v>
      </c>
      <c r="C741">
        <f>INDEX(NationalTeams!B:B,MATCH(B741,NationalTeams!C:C,0))</f>
        <v>293</v>
      </c>
      <c r="D741" t="s">
        <v>1222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1063</v>
      </c>
      <c r="C742">
        <f>INDEX(NationalTeams!B:B,MATCH(B742,NationalTeams!C:C,0))</f>
        <v>294</v>
      </c>
      <c r="D742" t="s">
        <v>1222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1064</v>
      </c>
      <c r="C743">
        <f>INDEX(NationalTeams!B:B,MATCH(B743,NationalTeams!C:C,0))</f>
        <v>295</v>
      </c>
      <c r="D743" t="s">
        <v>1222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1065</v>
      </c>
      <c r="C744">
        <f>INDEX(NationalTeams!B:B,MATCH(B744,NationalTeams!C:C,0))</f>
        <v>296</v>
      </c>
      <c r="D744" t="s">
        <v>1222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1066</v>
      </c>
      <c r="C745">
        <f>INDEX(NationalTeams!B:B,MATCH(B745,NationalTeams!C:C,0))</f>
        <v>297</v>
      </c>
      <c r="D745" t="s">
        <v>1222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1067</v>
      </c>
      <c r="C746">
        <f>INDEX(NationalTeams!B:B,MATCH(B746,NationalTeams!C:C,0))</f>
        <v>298</v>
      </c>
      <c r="D746" t="s">
        <v>1222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1068</v>
      </c>
      <c r="C747">
        <f>INDEX(NationalTeams!B:B,MATCH(B747,NationalTeams!C:C,0))</f>
        <v>299</v>
      </c>
      <c r="D747" t="s">
        <v>1222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1069</v>
      </c>
      <c r="C748">
        <f>INDEX(NationalTeams!B:B,MATCH(B748,NationalTeams!C:C,0))</f>
        <v>300</v>
      </c>
      <c r="D748" t="s">
        <v>1222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1070</v>
      </c>
      <c r="C749">
        <f>INDEX(NationalTeams!B:B,MATCH(B749,NationalTeams!C:C,0))</f>
        <v>301</v>
      </c>
      <c r="D749" t="s">
        <v>1222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1071</v>
      </c>
      <c r="C750">
        <f>INDEX(NationalTeams!B:B,MATCH(B750,NationalTeams!C:C,0))</f>
        <v>302</v>
      </c>
      <c r="D750" t="s">
        <v>1222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1072</v>
      </c>
      <c r="C751">
        <f>INDEX(NationalTeams!B:B,MATCH(B751,NationalTeams!C:C,0))</f>
        <v>303</v>
      </c>
      <c r="D751" t="s">
        <v>1222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1073</v>
      </c>
      <c r="C752">
        <f>INDEX(NationalTeams!B:B,MATCH(B752,NationalTeams!C:C,0))</f>
        <v>304</v>
      </c>
      <c r="D752" t="s">
        <v>1222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1074</v>
      </c>
      <c r="C753">
        <f>INDEX(NationalTeams!B:B,MATCH(B753,NationalTeams!C:C,0))</f>
        <v>305</v>
      </c>
      <c r="D753" t="s">
        <v>1222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1075</v>
      </c>
      <c r="C754">
        <f>INDEX(NationalTeams!B:B,MATCH(B754,NationalTeams!C:C,0))</f>
        <v>306</v>
      </c>
      <c r="D754" t="s">
        <v>1222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1076</v>
      </c>
      <c r="C755">
        <f>INDEX(NationalTeams!B:B,MATCH(B755,NationalTeams!C:C,0))</f>
        <v>307</v>
      </c>
      <c r="D755" t="s">
        <v>1222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1077</v>
      </c>
      <c r="C756">
        <f>INDEX(NationalTeams!B:B,MATCH(B756,NationalTeams!C:C,0))</f>
        <v>308</v>
      </c>
      <c r="D756" t="s">
        <v>1222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1078</v>
      </c>
      <c r="C757">
        <f>INDEX(NationalTeams!B:B,MATCH(B757,NationalTeams!C:C,0))</f>
        <v>309</v>
      </c>
      <c r="D757" t="s">
        <v>1222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1079</v>
      </c>
      <c r="C758">
        <f>INDEX(NationalTeams!B:B,MATCH(B758,NationalTeams!C:C,0))</f>
        <v>310</v>
      </c>
      <c r="D758" t="s">
        <v>1222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1080</v>
      </c>
      <c r="C759">
        <f>INDEX(NationalTeams!B:B,MATCH(B759,NationalTeams!C:C,0))</f>
        <v>311</v>
      </c>
      <c r="D759" t="s">
        <v>1222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1081</v>
      </c>
      <c r="C760">
        <f>INDEX(NationalTeams!B:B,MATCH(B760,NationalTeams!C:C,0))</f>
        <v>312</v>
      </c>
      <c r="D760" t="s">
        <v>1222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1082</v>
      </c>
      <c r="C761">
        <f>INDEX(NationalTeams!B:B,MATCH(B761,NationalTeams!C:C,0))</f>
        <v>313</v>
      </c>
      <c r="D761" t="s">
        <v>1222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1083</v>
      </c>
      <c r="C762">
        <f>INDEX(NationalTeams!B:B,MATCH(B762,NationalTeams!C:C,0))</f>
        <v>314</v>
      </c>
      <c r="D762" t="s">
        <v>1222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1084</v>
      </c>
      <c r="C763">
        <f>INDEX(NationalTeams!B:B,MATCH(B763,NationalTeams!C:C,0))</f>
        <v>315</v>
      </c>
      <c r="D763" t="s">
        <v>1222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1085</v>
      </c>
      <c r="C764">
        <f>INDEX(NationalTeams!B:B,MATCH(B764,NationalTeams!C:C,0))</f>
        <v>316</v>
      </c>
      <c r="D764" t="s">
        <v>1222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1086</v>
      </c>
      <c r="C765">
        <f>INDEX(NationalTeams!B:B,MATCH(B765,NationalTeams!C:C,0))</f>
        <v>317</v>
      </c>
      <c r="D765" t="s">
        <v>1222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1087</v>
      </c>
      <c r="C766">
        <f>INDEX(NationalTeams!B:B,MATCH(B766,NationalTeams!C:C,0))</f>
        <v>318</v>
      </c>
      <c r="D766" t="s">
        <v>1222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1088</v>
      </c>
      <c r="C767">
        <f>INDEX(NationalTeams!B:B,MATCH(B767,NationalTeams!C:C,0))</f>
        <v>319</v>
      </c>
      <c r="D767" t="s">
        <v>1222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1089</v>
      </c>
      <c r="C768">
        <f>INDEX(NationalTeams!B:B,MATCH(B768,NationalTeams!C:C,0))</f>
        <v>320</v>
      </c>
      <c r="D768" t="s">
        <v>1222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1090</v>
      </c>
      <c r="C769">
        <f>INDEX(NationalTeams!B:B,MATCH(B769,NationalTeams!C:C,0))</f>
        <v>321</v>
      </c>
      <c r="D769" t="s">
        <v>1222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1091</v>
      </c>
      <c r="C770">
        <f>INDEX(NationalTeams!B:B,MATCH(B770,NationalTeams!C:C,0))</f>
        <v>322</v>
      </c>
      <c r="D770" t="s">
        <v>1222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1092</v>
      </c>
      <c r="C771">
        <f>INDEX(NationalTeams!B:B,MATCH(B771,NationalTeams!C:C,0))</f>
        <v>323</v>
      </c>
      <c r="D771" t="s">
        <v>1222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1093</v>
      </c>
      <c r="C772">
        <f>INDEX(NationalTeams!B:B,MATCH(B772,NationalTeams!C:C,0))</f>
        <v>324</v>
      </c>
      <c r="D772" t="s">
        <v>1222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1094</v>
      </c>
      <c r="C773">
        <f>INDEX(NationalTeams!B:B,MATCH(B773,NationalTeams!C:C,0))</f>
        <v>325</v>
      </c>
      <c r="D773" t="s">
        <v>1222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1095</v>
      </c>
      <c r="C774">
        <f>INDEX(NationalTeams!B:B,MATCH(B774,NationalTeams!C:C,0))</f>
        <v>326</v>
      </c>
      <c r="D774" t="s">
        <v>1222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1096</v>
      </c>
      <c r="C775">
        <f>INDEX(NationalTeams!B:B,MATCH(B775,NationalTeams!C:C,0))</f>
        <v>327</v>
      </c>
      <c r="D775" t="s">
        <v>1222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1097</v>
      </c>
      <c r="C776">
        <f>INDEX(NationalTeams!B:B,MATCH(B776,NationalTeams!C:C,0))</f>
        <v>328</v>
      </c>
      <c r="D776" t="s">
        <v>1222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1098</v>
      </c>
      <c r="C777">
        <f>INDEX(NationalTeams!B:B,MATCH(B777,NationalTeams!C:C,0))</f>
        <v>329</v>
      </c>
      <c r="D777" t="s">
        <v>1222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1099</v>
      </c>
      <c r="C778">
        <f>INDEX(NationalTeams!B:B,MATCH(B778,NationalTeams!C:C,0))</f>
        <v>330</v>
      </c>
      <c r="D778" t="s">
        <v>1222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1100</v>
      </c>
      <c r="C779">
        <f>INDEX(NationalTeams!B:B,MATCH(B779,NationalTeams!C:C,0))</f>
        <v>331</v>
      </c>
      <c r="D779" t="s">
        <v>1222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1101</v>
      </c>
      <c r="C780">
        <f>INDEX(NationalTeams!B:B,MATCH(B780,NationalTeams!C:C,0))</f>
        <v>332</v>
      </c>
      <c r="D780" t="s">
        <v>1222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1102</v>
      </c>
      <c r="C781">
        <f>INDEX(NationalTeams!B:B,MATCH(B781,NationalTeams!C:C,0))</f>
        <v>333</v>
      </c>
      <c r="D781" t="s">
        <v>1222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1103</v>
      </c>
      <c r="C782">
        <f>INDEX(NationalTeams!B:B,MATCH(B782,NationalTeams!C:C,0))</f>
        <v>334</v>
      </c>
      <c r="D782" t="s">
        <v>1222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1104</v>
      </c>
      <c r="C783">
        <f>INDEX(NationalTeams!B:B,MATCH(B783,NationalTeams!C:C,0))</f>
        <v>335</v>
      </c>
      <c r="D783" t="s">
        <v>1222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1105</v>
      </c>
      <c r="C784">
        <f>INDEX(NationalTeams!B:B,MATCH(B784,NationalTeams!C:C,0))</f>
        <v>336</v>
      </c>
      <c r="D784" t="s">
        <v>1222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1106</v>
      </c>
      <c r="C785">
        <f>INDEX(NationalTeams!B:B,MATCH(B785,NationalTeams!C:C,0))</f>
        <v>337</v>
      </c>
      <c r="D785" t="s">
        <v>1222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1107</v>
      </c>
      <c r="C786">
        <f>INDEX(NationalTeams!B:B,MATCH(B786,NationalTeams!C:C,0))</f>
        <v>338</v>
      </c>
      <c r="D786" t="s">
        <v>1222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1108</v>
      </c>
      <c r="C787">
        <f>INDEX(NationalTeams!B:B,MATCH(B787,NationalTeams!C:C,0))</f>
        <v>339</v>
      </c>
      <c r="D787" t="s">
        <v>1222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1109</v>
      </c>
      <c r="C788">
        <f>INDEX(NationalTeams!B:B,MATCH(B788,NationalTeams!C:C,0))</f>
        <v>340</v>
      </c>
      <c r="D788" t="s">
        <v>1222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1110</v>
      </c>
      <c r="C789">
        <f>INDEX(NationalTeams!B:B,MATCH(B789,NationalTeams!C:C,0))</f>
        <v>341</v>
      </c>
      <c r="D789" t="s">
        <v>1222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1111</v>
      </c>
      <c r="C790">
        <f>INDEX(NationalTeams!B:B,MATCH(B790,NationalTeams!C:C,0))</f>
        <v>342</v>
      </c>
      <c r="D790" t="s">
        <v>1222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1112</v>
      </c>
      <c r="C791">
        <f>INDEX(NationalTeams!B:B,MATCH(B791,NationalTeams!C:C,0))</f>
        <v>343</v>
      </c>
      <c r="D791" t="s">
        <v>1222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1113</v>
      </c>
      <c r="C792">
        <f>INDEX(NationalTeams!B:B,MATCH(B792,NationalTeams!C:C,0))</f>
        <v>344</v>
      </c>
      <c r="D792" t="s">
        <v>1222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1114</v>
      </c>
      <c r="C793">
        <f>INDEX(NationalTeams!B:B,MATCH(B793,NationalTeams!C:C,0))</f>
        <v>345</v>
      </c>
      <c r="D793" t="s">
        <v>1222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1115</v>
      </c>
      <c r="C794">
        <f>INDEX(NationalTeams!B:B,MATCH(B794,NationalTeams!C:C,0))</f>
        <v>346</v>
      </c>
      <c r="D794" t="s">
        <v>1222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1116</v>
      </c>
      <c r="C795">
        <f>INDEX(NationalTeams!B:B,MATCH(B795,NationalTeams!C:C,0))</f>
        <v>347</v>
      </c>
      <c r="D795" t="s">
        <v>1222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1117</v>
      </c>
      <c r="C796">
        <f>INDEX(NationalTeams!B:B,MATCH(B796,NationalTeams!C:C,0))</f>
        <v>348</v>
      </c>
      <c r="D796" t="s">
        <v>1222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1118</v>
      </c>
      <c r="C797">
        <f>INDEX(NationalTeams!B:B,MATCH(B797,NationalTeams!C:C,0))</f>
        <v>349</v>
      </c>
      <c r="D797" t="s">
        <v>1222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1119</v>
      </c>
      <c r="C798">
        <f>INDEX(NationalTeams!B:B,MATCH(B798,NationalTeams!C:C,0))</f>
        <v>350</v>
      </c>
      <c r="D798" t="s">
        <v>1222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1120</v>
      </c>
      <c r="C799">
        <f>INDEX(NationalTeams!B:B,MATCH(B799,NationalTeams!C:C,0))</f>
        <v>351</v>
      </c>
      <c r="D799" t="s">
        <v>1222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1121</v>
      </c>
      <c r="C800">
        <f>INDEX(NationalTeams!B:B,MATCH(B800,NationalTeams!C:C,0))</f>
        <v>352</v>
      </c>
      <c r="D800" t="s">
        <v>1222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1122</v>
      </c>
      <c r="C801">
        <f>INDEX(NationalTeams!B:B,MATCH(B801,NationalTeams!C:C,0))</f>
        <v>353</v>
      </c>
      <c r="D801" t="s">
        <v>1222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1123</v>
      </c>
      <c r="C802">
        <f>INDEX(NationalTeams!B:B,MATCH(B802,NationalTeams!C:C,0))</f>
        <v>354</v>
      </c>
      <c r="D802" t="s">
        <v>1222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1124</v>
      </c>
      <c r="C803">
        <f>INDEX(NationalTeams!B:B,MATCH(B803,NationalTeams!C:C,0))</f>
        <v>355</v>
      </c>
      <c r="D803" t="s">
        <v>1222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1125</v>
      </c>
      <c r="C804">
        <f>INDEX(NationalTeams!B:B,MATCH(B804,NationalTeams!C:C,0))</f>
        <v>356</v>
      </c>
      <c r="D804" t="s">
        <v>1222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1126</v>
      </c>
      <c r="C805">
        <f>INDEX(NationalTeams!B:B,MATCH(B805,NationalTeams!C:C,0))</f>
        <v>357</v>
      </c>
      <c r="D805" t="s">
        <v>1222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1127</v>
      </c>
      <c r="C806">
        <f>INDEX(NationalTeams!B:B,MATCH(B806,NationalTeams!C:C,0))</f>
        <v>358</v>
      </c>
      <c r="D806" t="s">
        <v>1222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1128</v>
      </c>
      <c r="C807">
        <f>INDEX(NationalTeams!B:B,MATCH(B807,NationalTeams!C:C,0))</f>
        <v>359</v>
      </c>
      <c r="D807" t="s">
        <v>1222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1129</v>
      </c>
      <c r="C808">
        <f>INDEX(NationalTeams!B:B,MATCH(B808,NationalTeams!C:C,0))</f>
        <v>360</v>
      </c>
      <c r="D808" t="s">
        <v>1222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1130</v>
      </c>
      <c r="C809">
        <f>INDEX(NationalTeams!B:B,MATCH(B809,NationalTeams!C:C,0))</f>
        <v>361</v>
      </c>
      <c r="D809" t="s">
        <v>1222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1131</v>
      </c>
      <c r="C810">
        <f>INDEX(NationalTeams!B:B,MATCH(B810,NationalTeams!C:C,0))</f>
        <v>362</v>
      </c>
      <c r="D810" t="s">
        <v>1222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1132</v>
      </c>
      <c r="C811">
        <f>INDEX(NationalTeams!B:B,MATCH(B811,NationalTeams!C:C,0))</f>
        <v>363</v>
      </c>
      <c r="D811" t="s">
        <v>1222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1133</v>
      </c>
      <c r="C812">
        <f>INDEX(NationalTeams!B:B,MATCH(B812,NationalTeams!C:C,0))</f>
        <v>364</v>
      </c>
      <c r="D812" t="s">
        <v>1222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1134</v>
      </c>
      <c r="C813">
        <f>INDEX(NationalTeams!B:B,MATCH(B813,NationalTeams!C:C,0))</f>
        <v>365</v>
      </c>
      <c r="D813" t="s">
        <v>1222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1135</v>
      </c>
      <c r="C814">
        <f>INDEX(NationalTeams!B:B,MATCH(B814,NationalTeams!C:C,0))</f>
        <v>366</v>
      </c>
      <c r="D814" t="s">
        <v>1222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1136</v>
      </c>
      <c r="C815">
        <f>INDEX(NationalTeams!B:B,MATCH(B815,NationalTeams!C:C,0))</f>
        <v>367</v>
      </c>
      <c r="D815" t="s">
        <v>1222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1137</v>
      </c>
      <c r="C816">
        <f>INDEX(NationalTeams!B:B,MATCH(B816,NationalTeams!C:C,0))</f>
        <v>368</v>
      </c>
      <c r="D816" t="s">
        <v>1222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1138</v>
      </c>
      <c r="C817">
        <f>INDEX(NationalTeams!B:B,MATCH(B817,NationalTeams!C:C,0))</f>
        <v>369</v>
      </c>
      <c r="D817" t="s">
        <v>1222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1139</v>
      </c>
      <c r="C818">
        <f>INDEX(NationalTeams!B:B,MATCH(B818,NationalTeams!C:C,0))</f>
        <v>370</v>
      </c>
      <c r="D818" t="s">
        <v>1222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1140</v>
      </c>
      <c r="C819">
        <f>INDEX(NationalTeams!B:B,MATCH(B819,NationalTeams!C:C,0))</f>
        <v>371</v>
      </c>
      <c r="D819" t="s">
        <v>1222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1141</v>
      </c>
      <c r="C820">
        <f>INDEX(NationalTeams!B:B,MATCH(B820,NationalTeams!C:C,0))</f>
        <v>372</v>
      </c>
      <c r="D820" t="s">
        <v>1222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1142</v>
      </c>
      <c r="C821">
        <f>INDEX(NationalTeams!B:B,MATCH(B821,NationalTeams!C:C,0))</f>
        <v>373</v>
      </c>
      <c r="D821" t="s">
        <v>1222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1143</v>
      </c>
      <c r="C822">
        <f>INDEX(NationalTeams!B:B,MATCH(B822,NationalTeams!C:C,0))</f>
        <v>374</v>
      </c>
      <c r="D822" t="s">
        <v>1222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1144</v>
      </c>
      <c r="C823">
        <f>INDEX(NationalTeams!B:B,MATCH(B823,NationalTeams!C:C,0))</f>
        <v>375</v>
      </c>
      <c r="D823" t="s">
        <v>1222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1145</v>
      </c>
      <c r="C824">
        <f>INDEX(NationalTeams!B:B,MATCH(B824,NationalTeams!C:C,0))</f>
        <v>376</v>
      </c>
      <c r="D824" t="s">
        <v>1222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1146</v>
      </c>
      <c r="C825">
        <f>INDEX(NationalTeams!B:B,MATCH(B825,NationalTeams!C:C,0))</f>
        <v>377</v>
      </c>
      <c r="D825" t="s">
        <v>1222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1147</v>
      </c>
      <c r="C826">
        <f>INDEX(NationalTeams!B:B,MATCH(B826,NationalTeams!C:C,0))</f>
        <v>378</v>
      </c>
      <c r="D826" t="s">
        <v>1222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1148</v>
      </c>
      <c r="C827">
        <f>INDEX(NationalTeams!B:B,MATCH(B827,NationalTeams!C:C,0))</f>
        <v>379</v>
      </c>
      <c r="D827" t="s">
        <v>1222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1149</v>
      </c>
      <c r="C828">
        <f>INDEX(NationalTeams!B:B,MATCH(B828,NationalTeams!C:C,0))</f>
        <v>380</v>
      </c>
      <c r="D828" t="s">
        <v>1222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1150</v>
      </c>
      <c r="C829">
        <f>INDEX(NationalTeams!B:B,MATCH(B829,NationalTeams!C:C,0))</f>
        <v>381</v>
      </c>
      <c r="D829" t="s">
        <v>1222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1151</v>
      </c>
      <c r="C830">
        <f>INDEX(NationalTeams!B:B,MATCH(B830,NationalTeams!C:C,0))</f>
        <v>382</v>
      </c>
      <c r="D830" t="s">
        <v>1222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1152</v>
      </c>
      <c r="C831">
        <f>INDEX(NationalTeams!B:B,MATCH(B831,NationalTeams!C:C,0))</f>
        <v>383</v>
      </c>
      <c r="D831" t="s">
        <v>1222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1153</v>
      </c>
      <c r="C832">
        <f>INDEX(NationalTeams!B:B,MATCH(B832,NationalTeams!C:C,0))</f>
        <v>384</v>
      </c>
      <c r="D832" t="s">
        <v>1222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1154</v>
      </c>
      <c r="C833">
        <f>INDEX(NationalTeams!B:B,MATCH(B833,NationalTeams!C:C,0))</f>
        <v>385</v>
      </c>
      <c r="D833" t="s">
        <v>1222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1155</v>
      </c>
      <c r="C834">
        <f>INDEX(NationalTeams!B:B,MATCH(B834,NationalTeams!C:C,0))</f>
        <v>386</v>
      </c>
      <c r="D834" t="s">
        <v>1222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1156</v>
      </c>
      <c r="C835">
        <f>INDEX(NationalTeams!B:B,MATCH(B835,NationalTeams!C:C,0))</f>
        <v>387</v>
      </c>
      <c r="D835" t="s">
        <v>1222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1157</v>
      </c>
      <c r="C836">
        <f>INDEX(NationalTeams!B:B,MATCH(B836,NationalTeams!C:C,0))</f>
        <v>388</v>
      </c>
      <c r="D836" t="s">
        <v>1222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1158</v>
      </c>
      <c r="C837">
        <f>INDEX(NationalTeams!B:B,MATCH(B837,NationalTeams!C:C,0))</f>
        <v>389</v>
      </c>
      <c r="D837" t="s">
        <v>1222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1159</v>
      </c>
      <c r="C838">
        <f>INDEX(NationalTeams!B:B,MATCH(B838,NationalTeams!C:C,0))</f>
        <v>390</v>
      </c>
      <c r="D838" t="s">
        <v>1222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1160</v>
      </c>
      <c r="C839">
        <f>INDEX(NationalTeams!B:B,MATCH(B839,NationalTeams!C:C,0))</f>
        <v>391</v>
      </c>
      <c r="D839" t="s">
        <v>1222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1161</v>
      </c>
      <c r="C840">
        <f>INDEX(NationalTeams!B:B,MATCH(B840,NationalTeams!C:C,0))</f>
        <v>392</v>
      </c>
      <c r="D840" t="s">
        <v>1222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1162</v>
      </c>
      <c r="C841">
        <f>INDEX(NationalTeams!B:B,MATCH(B841,NationalTeams!C:C,0))</f>
        <v>393</v>
      </c>
      <c r="D841" t="s">
        <v>1222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1163</v>
      </c>
      <c r="C842">
        <f>INDEX(NationalTeams!B:B,MATCH(B842,NationalTeams!C:C,0))</f>
        <v>394</v>
      </c>
      <c r="D842" t="s">
        <v>1222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1164</v>
      </c>
      <c r="C843">
        <f>INDEX(NationalTeams!B:B,MATCH(B843,NationalTeams!C:C,0))</f>
        <v>395</v>
      </c>
      <c r="D843" t="s">
        <v>1222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1165</v>
      </c>
      <c r="C844">
        <f>INDEX(NationalTeams!B:B,MATCH(B844,NationalTeams!C:C,0))</f>
        <v>396</v>
      </c>
      <c r="D844" t="s">
        <v>1222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1166</v>
      </c>
      <c r="C845">
        <f>INDEX(NationalTeams!B:B,MATCH(B845,NationalTeams!C:C,0))</f>
        <v>397</v>
      </c>
      <c r="D845" t="s">
        <v>1222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1167</v>
      </c>
      <c r="C846">
        <f>INDEX(NationalTeams!B:B,MATCH(B846,NationalTeams!C:C,0))</f>
        <v>398</v>
      </c>
      <c r="D846" t="s">
        <v>1222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1168</v>
      </c>
      <c r="C847">
        <f>INDEX(NationalTeams!B:B,MATCH(B847,NationalTeams!C:C,0))</f>
        <v>399</v>
      </c>
      <c r="D847" t="s">
        <v>1222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1169</v>
      </c>
      <c r="C848">
        <f>INDEX(NationalTeams!B:B,MATCH(B848,NationalTeams!C:C,0))</f>
        <v>400</v>
      </c>
      <c r="D848" t="s">
        <v>1222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1170</v>
      </c>
      <c r="C849">
        <f>INDEX(NationalTeams!B:B,MATCH(B849,NationalTeams!C:C,0))</f>
        <v>401</v>
      </c>
      <c r="D849" t="s">
        <v>1222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1171</v>
      </c>
      <c r="C850">
        <f>INDEX(NationalTeams!B:B,MATCH(B850,NationalTeams!C:C,0))</f>
        <v>402</v>
      </c>
      <c r="D850" t="s">
        <v>1222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1172</v>
      </c>
      <c r="C851">
        <f>INDEX(NationalTeams!B:B,MATCH(B851,NationalTeams!C:C,0))</f>
        <v>403</v>
      </c>
      <c r="D851" t="s">
        <v>1222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1173</v>
      </c>
      <c r="C852">
        <f>INDEX(NationalTeams!B:B,MATCH(B852,NationalTeams!C:C,0))</f>
        <v>404</v>
      </c>
      <c r="D852" t="s">
        <v>1222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1174</v>
      </c>
      <c r="C853">
        <f>INDEX(NationalTeams!B:B,MATCH(B853,NationalTeams!C:C,0))</f>
        <v>405</v>
      </c>
      <c r="D853" t="s">
        <v>1222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1175</v>
      </c>
      <c r="C854">
        <f>INDEX(NationalTeams!B:B,MATCH(B854,NationalTeams!C:C,0))</f>
        <v>406</v>
      </c>
      <c r="D854" t="s">
        <v>1222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1176</v>
      </c>
      <c r="C855">
        <f>INDEX(NationalTeams!B:B,MATCH(B855,NationalTeams!C:C,0))</f>
        <v>407</v>
      </c>
      <c r="D855" t="s">
        <v>1222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1177</v>
      </c>
      <c r="C856">
        <f>INDEX(NationalTeams!B:B,MATCH(B856,NationalTeams!C:C,0))</f>
        <v>408</v>
      </c>
      <c r="D856" t="s">
        <v>1222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1178</v>
      </c>
      <c r="C857">
        <f>INDEX(NationalTeams!B:B,MATCH(B857,NationalTeams!C:C,0))</f>
        <v>409</v>
      </c>
      <c r="D857" t="s">
        <v>1222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1179</v>
      </c>
      <c r="C858">
        <f>INDEX(NationalTeams!B:B,MATCH(B858,NationalTeams!C:C,0))</f>
        <v>410</v>
      </c>
      <c r="D858" t="s">
        <v>1222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1180</v>
      </c>
      <c r="C859">
        <f>INDEX(NationalTeams!B:B,MATCH(B859,NationalTeams!C:C,0))</f>
        <v>411</v>
      </c>
      <c r="D859" t="s">
        <v>1222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1181</v>
      </c>
      <c r="C860">
        <f>INDEX(NationalTeams!B:B,MATCH(B860,NationalTeams!C:C,0))</f>
        <v>412</v>
      </c>
      <c r="D860" t="s">
        <v>1222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1182</v>
      </c>
      <c r="C861">
        <f>INDEX(NationalTeams!B:B,MATCH(B861,NationalTeams!C:C,0))</f>
        <v>413</v>
      </c>
      <c r="D861" t="s">
        <v>1222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1183</v>
      </c>
      <c r="C862">
        <f>INDEX(NationalTeams!B:B,MATCH(B862,NationalTeams!C:C,0))</f>
        <v>414</v>
      </c>
      <c r="D862" t="s">
        <v>1222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1184</v>
      </c>
      <c r="C863">
        <f>INDEX(NationalTeams!B:B,MATCH(B863,NationalTeams!C:C,0))</f>
        <v>415</v>
      </c>
      <c r="D863" t="s">
        <v>1222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1185</v>
      </c>
      <c r="C864">
        <f>INDEX(NationalTeams!B:B,MATCH(B864,NationalTeams!C:C,0))</f>
        <v>416</v>
      </c>
      <c r="D864" t="s">
        <v>1222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1186</v>
      </c>
      <c r="C865">
        <f>INDEX(NationalTeams!B:B,MATCH(B865,NationalTeams!C:C,0))</f>
        <v>417</v>
      </c>
      <c r="D865" t="s">
        <v>1222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1187</v>
      </c>
      <c r="C866">
        <f>INDEX(NationalTeams!B:B,MATCH(B866,NationalTeams!C:C,0))</f>
        <v>418</v>
      </c>
      <c r="D866" t="s">
        <v>1222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1188</v>
      </c>
      <c r="C867">
        <f>INDEX(NationalTeams!B:B,MATCH(B867,NationalTeams!C:C,0))</f>
        <v>419</v>
      </c>
      <c r="D867" t="s">
        <v>1222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1189</v>
      </c>
      <c r="C868">
        <f>INDEX(NationalTeams!B:B,MATCH(B868,NationalTeams!C:C,0))</f>
        <v>420</v>
      </c>
      <c r="D868" t="s">
        <v>1222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1190</v>
      </c>
      <c r="C869">
        <f>INDEX(NationalTeams!B:B,MATCH(B869,NationalTeams!C:C,0))</f>
        <v>421</v>
      </c>
      <c r="D869" t="s">
        <v>1222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1191</v>
      </c>
      <c r="C870">
        <f>INDEX(NationalTeams!B:B,MATCH(B870,NationalTeams!C:C,0))</f>
        <v>422</v>
      </c>
      <c r="D870" t="s">
        <v>1222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1192</v>
      </c>
      <c r="C871">
        <f>INDEX(NationalTeams!B:B,MATCH(B871,NationalTeams!C:C,0))</f>
        <v>423</v>
      </c>
      <c r="D871" t="s">
        <v>1222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1193</v>
      </c>
      <c r="C872">
        <f>INDEX(NationalTeams!B:B,MATCH(B872,NationalTeams!C:C,0))</f>
        <v>424</v>
      </c>
      <c r="D872" t="s">
        <v>1222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1194</v>
      </c>
      <c r="C873">
        <f>INDEX(NationalTeams!B:B,MATCH(B873,NationalTeams!C:C,0))</f>
        <v>425</v>
      </c>
      <c r="D873" t="s">
        <v>1222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1195</v>
      </c>
      <c r="C874">
        <f>INDEX(NationalTeams!B:B,MATCH(B874,NationalTeams!C:C,0))</f>
        <v>426</v>
      </c>
      <c r="D874" t="s">
        <v>1222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1196</v>
      </c>
      <c r="C875">
        <f>INDEX(NationalTeams!B:B,MATCH(B875,NationalTeams!C:C,0))</f>
        <v>427</v>
      </c>
      <c r="D875" t="s">
        <v>1222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1197</v>
      </c>
      <c r="C876">
        <f>INDEX(NationalTeams!B:B,MATCH(B876,NationalTeams!C:C,0))</f>
        <v>428</v>
      </c>
      <c r="D876" t="s">
        <v>1222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1198</v>
      </c>
      <c r="C877">
        <f>INDEX(NationalTeams!B:B,MATCH(B877,NationalTeams!C:C,0))</f>
        <v>429</v>
      </c>
      <c r="D877" t="s">
        <v>1222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1199</v>
      </c>
      <c r="C878">
        <f>INDEX(NationalTeams!B:B,MATCH(B878,NationalTeams!C:C,0))</f>
        <v>430</v>
      </c>
      <c r="D878" t="s">
        <v>1222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1200</v>
      </c>
      <c r="C879">
        <f>INDEX(NationalTeams!B:B,MATCH(B879,NationalTeams!C:C,0))</f>
        <v>431</v>
      </c>
      <c r="D879" t="s">
        <v>1222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1201</v>
      </c>
      <c r="C880">
        <f>INDEX(NationalTeams!B:B,MATCH(B880,NationalTeams!C:C,0))</f>
        <v>432</v>
      </c>
      <c r="D880" t="s">
        <v>1222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1202</v>
      </c>
      <c r="C881">
        <f>INDEX(NationalTeams!B:B,MATCH(B881,NationalTeams!C:C,0))</f>
        <v>433</v>
      </c>
      <c r="D881" t="s">
        <v>1222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1203</v>
      </c>
      <c r="C882">
        <f>INDEX(NationalTeams!B:B,MATCH(B882,NationalTeams!C:C,0))</f>
        <v>434</v>
      </c>
      <c r="D882" t="s">
        <v>1222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1204</v>
      </c>
      <c r="C883">
        <f>INDEX(NationalTeams!B:B,MATCH(B883,NationalTeams!C:C,0))</f>
        <v>435</v>
      </c>
      <c r="D883" t="s">
        <v>1222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1205</v>
      </c>
      <c r="C884">
        <f>INDEX(NationalTeams!B:B,MATCH(B884,NationalTeams!C:C,0))</f>
        <v>436</v>
      </c>
      <c r="D884" t="s">
        <v>1222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1206</v>
      </c>
      <c r="C885">
        <f>INDEX(NationalTeams!B:B,MATCH(B885,NationalTeams!C:C,0))</f>
        <v>437</v>
      </c>
      <c r="D885" t="s">
        <v>1222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1207</v>
      </c>
      <c r="C886">
        <f>INDEX(NationalTeams!B:B,MATCH(B886,NationalTeams!C:C,0))</f>
        <v>438</v>
      </c>
      <c r="D886" t="s">
        <v>1222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1208</v>
      </c>
      <c r="C887">
        <f>INDEX(NationalTeams!B:B,MATCH(B887,NationalTeams!C:C,0))</f>
        <v>439</v>
      </c>
      <c r="D887" t="s">
        <v>1222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1209</v>
      </c>
      <c r="C888">
        <f>INDEX(NationalTeams!B:B,MATCH(B888,NationalTeams!C:C,0))</f>
        <v>440</v>
      </c>
      <c r="D888" t="s">
        <v>1222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1210</v>
      </c>
      <c r="C889">
        <f>INDEX(NationalTeams!B:B,MATCH(B889,NationalTeams!C:C,0))</f>
        <v>441</v>
      </c>
      <c r="D889" t="s">
        <v>1222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1211</v>
      </c>
      <c r="C890">
        <f>INDEX(NationalTeams!B:B,MATCH(B890,NationalTeams!C:C,0))</f>
        <v>442</v>
      </c>
      <c r="D890" t="s">
        <v>1222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1212</v>
      </c>
      <c r="C891">
        <f>INDEX(NationalTeams!B:B,MATCH(B891,NationalTeams!C:C,0))</f>
        <v>443</v>
      </c>
      <c r="D891" t="s">
        <v>1222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1213</v>
      </c>
      <c r="C892">
        <f>INDEX(NationalTeams!B:B,MATCH(B892,NationalTeams!C:C,0))</f>
        <v>444</v>
      </c>
      <c r="D892" t="s">
        <v>1222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1214</v>
      </c>
      <c r="C893">
        <f>INDEX(NationalTeams!B:B,MATCH(B893,NationalTeams!C:C,0))</f>
        <v>445</v>
      </c>
      <c r="D893" t="s">
        <v>1222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1215</v>
      </c>
      <c r="C894">
        <f>INDEX(NationalTeams!B:B,MATCH(B894,NationalTeams!C:C,0))</f>
        <v>446</v>
      </c>
      <c r="D894" t="s">
        <v>1222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440</v>
      </c>
      <c r="C895">
        <f>INDEX(NationalTeams!B:B,MATCH(B895,NationalTeams!C:C,0))</f>
        <v>1</v>
      </c>
      <c r="D895" t="s">
        <v>1240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321</v>
      </c>
      <c r="C896">
        <f>INDEX(NationalTeams!B:B,MATCH(B896,NationalTeams!C:C,0))</f>
        <v>2</v>
      </c>
      <c r="D896" t="s">
        <v>1240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520</v>
      </c>
      <c r="C897">
        <f>INDEX(NationalTeams!B:B,MATCH(B897,NationalTeams!C:C,0))</f>
        <v>3</v>
      </c>
      <c r="D897" t="s">
        <v>1240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489</v>
      </c>
      <c r="C898">
        <f>INDEX(NationalTeams!B:B,MATCH(B898,NationalTeams!C:C,0))</f>
        <v>4</v>
      </c>
      <c r="D898" t="s">
        <v>1240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329</v>
      </c>
      <c r="C899">
        <f>INDEX(NationalTeams!B:B,MATCH(B899,NationalTeams!C:C,0))</f>
        <v>5</v>
      </c>
      <c r="D899" t="s">
        <v>1240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538</v>
      </c>
      <c r="C900">
        <f>INDEX(NationalTeams!B:B,MATCH(B900,NationalTeams!C:C,0))</f>
        <v>6</v>
      </c>
      <c r="D900" t="s">
        <v>1240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357</v>
      </c>
      <c r="C901">
        <f>INDEX(NationalTeams!B:B,MATCH(B901,NationalTeams!C:C,0))</f>
        <v>7</v>
      </c>
      <c r="D901" t="s">
        <v>1240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420</v>
      </c>
      <c r="C902">
        <f>INDEX(NationalTeams!B:B,MATCH(B902,NationalTeams!C:C,0))</f>
        <v>8</v>
      </c>
      <c r="D902" t="s">
        <v>1240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400</v>
      </c>
      <c r="C903">
        <f>INDEX(NationalTeams!B:B,MATCH(B903,NationalTeams!C:C,0))</f>
        <v>9</v>
      </c>
      <c r="D903" t="s">
        <v>1240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428</v>
      </c>
      <c r="C904">
        <f>INDEX(NationalTeams!B:B,MATCH(B904,NationalTeams!C:C,0))</f>
        <v>10</v>
      </c>
      <c r="D904" t="s">
        <v>1240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324</v>
      </c>
      <c r="C905">
        <f>INDEX(NationalTeams!B:B,MATCH(B905,NationalTeams!C:C,0))</f>
        <v>11</v>
      </c>
      <c r="D905" t="s">
        <v>1240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376</v>
      </c>
      <c r="C906">
        <f>INDEX(NationalTeams!B:B,MATCH(B906,NationalTeams!C:C,0))</f>
        <v>12</v>
      </c>
      <c r="D906" t="s">
        <v>1240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529</v>
      </c>
      <c r="C907">
        <f>INDEX(NationalTeams!B:B,MATCH(B907,NationalTeams!C:C,0))</f>
        <v>13</v>
      </c>
      <c r="D907" t="s">
        <v>1240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415</v>
      </c>
      <c r="C908">
        <f>INDEX(NationalTeams!B:B,MATCH(B908,NationalTeams!C:C,0))</f>
        <v>14</v>
      </c>
      <c r="D908" t="s">
        <v>1240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424</v>
      </c>
      <c r="C909">
        <f>INDEX(NationalTeams!B:B,MATCH(B909,NationalTeams!C:C,0))</f>
        <v>15</v>
      </c>
      <c r="D909" t="s">
        <v>1240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426</v>
      </c>
      <c r="C910">
        <f>INDEX(NationalTeams!B:B,MATCH(B910,NationalTeams!C:C,0))</f>
        <v>16</v>
      </c>
      <c r="D910" t="s">
        <v>1240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514</v>
      </c>
      <c r="C911">
        <f>INDEX(NationalTeams!B:B,MATCH(B911,NationalTeams!C:C,0))</f>
        <v>17</v>
      </c>
      <c r="D911" t="s">
        <v>1240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535</v>
      </c>
      <c r="C912">
        <f>INDEX(NationalTeams!B:B,MATCH(B912,NationalTeams!C:C,0))</f>
        <v>18</v>
      </c>
      <c r="D912" t="s">
        <v>1240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419</v>
      </c>
      <c r="C913">
        <f>INDEX(NationalTeams!B:B,MATCH(B913,NationalTeams!C:C,0))</f>
        <v>19</v>
      </c>
      <c r="D913" t="s">
        <v>1240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433</v>
      </c>
      <c r="C914">
        <f>INDEX(NationalTeams!B:B,MATCH(B914,NationalTeams!C:C,0))</f>
        <v>20</v>
      </c>
      <c r="D914" t="s">
        <v>1240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465</v>
      </c>
      <c r="C915">
        <f>INDEX(NationalTeams!B:B,MATCH(B915,NationalTeams!C:C,0))</f>
        <v>21</v>
      </c>
      <c r="D915" t="s">
        <v>1240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408</v>
      </c>
      <c r="C916">
        <f>INDEX(NationalTeams!B:B,MATCH(B916,NationalTeams!C:C,0))</f>
        <v>22</v>
      </c>
      <c r="D916" t="s">
        <v>1240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505</v>
      </c>
      <c r="C917">
        <f>INDEX(NationalTeams!B:B,MATCH(B917,NationalTeams!C:C,0))</f>
        <v>23</v>
      </c>
      <c r="D917" t="s">
        <v>1240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334</v>
      </c>
      <c r="C918">
        <f>INDEX(NationalTeams!B:B,MATCH(B918,NationalTeams!C:C,0))</f>
        <v>24</v>
      </c>
      <c r="D918" t="s">
        <v>1240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337</v>
      </c>
      <c r="C919">
        <f>INDEX(NationalTeams!B:B,MATCH(B919,NationalTeams!C:C,0))</f>
        <v>25</v>
      </c>
      <c r="D919" t="s">
        <v>1240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403</v>
      </c>
      <c r="C920">
        <f>INDEX(NationalTeams!B:B,MATCH(B920,NationalTeams!C:C,0))</f>
        <v>26</v>
      </c>
      <c r="D920" t="s">
        <v>1240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525</v>
      </c>
      <c r="C921">
        <f>INDEX(NationalTeams!B:B,MATCH(B921,NationalTeams!C:C,0))</f>
        <v>27</v>
      </c>
      <c r="D921" t="s">
        <v>1240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453</v>
      </c>
      <c r="C922">
        <f>INDEX(NationalTeams!B:B,MATCH(B922,NationalTeams!C:C,0))</f>
        <v>28</v>
      </c>
      <c r="D922" t="s">
        <v>1240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353</v>
      </c>
      <c r="C923">
        <f>INDEX(NationalTeams!B:B,MATCH(B923,NationalTeams!C:C,0))</f>
        <v>29</v>
      </c>
      <c r="D923" t="s">
        <v>1240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516</v>
      </c>
      <c r="C924">
        <f>INDEX(NationalTeams!B:B,MATCH(B924,NationalTeams!C:C,0))</f>
        <v>30</v>
      </c>
      <c r="D924" t="s">
        <v>1240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340</v>
      </c>
      <c r="C925">
        <f>INDEX(NationalTeams!B:B,MATCH(B925,NationalTeams!C:C,0))</f>
        <v>31</v>
      </c>
      <c r="D925" t="s">
        <v>1240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327</v>
      </c>
      <c r="C926">
        <f>INDEX(NationalTeams!B:B,MATCH(B926,NationalTeams!C:C,0))</f>
        <v>32</v>
      </c>
      <c r="D926" t="s">
        <v>1240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478</v>
      </c>
      <c r="C927">
        <f>INDEX(NationalTeams!B:B,MATCH(B927,NationalTeams!C:C,0))</f>
        <v>33</v>
      </c>
      <c r="D927" t="s">
        <v>1240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510</v>
      </c>
      <c r="C928">
        <f>INDEX(NationalTeams!B:B,MATCH(B928,NationalTeams!C:C,0))</f>
        <v>34</v>
      </c>
      <c r="D928" t="s">
        <v>1240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366</v>
      </c>
      <c r="C929">
        <f>INDEX(NationalTeams!B:B,MATCH(B929,NationalTeams!C:C,0))</f>
        <v>35</v>
      </c>
      <c r="D929" t="s">
        <v>1240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341</v>
      </c>
      <c r="C930">
        <f>INDEX(NationalTeams!B:B,MATCH(B930,NationalTeams!C:C,0))</f>
        <v>36</v>
      </c>
      <c r="D930" t="s">
        <v>1240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454</v>
      </c>
      <c r="C931">
        <f>INDEX(NationalTeams!B:B,MATCH(B931,NationalTeams!C:C,0))</f>
        <v>37</v>
      </c>
      <c r="D931" t="s">
        <v>1240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371</v>
      </c>
      <c r="C932">
        <f>INDEX(NationalTeams!B:B,MATCH(B932,NationalTeams!C:C,0))</f>
        <v>38</v>
      </c>
      <c r="D932" t="s">
        <v>1240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462</v>
      </c>
      <c r="C933">
        <f>INDEX(NationalTeams!B:B,MATCH(B933,NationalTeams!C:C,0))</f>
        <v>39</v>
      </c>
      <c r="D933" t="s">
        <v>1240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322</v>
      </c>
      <c r="C934">
        <f>INDEX(NationalTeams!B:B,MATCH(B934,NationalTeams!C:C,0))</f>
        <v>40</v>
      </c>
      <c r="D934" t="s">
        <v>1240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355</v>
      </c>
      <c r="C935">
        <f>INDEX(NationalTeams!B:B,MATCH(B935,NationalTeams!C:C,0))</f>
        <v>41</v>
      </c>
      <c r="D935" t="s">
        <v>1240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344</v>
      </c>
      <c r="C936">
        <f>INDEX(NationalTeams!B:B,MATCH(B936,NationalTeams!C:C,0))</f>
        <v>42</v>
      </c>
      <c r="D936" t="s">
        <v>1240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330</v>
      </c>
      <c r="C937">
        <f>INDEX(NationalTeams!B:B,MATCH(B937,NationalTeams!C:C,0))</f>
        <v>43</v>
      </c>
      <c r="D937" t="s">
        <v>1240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429</v>
      </c>
      <c r="C938">
        <f>INDEX(NationalTeams!B:B,MATCH(B938,NationalTeams!C:C,0))</f>
        <v>44</v>
      </c>
      <c r="D938" t="s">
        <v>1240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534</v>
      </c>
      <c r="C939">
        <f>INDEX(NationalTeams!B:B,MATCH(B939,NationalTeams!C:C,0))</f>
        <v>45</v>
      </c>
      <c r="D939" t="s">
        <v>1240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328</v>
      </c>
      <c r="C940">
        <f>INDEX(NationalTeams!B:B,MATCH(B940,NationalTeams!C:C,0))</f>
        <v>46</v>
      </c>
      <c r="D940" t="s">
        <v>1240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368</v>
      </c>
      <c r="C941">
        <f>INDEX(NationalTeams!B:B,MATCH(B941,NationalTeams!C:C,0))</f>
        <v>47</v>
      </c>
      <c r="D941" t="s">
        <v>1240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369</v>
      </c>
      <c r="C942">
        <f>INDEX(NationalTeams!B:B,MATCH(B942,NationalTeams!C:C,0))</f>
        <v>48</v>
      </c>
      <c r="D942" t="s">
        <v>1240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447</v>
      </c>
      <c r="C943">
        <f>INDEX(NationalTeams!B:B,MATCH(B943,NationalTeams!C:C,0))</f>
        <v>49</v>
      </c>
      <c r="D943" t="s">
        <v>1240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425</v>
      </c>
      <c r="C944">
        <f>INDEX(NationalTeams!B:B,MATCH(B944,NationalTeams!C:C,0))</f>
        <v>50</v>
      </c>
      <c r="D944" t="s">
        <v>1240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323</v>
      </c>
      <c r="C945">
        <f>INDEX(NationalTeams!B:B,MATCH(B945,NationalTeams!C:C,0))</f>
        <v>51</v>
      </c>
      <c r="D945" t="s">
        <v>1240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354</v>
      </c>
      <c r="C946">
        <f>INDEX(NationalTeams!B:B,MATCH(B946,NationalTeams!C:C,0))</f>
        <v>52</v>
      </c>
      <c r="D946" t="s">
        <v>1240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498</v>
      </c>
      <c r="C947">
        <f>INDEX(NationalTeams!B:B,MATCH(B947,NationalTeams!C:C,0))</f>
        <v>53</v>
      </c>
      <c r="D947" t="s">
        <v>1240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406</v>
      </c>
      <c r="C948">
        <f>INDEX(NationalTeams!B:B,MATCH(B948,NationalTeams!C:C,0))</f>
        <v>54</v>
      </c>
      <c r="D948" t="s">
        <v>1240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404</v>
      </c>
      <c r="C949">
        <f>INDEX(NationalTeams!B:B,MATCH(B949,NationalTeams!C:C,0))</f>
        <v>55</v>
      </c>
      <c r="D949" t="s">
        <v>1240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495</v>
      </c>
      <c r="C950">
        <f>INDEX(NationalTeams!B:B,MATCH(B950,NationalTeams!C:C,0))</f>
        <v>56</v>
      </c>
      <c r="D950" t="s">
        <v>1240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413</v>
      </c>
      <c r="C951">
        <f>INDEX(NationalTeams!B:B,MATCH(B951,NationalTeams!C:C,0))</f>
        <v>57</v>
      </c>
      <c r="D951" t="s">
        <v>1240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331</v>
      </c>
      <c r="C952">
        <f>INDEX(NationalTeams!B:B,MATCH(B952,NationalTeams!C:C,0))</f>
        <v>58</v>
      </c>
      <c r="D952" t="s">
        <v>1240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365</v>
      </c>
      <c r="C953">
        <f>INDEX(NationalTeams!B:B,MATCH(B953,NationalTeams!C:C,0))</f>
        <v>59</v>
      </c>
      <c r="D953" t="s">
        <v>1240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332</v>
      </c>
      <c r="C954">
        <f>INDEX(NationalTeams!B:B,MATCH(B954,NationalTeams!C:C,0))</f>
        <v>60</v>
      </c>
      <c r="D954" t="s">
        <v>1240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435</v>
      </c>
      <c r="C955">
        <f>INDEX(NationalTeams!B:B,MATCH(B955,NationalTeams!C:C,0))</f>
        <v>61</v>
      </c>
      <c r="D955" t="s">
        <v>1240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346</v>
      </c>
      <c r="C956">
        <f>INDEX(NationalTeams!B:B,MATCH(B956,NationalTeams!C:C,0))</f>
        <v>62</v>
      </c>
      <c r="D956" t="s">
        <v>1240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515</v>
      </c>
      <c r="C957">
        <f>INDEX(NationalTeams!B:B,MATCH(B957,NationalTeams!C:C,0))</f>
        <v>63</v>
      </c>
      <c r="D957" t="s">
        <v>1240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509</v>
      </c>
      <c r="C958">
        <f>INDEX(NationalTeams!B:B,MATCH(B958,NationalTeams!C:C,0))</f>
        <v>64</v>
      </c>
      <c r="D958" t="s">
        <v>1240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518</v>
      </c>
      <c r="C959">
        <f>INDEX(NationalTeams!B:B,MATCH(B959,NationalTeams!C:C,0))</f>
        <v>65</v>
      </c>
      <c r="D959" t="s">
        <v>1240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490</v>
      </c>
      <c r="C960">
        <f>INDEX(NationalTeams!B:B,MATCH(B960,NationalTeams!C:C,0))</f>
        <v>66</v>
      </c>
      <c r="D960" t="s">
        <v>1240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349</v>
      </c>
      <c r="C961">
        <f>INDEX(NationalTeams!B:B,MATCH(B961,NationalTeams!C:C,0))</f>
        <v>67</v>
      </c>
      <c r="D961" t="s">
        <v>1240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531</v>
      </c>
      <c r="C962">
        <f>INDEX(NationalTeams!B:B,MATCH(B962,NationalTeams!C:C,0))</f>
        <v>68</v>
      </c>
      <c r="D962" t="s">
        <v>1240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326</v>
      </c>
      <c r="C963">
        <f>INDEX(NationalTeams!B:B,MATCH(B963,NationalTeams!C:C,0))</f>
        <v>69</v>
      </c>
      <c r="D963" t="s">
        <v>1240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320</v>
      </c>
      <c r="C964">
        <f>INDEX(NationalTeams!B:B,MATCH(B964,NationalTeams!C:C,0))</f>
        <v>70</v>
      </c>
      <c r="D964" t="s">
        <v>1240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459</v>
      </c>
      <c r="C965">
        <f>INDEX(NationalTeams!B:B,MATCH(B965,NationalTeams!C:C,0))</f>
        <v>71</v>
      </c>
      <c r="D965" t="s">
        <v>1240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445</v>
      </c>
      <c r="C966">
        <f>INDEX(NationalTeams!B:B,MATCH(B966,NationalTeams!C:C,0))</f>
        <v>72</v>
      </c>
      <c r="D966" t="s">
        <v>1240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511</v>
      </c>
      <c r="C967">
        <f>INDEX(NationalTeams!B:B,MATCH(B967,NationalTeams!C:C,0))</f>
        <v>73</v>
      </c>
      <c r="D967" t="s">
        <v>1240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487</v>
      </c>
      <c r="C968">
        <f>INDEX(NationalTeams!B:B,MATCH(B968,NationalTeams!C:C,0))</f>
        <v>74</v>
      </c>
      <c r="D968" t="s">
        <v>1240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383</v>
      </c>
      <c r="C969">
        <f>INDEX(NationalTeams!B:B,MATCH(B969,NationalTeams!C:C,0))</f>
        <v>75</v>
      </c>
      <c r="D969" t="s">
        <v>1240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517</v>
      </c>
      <c r="C970">
        <f>INDEX(NationalTeams!B:B,MATCH(B970,NationalTeams!C:C,0))</f>
        <v>76</v>
      </c>
      <c r="D970" t="s">
        <v>1240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391</v>
      </c>
      <c r="C971">
        <f>INDEX(NationalTeams!B:B,MATCH(B971,NationalTeams!C:C,0))</f>
        <v>77</v>
      </c>
      <c r="D971" t="s">
        <v>1240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524</v>
      </c>
      <c r="C972">
        <f>INDEX(NationalTeams!B:B,MATCH(B972,NationalTeams!C:C,0))</f>
        <v>78</v>
      </c>
      <c r="D972" t="s">
        <v>1240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325</v>
      </c>
      <c r="C973">
        <f>INDEX(NationalTeams!B:B,MATCH(B973,NationalTeams!C:C,0))</f>
        <v>79</v>
      </c>
      <c r="D973" t="s">
        <v>1240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536</v>
      </c>
      <c r="C974">
        <f>INDEX(NationalTeams!B:B,MATCH(B974,NationalTeams!C:C,0))</f>
        <v>80</v>
      </c>
      <c r="D974" t="s">
        <v>1240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405</v>
      </c>
      <c r="C975">
        <f>INDEX(NationalTeams!B:B,MATCH(B975,NationalTeams!C:C,0))</f>
        <v>81</v>
      </c>
      <c r="D975" t="s">
        <v>1240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508</v>
      </c>
      <c r="C976">
        <f>INDEX(NationalTeams!B:B,MATCH(B976,NationalTeams!C:C,0))</f>
        <v>82</v>
      </c>
      <c r="D976" t="s">
        <v>1240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477</v>
      </c>
      <c r="C977">
        <f>INDEX(NationalTeams!B:B,MATCH(B977,NationalTeams!C:C,0))</f>
        <v>83</v>
      </c>
      <c r="D977" t="s">
        <v>1240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396</v>
      </c>
      <c r="C978">
        <f>INDEX(NationalTeams!B:B,MATCH(B978,NationalTeams!C:C,0))</f>
        <v>84</v>
      </c>
      <c r="D978" t="s">
        <v>1240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382</v>
      </c>
      <c r="C979">
        <f>INDEX(NationalTeams!B:B,MATCH(B979,NationalTeams!C:C,0))</f>
        <v>85</v>
      </c>
      <c r="D979" t="s">
        <v>1240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338</v>
      </c>
      <c r="C980">
        <f>INDEX(NationalTeams!B:B,MATCH(B980,NationalTeams!C:C,0))</f>
        <v>86</v>
      </c>
      <c r="D980" t="s">
        <v>1240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392</v>
      </c>
      <c r="C981">
        <f>INDEX(NationalTeams!B:B,MATCH(B981,NationalTeams!C:C,0))</f>
        <v>87</v>
      </c>
      <c r="D981" t="s">
        <v>1240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335</v>
      </c>
      <c r="C982">
        <f>INDEX(NationalTeams!B:B,MATCH(B982,NationalTeams!C:C,0))</f>
        <v>88</v>
      </c>
      <c r="D982" t="s">
        <v>1240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333</v>
      </c>
      <c r="C983">
        <f>INDEX(NationalTeams!B:B,MATCH(B983,NationalTeams!C:C,0))</f>
        <v>89</v>
      </c>
      <c r="D983" t="s">
        <v>1240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397</v>
      </c>
      <c r="C984">
        <f>INDEX(NationalTeams!B:B,MATCH(B984,NationalTeams!C:C,0))</f>
        <v>90</v>
      </c>
      <c r="D984" t="s">
        <v>1240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469</v>
      </c>
      <c r="C985">
        <f>INDEX(NationalTeams!B:B,MATCH(B985,NationalTeams!C:C,0))</f>
        <v>91</v>
      </c>
      <c r="D985" t="s">
        <v>1240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512</v>
      </c>
      <c r="C986">
        <f>INDEX(NationalTeams!B:B,MATCH(B986,NationalTeams!C:C,0))</f>
        <v>92</v>
      </c>
      <c r="D986" t="s">
        <v>1240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458</v>
      </c>
      <c r="C987">
        <f>INDEX(NationalTeams!B:B,MATCH(B987,NationalTeams!C:C,0))</f>
        <v>93</v>
      </c>
      <c r="D987" t="s">
        <v>1240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444</v>
      </c>
      <c r="C988">
        <f>INDEX(NationalTeams!B:B,MATCH(B988,NationalTeams!C:C,0))</f>
        <v>94</v>
      </c>
      <c r="D988" t="s">
        <v>1240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493</v>
      </c>
      <c r="C989">
        <f>INDEX(NationalTeams!B:B,MATCH(B989,NationalTeams!C:C,0))</f>
        <v>95</v>
      </c>
      <c r="D989" t="s">
        <v>1240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431</v>
      </c>
      <c r="C990">
        <f>INDEX(NationalTeams!B:B,MATCH(B990,NationalTeams!C:C,0))</f>
        <v>96</v>
      </c>
      <c r="D990" t="s">
        <v>1240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427</v>
      </c>
      <c r="C991">
        <f>INDEX(NationalTeams!B:B,MATCH(B991,NationalTeams!C:C,0))</f>
        <v>97</v>
      </c>
      <c r="D991" t="s">
        <v>1240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513</v>
      </c>
      <c r="C992">
        <f>INDEX(NationalTeams!B:B,MATCH(B992,NationalTeams!C:C,0))</f>
        <v>98</v>
      </c>
      <c r="D992" t="s">
        <v>1240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503</v>
      </c>
      <c r="C993">
        <f>INDEX(NationalTeams!B:B,MATCH(B993,NationalTeams!C:C,0))</f>
        <v>99</v>
      </c>
      <c r="D993" t="s">
        <v>1240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519</v>
      </c>
      <c r="C994">
        <f>INDEX(NationalTeams!B:B,MATCH(B994,NationalTeams!C:C,0))</f>
        <v>100</v>
      </c>
      <c r="D994" t="s">
        <v>1240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410</v>
      </c>
      <c r="C995">
        <f>INDEX(NationalTeams!B:B,MATCH(B995,NationalTeams!C:C,0))</f>
        <v>101</v>
      </c>
      <c r="D995" t="s">
        <v>1240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486</v>
      </c>
      <c r="C996">
        <f>INDEX(NationalTeams!B:B,MATCH(B996,NationalTeams!C:C,0))</f>
        <v>102</v>
      </c>
      <c r="D996" t="s">
        <v>1240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526</v>
      </c>
      <c r="C997">
        <f>INDEX(NationalTeams!B:B,MATCH(B997,NationalTeams!C:C,0))</f>
        <v>103</v>
      </c>
      <c r="D997" t="s">
        <v>1240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470</v>
      </c>
      <c r="C998">
        <f>INDEX(NationalTeams!B:B,MATCH(B998,NationalTeams!C:C,0))</f>
        <v>104</v>
      </c>
      <c r="D998" t="s">
        <v>1240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461</v>
      </c>
      <c r="C999">
        <f>INDEX(NationalTeams!B:B,MATCH(B999,NationalTeams!C:C,0))</f>
        <v>105</v>
      </c>
      <c r="D999" t="s">
        <v>1240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418</v>
      </c>
      <c r="C1000">
        <f>INDEX(NationalTeams!B:B,MATCH(B1000,NationalTeams!C:C,0))</f>
        <v>106</v>
      </c>
      <c r="D1000" t="s">
        <v>1240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417</v>
      </c>
      <c r="C1001">
        <f>INDEX(NationalTeams!B:B,MATCH(B1001,NationalTeams!C:C,0))</f>
        <v>107</v>
      </c>
      <c r="D1001" t="s">
        <v>1240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421</v>
      </c>
      <c r="C1002">
        <f>INDEX(NationalTeams!B:B,MATCH(B1002,NationalTeams!C:C,0))</f>
        <v>108</v>
      </c>
      <c r="D1002" t="s">
        <v>1240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530</v>
      </c>
      <c r="C1003">
        <f>INDEX(NationalTeams!B:B,MATCH(B1003,NationalTeams!C:C,0))</f>
        <v>109</v>
      </c>
      <c r="D1003" t="s">
        <v>1240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488</v>
      </c>
      <c r="C1004">
        <f>INDEX(NationalTeams!B:B,MATCH(B1004,NationalTeams!C:C,0))</f>
        <v>110</v>
      </c>
      <c r="D1004" t="s">
        <v>1240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352</v>
      </c>
      <c r="C1005">
        <f>INDEX(NationalTeams!B:B,MATCH(B1005,NationalTeams!C:C,0))</f>
        <v>111</v>
      </c>
      <c r="D1005" t="s">
        <v>1240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422</v>
      </c>
      <c r="C1006">
        <f>INDEX(NationalTeams!B:B,MATCH(B1006,NationalTeams!C:C,0))</f>
        <v>112</v>
      </c>
      <c r="D1006" t="s">
        <v>1240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451</v>
      </c>
      <c r="C1007">
        <f>INDEX(NationalTeams!B:B,MATCH(B1007,NationalTeams!C:C,0))</f>
        <v>113</v>
      </c>
      <c r="D1007" t="s">
        <v>1240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430</v>
      </c>
      <c r="C1008">
        <f>INDEX(NationalTeams!B:B,MATCH(B1008,NationalTeams!C:C,0))</f>
        <v>114</v>
      </c>
      <c r="D1008" t="s">
        <v>1240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381</v>
      </c>
      <c r="C1009">
        <f>INDEX(NationalTeams!B:B,MATCH(B1009,NationalTeams!C:C,0))</f>
        <v>115</v>
      </c>
      <c r="D1009" t="s">
        <v>1240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434</v>
      </c>
      <c r="C1010">
        <f>INDEX(NationalTeams!B:B,MATCH(B1010,NationalTeams!C:C,0))</f>
        <v>116</v>
      </c>
      <c r="D1010" t="s">
        <v>1240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475</v>
      </c>
      <c r="C1011">
        <f>INDEX(NationalTeams!B:B,MATCH(B1011,NationalTeams!C:C,0))</f>
        <v>117</v>
      </c>
      <c r="D1011" t="s">
        <v>1240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528</v>
      </c>
      <c r="C1012">
        <f>INDEX(NationalTeams!B:B,MATCH(B1012,NationalTeams!C:C,0))</f>
        <v>118</v>
      </c>
      <c r="D1012" t="s">
        <v>1240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436</v>
      </c>
      <c r="C1013">
        <f>INDEX(NationalTeams!B:B,MATCH(B1013,NationalTeams!C:C,0))</f>
        <v>119</v>
      </c>
      <c r="D1013" t="s">
        <v>1240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455</v>
      </c>
      <c r="C1014">
        <f>INDEX(NationalTeams!B:B,MATCH(B1014,NationalTeams!C:C,0))</f>
        <v>120</v>
      </c>
      <c r="D1014" t="s">
        <v>1240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345</v>
      </c>
      <c r="C1015">
        <f>INDEX(NationalTeams!B:B,MATCH(B1015,NationalTeams!C:C,0))</f>
        <v>121</v>
      </c>
      <c r="D1015" t="s">
        <v>1240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532</v>
      </c>
      <c r="C1016">
        <f>INDEX(NationalTeams!B:B,MATCH(B1016,NationalTeams!C:C,0))</f>
        <v>122</v>
      </c>
      <c r="D1016" t="s">
        <v>1240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468</v>
      </c>
      <c r="C1017">
        <f>INDEX(NationalTeams!B:B,MATCH(B1017,NationalTeams!C:C,0))</f>
        <v>123</v>
      </c>
      <c r="D1017" t="s">
        <v>1240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347</v>
      </c>
      <c r="C1018">
        <f>INDEX(NationalTeams!B:B,MATCH(B1018,NationalTeams!C:C,0))</f>
        <v>124</v>
      </c>
      <c r="D1018" t="s">
        <v>1240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390</v>
      </c>
      <c r="C1019">
        <f>INDEX(NationalTeams!B:B,MATCH(B1019,NationalTeams!C:C,0))</f>
        <v>125</v>
      </c>
      <c r="D1019" t="s">
        <v>1240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540</v>
      </c>
      <c r="C1020">
        <f>INDEX(NationalTeams!B:B,MATCH(B1020,NationalTeams!C:C,0))</f>
        <v>126</v>
      </c>
      <c r="D1020" t="s">
        <v>1240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527</v>
      </c>
      <c r="C1021">
        <f>INDEX(NationalTeams!B:B,MATCH(B1021,NationalTeams!C:C,0))</f>
        <v>127</v>
      </c>
      <c r="D1021" t="s">
        <v>1240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523</v>
      </c>
      <c r="C1022">
        <f>INDEX(NationalTeams!B:B,MATCH(B1022,NationalTeams!C:C,0))</f>
        <v>128</v>
      </c>
      <c r="D1022" t="s">
        <v>1240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484</v>
      </c>
      <c r="C1023">
        <f>INDEX(NationalTeams!B:B,MATCH(B1023,NationalTeams!C:C,0))</f>
        <v>129</v>
      </c>
      <c r="D1023" t="s">
        <v>1240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522</v>
      </c>
      <c r="C1024">
        <f>INDEX(NationalTeams!B:B,MATCH(B1024,NationalTeams!C:C,0))</f>
        <v>130</v>
      </c>
      <c r="D1024" t="s">
        <v>1240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386</v>
      </c>
      <c r="C1025">
        <f>INDEX(NationalTeams!B:B,MATCH(B1025,NationalTeams!C:C,0))</f>
        <v>131</v>
      </c>
      <c r="D1025" t="s">
        <v>1240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463</v>
      </c>
      <c r="C1026">
        <f>INDEX(NationalTeams!B:B,MATCH(B1026,NationalTeams!C:C,0))</f>
        <v>132</v>
      </c>
      <c r="D1026" t="s">
        <v>1240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339</v>
      </c>
      <c r="C1027">
        <f>INDEX(NationalTeams!B:B,MATCH(B1027,NationalTeams!C:C,0))</f>
        <v>133</v>
      </c>
      <c r="D1027" t="s">
        <v>1240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464</v>
      </c>
      <c r="C1028">
        <f>INDEX(NationalTeams!B:B,MATCH(B1028,NationalTeams!C:C,0))</f>
        <v>134</v>
      </c>
      <c r="D1028" t="s">
        <v>1240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379</v>
      </c>
      <c r="C1029">
        <f>INDEX(NationalTeams!B:B,MATCH(B1029,NationalTeams!C:C,0))</f>
        <v>135</v>
      </c>
      <c r="D1029" t="s">
        <v>1240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539</v>
      </c>
      <c r="C1030">
        <f>INDEX(NationalTeams!B:B,MATCH(B1030,NationalTeams!C:C,0))</f>
        <v>136</v>
      </c>
      <c r="D1030" t="s">
        <v>1240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342</v>
      </c>
      <c r="C1031">
        <f>INDEX(NationalTeams!B:B,MATCH(B1031,NationalTeams!C:C,0))</f>
        <v>137</v>
      </c>
      <c r="D1031" t="s">
        <v>1240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343</v>
      </c>
      <c r="C1032">
        <f>INDEX(NationalTeams!B:B,MATCH(B1032,NationalTeams!C:C,0))</f>
        <v>138</v>
      </c>
      <c r="D1032" t="s">
        <v>1240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360</v>
      </c>
      <c r="C1033">
        <f>INDEX(NationalTeams!B:B,MATCH(B1033,NationalTeams!C:C,0))</f>
        <v>139</v>
      </c>
      <c r="D1033" t="s">
        <v>1240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378</v>
      </c>
      <c r="C1034">
        <f>INDEX(NationalTeams!B:B,MATCH(B1034,NationalTeams!C:C,0))</f>
        <v>140</v>
      </c>
      <c r="D1034" t="s">
        <v>1240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456</v>
      </c>
      <c r="C1035">
        <f>INDEX(NationalTeams!B:B,MATCH(B1035,NationalTeams!C:C,0))</f>
        <v>141</v>
      </c>
      <c r="D1035" t="s">
        <v>1240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537</v>
      </c>
      <c r="C1036">
        <f>INDEX(NationalTeams!B:B,MATCH(B1036,NationalTeams!C:C,0))</f>
        <v>142</v>
      </c>
      <c r="D1036" t="s">
        <v>1240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533</v>
      </c>
      <c r="C1037">
        <f>INDEX(NationalTeams!B:B,MATCH(B1037,NationalTeams!C:C,0))</f>
        <v>143</v>
      </c>
      <c r="D1037" t="s">
        <v>1240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460</v>
      </c>
      <c r="C1038">
        <f>INDEX(NationalTeams!B:B,MATCH(B1038,NationalTeams!C:C,0))</f>
        <v>144</v>
      </c>
      <c r="D1038" t="s">
        <v>1240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521</v>
      </c>
      <c r="C1039">
        <f>INDEX(NationalTeams!B:B,MATCH(B1039,NationalTeams!C:C,0))</f>
        <v>145</v>
      </c>
      <c r="D1039" t="s">
        <v>1240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416</v>
      </c>
      <c r="C1040">
        <f>INDEX(NationalTeams!B:B,MATCH(B1040,NationalTeams!C:C,0))</f>
        <v>146</v>
      </c>
      <c r="D1040" t="s">
        <v>1240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393</v>
      </c>
      <c r="C1041">
        <f>INDEX(NationalTeams!B:B,MATCH(B1041,NationalTeams!C:C,0))</f>
        <v>147</v>
      </c>
      <c r="D1041" t="s">
        <v>1240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372</v>
      </c>
      <c r="C1042">
        <f>INDEX(NationalTeams!B:B,MATCH(B1042,NationalTeams!C:C,0))</f>
        <v>148</v>
      </c>
      <c r="D1042" t="s">
        <v>1240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480</v>
      </c>
      <c r="C1043">
        <f>INDEX(NationalTeams!B:B,MATCH(B1043,NationalTeams!C:C,0))</f>
        <v>149</v>
      </c>
      <c r="D1043" t="s">
        <v>1240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446</v>
      </c>
      <c r="C1044">
        <f>INDEX(NationalTeams!B:B,MATCH(B1044,NationalTeams!C:C,0))</f>
        <v>150</v>
      </c>
      <c r="D1044" t="s">
        <v>1240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356</v>
      </c>
      <c r="C1045">
        <f>INDEX(NationalTeams!B:B,MATCH(B1045,NationalTeams!C:C,0))</f>
        <v>151</v>
      </c>
      <c r="D1045" t="s">
        <v>1240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387</v>
      </c>
      <c r="C1046">
        <f>INDEX(NationalTeams!B:B,MATCH(B1046,NationalTeams!C:C,0))</f>
        <v>152</v>
      </c>
      <c r="D1046" t="s">
        <v>1240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361</v>
      </c>
      <c r="C1047">
        <f>INDEX(NationalTeams!B:B,MATCH(B1047,NationalTeams!C:C,0))</f>
        <v>153</v>
      </c>
      <c r="D1047" t="s">
        <v>1240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492</v>
      </c>
      <c r="C1048">
        <f>INDEX(NationalTeams!B:B,MATCH(B1048,NationalTeams!C:C,0))</f>
        <v>154</v>
      </c>
      <c r="D1048" t="s">
        <v>1240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485</v>
      </c>
      <c r="C1049">
        <f>INDEX(NationalTeams!B:B,MATCH(B1049,NationalTeams!C:C,0))</f>
        <v>155</v>
      </c>
      <c r="D1049" t="s">
        <v>1240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423</v>
      </c>
      <c r="C1050">
        <f>INDEX(NationalTeams!B:B,MATCH(B1050,NationalTeams!C:C,0))</f>
        <v>156</v>
      </c>
      <c r="D1050" t="s">
        <v>1240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457</v>
      </c>
      <c r="C1051">
        <f>INDEX(NationalTeams!B:B,MATCH(B1051,NationalTeams!C:C,0))</f>
        <v>157</v>
      </c>
      <c r="D1051" t="s">
        <v>1240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491</v>
      </c>
      <c r="C1052">
        <f>INDEX(NationalTeams!B:B,MATCH(B1052,NationalTeams!C:C,0))</f>
        <v>158</v>
      </c>
      <c r="D1052" t="s">
        <v>1240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474</v>
      </c>
      <c r="C1053">
        <f>INDEX(NationalTeams!B:B,MATCH(B1053,NationalTeams!C:C,0))</f>
        <v>159</v>
      </c>
      <c r="D1053" t="s">
        <v>1240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479</v>
      </c>
      <c r="C1054">
        <f>INDEX(NationalTeams!B:B,MATCH(B1054,NationalTeams!C:C,0))</f>
        <v>160</v>
      </c>
      <c r="D1054" t="s">
        <v>1240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449</v>
      </c>
      <c r="C1055">
        <f>INDEX(NationalTeams!B:B,MATCH(B1055,NationalTeams!C:C,0))</f>
        <v>161</v>
      </c>
      <c r="D1055" t="s">
        <v>1240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398</v>
      </c>
      <c r="C1056">
        <f>INDEX(NationalTeams!B:B,MATCH(B1056,NationalTeams!C:C,0))</f>
        <v>162</v>
      </c>
      <c r="D1056" t="s">
        <v>1240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441</v>
      </c>
      <c r="C1057">
        <f>INDEX(NationalTeams!B:B,MATCH(B1057,NationalTeams!C:C,0))</f>
        <v>163</v>
      </c>
      <c r="D1057" t="s">
        <v>1240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348</v>
      </c>
      <c r="C1058">
        <f>INDEX(NationalTeams!B:B,MATCH(B1058,NationalTeams!C:C,0))</f>
        <v>164</v>
      </c>
      <c r="D1058" t="s">
        <v>1240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350</v>
      </c>
      <c r="C1059">
        <f>INDEX(NationalTeams!B:B,MATCH(B1059,NationalTeams!C:C,0))</f>
        <v>165</v>
      </c>
      <c r="D1059" t="s">
        <v>1240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494</v>
      </c>
      <c r="C1060">
        <f>INDEX(NationalTeams!B:B,MATCH(B1060,NationalTeams!C:C,0))</f>
        <v>166</v>
      </c>
      <c r="D1060" t="s">
        <v>1240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504</v>
      </c>
      <c r="C1061">
        <f>INDEX(NationalTeams!B:B,MATCH(B1061,NationalTeams!C:C,0))</f>
        <v>167</v>
      </c>
      <c r="D1061" t="s">
        <v>1240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401</v>
      </c>
      <c r="C1062">
        <f>INDEX(NationalTeams!B:B,MATCH(B1062,NationalTeams!C:C,0))</f>
        <v>168</v>
      </c>
      <c r="D1062" t="s">
        <v>1240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432</v>
      </c>
      <c r="C1063">
        <f>INDEX(NationalTeams!B:B,MATCH(B1063,NationalTeams!C:C,0))</f>
        <v>169</v>
      </c>
      <c r="D1063" t="s">
        <v>1240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336</v>
      </c>
      <c r="C1064">
        <f>INDEX(NationalTeams!B:B,MATCH(B1064,NationalTeams!C:C,0))</f>
        <v>170</v>
      </c>
      <c r="D1064" t="s">
        <v>1240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497</v>
      </c>
      <c r="C1065">
        <f>INDEX(NationalTeams!B:B,MATCH(B1065,NationalTeams!C:C,0))</f>
        <v>171</v>
      </c>
      <c r="D1065" t="s">
        <v>1240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380</v>
      </c>
      <c r="C1066">
        <f>INDEX(NationalTeams!B:B,MATCH(B1066,NationalTeams!C:C,0))</f>
        <v>172</v>
      </c>
      <c r="D1066" t="s">
        <v>1240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402</v>
      </c>
      <c r="C1067">
        <f>INDEX(NationalTeams!B:B,MATCH(B1067,NationalTeams!C:C,0))</f>
        <v>173</v>
      </c>
      <c r="D1067" t="s">
        <v>1240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370</v>
      </c>
      <c r="C1068">
        <f>INDEX(NationalTeams!B:B,MATCH(B1068,NationalTeams!C:C,0))</f>
        <v>174</v>
      </c>
      <c r="D1068" t="s">
        <v>1240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506</v>
      </c>
      <c r="C1069">
        <f>INDEX(NationalTeams!B:B,MATCH(B1069,NationalTeams!C:C,0))</f>
        <v>175</v>
      </c>
      <c r="D1069" t="s">
        <v>1240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500</v>
      </c>
      <c r="C1070">
        <f>INDEX(NationalTeams!B:B,MATCH(B1070,NationalTeams!C:C,0))</f>
        <v>176</v>
      </c>
      <c r="D1070" t="s">
        <v>1240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473</v>
      </c>
      <c r="C1071">
        <f>INDEX(NationalTeams!B:B,MATCH(B1071,NationalTeams!C:C,0))</f>
        <v>177</v>
      </c>
      <c r="D1071" t="s">
        <v>1240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482</v>
      </c>
      <c r="C1072">
        <f>INDEX(NationalTeams!B:B,MATCH(B1072,NationalTeams!C:C,0))</f>
        <v>178</v>
      </c>
      <c r="D1072" t="s">
        <v>1240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411</v>
      </c>
      <c r="C1073">
        <f>INDEX(NationalTeams!B:B,MATCH(B1073,NationalTeams!C:C,0))</f>
        <v>179</v>
      </c>
      <c r="D1073" t="s">
        <v>1240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541</v>
      </c>
      <c r="C1074">
        <f>INDEX(NationalTeams!B:B,MATCH(B1074,NationalTeams!C:C,0))</f>
        <v>180</v>
      </c>
      <c r="D1074" t="s">
        <v>1240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412</v>
      </c>
      <c r="C1075">
        <f>INDEX(NationalTeams!B:B,MATCH(B1075,NationalTeams!C:C,0))</f>
        <v>181</v>
      </c>
      <c r="D1075" t="s">
        <v>1240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409</v>
      </c>
      <c r="C1076">
        <f>INDEX(NationalTeams!B:B,MATCH(B1076,NationalTeams!C:C,0))</f>
        <v>182</v>
      </c>
      <c r="D1076" t="s">
        <v>1240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414</v>
      </c>
      <c r="C1077">
        <f>INDEX(NationalTeams!B:B,MATCH(B1077,NationalTeams!C:C,0))</f>
        <v>183</v>
      </c>
      <c r="D1077" t="s">
        <v>1240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362</v>
      </c>
      <c r="C1078">
        <f>INDEX(NationalTeams!B:B,MATCH(B1078,NationalTeams!C:C,0))</f>
        <v>184</v>
      </c>
      <c r="D1078" t="s">
        <v>1240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499</v>
      </c>
      <c r="C1079">
        <f>INDEX(NationalTeams!B:B,MATCH(B1079,NationalTeams!C:C,0))</f>
        <v>185</v>
      </c>
      <c r="D1079" t="s">
        <v>1240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374</v>
      </c>
      <c r="C1080">
        <f>INDEX(NationalTeams!B:B,MATCH(B1080,NationalTeams!C:C,0))</f>
        <v>186</v>
      </c>
      <c r="D1080" t="s">
        <v>1240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385</v>
      </c>
      <c r="C1081">
        <f>INDEX(NationalTeams!B:B,MATCH(B1081,NationalTeams!C:C,0))</f>
        <v>187</v>
      </c>
      <c r="D1081" t="s">
        <v>1240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450</v>
      </c>
      <c r="C1082">
        <f>INDEX(NationalTeams!B:B,MATCH(B1082,NationalTeams!C:C,0))</f>
        <v>188</v>
      </c>
      <c r="D1082" t="s">
        <v>1240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448</v>
      </c>
      <c r="C1083">
        <f>INDEX(NationalTeams!B:B,MATCH(B1083,NationalTeams!C:C,0))</f>
        <v>189</v>
      </c>
      <c r="D1083" t="s">
        <v>1240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375</v>
      </c>
      <c r="C1084">
        <f>INDEX(NationalTeams!B:B,MATCH(B1084,NationalTeams!C:C,0))</f>
        <v>190</v>
      </c>
      <c r="D1084" t="s">
        <v>1240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483</v>
      </c>
      <c r="C1085">
        <f>INDEX(NationalTeams!B:B,MATCH(B1085,NationalTeams!C:C,0))</f>
        <v>191</v>
      </c>
      <c r="D1085" t="s">
        <v>1240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395</v>
      </c>
      <c r="C1086">
        <f>INDEX(NationalTeams!B:B,MATCH(B1086,NationalTeams!C:C,0))</f>
        <v>192</v>
      </c>
      <c r="D1086" t="s">
        <v>1240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363</v>
      </c>
      <c r="C1087">
        <f>INDEX(NationalTeams!B:B,MATCH(B1087,NationalTeams!C:C,0))</f>
        <v>193</v>
      </c>
      <c r="D1087" t="s">
        <v>1240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394</v>
      </c>
      <c r="C1088">
        <f>INDEX(NationalTeams!B:B,MATCH(B1088,NationalTeams!C:C,0))</f>
        <v>194</v>
      </c>
      <c r="D1088" t="s">
        <v>1240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389</v>
      </c>
      <c r="C1089">
        <f>INDEX(NationalTeams!B:B,MATCH(B1089,NationalTeams!C:C,0))</f>
        <v>195</v>
      </c>
      <c r="D1089" t="s">
        <v>1240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496</v>
      </c>
      <c r="C1090">
        <f>INDEX(NationalTeams!B:B,MATCH(B1090,NationalTeams!C:C,0))</f>
        <v>196</v>
      </c>
      <c r="D1090" t="s">
        <v>1240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507</v>
      </c>
      <c r="C1091">
        <f>INDEX(NationalTeams!B:B,MATCH(B1091,NationalTeams!C:C,0))</f>
        <v>197</v>
      </c>
      <c r="D1091" t="s">
        <v>1240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399</v>
      </c>
      <c r="C1092">
        <f>INDEX(NationalTeams!B:B,MATCH(B1092,NationalTeams!C:C,0))</f>
        <v>198</v>
      </c>
      <c r="D1092" t="s">
        <v>1240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467</v>
      </c>
      <c r="C1093">
        <f>INDEX(NationalTeams!B:B,MATCH(B1093,NationalTeams!C:C,0))</f>
        <v>199</v>
      </c>
      <c r="D1093" t="s">
        <v>1240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437</v>
      </c>
      <c r="C1094">
        <f>INDEX(NationalTeams!B:B,MATCH(B1094,NationalTeams!C:C,0))</f>
        <v>200</v>
      </c>
      <c r="D1094" t="s">
        <v>1240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452</v>
      </c>
      <c r="C1095">
        <f>INDEX(NationalTeams!B:B,MATCH(B1095,NationalTeams!C:C,0))</f>
        <v>201</v>
      </c>
      <c r="D1095" t="s">
        <v>1240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384</v>
      </c>
      <c r="C1096">
        <f>INDEX(NationalTeams!B:B,MATCH(B1096,NationalTeams!C:C,0))</f>
        <v>202</v>
      </c>
      <c r="D1096" t="s">
        <v>1240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442</v>
      </c>
      <c r="C1097">
        <f>INDEX(NationalTeams!B:B,MATCH(B1097,NationalTeams!C:C,0))</f>
        <v>203</v>
      </c>
      <c r="D1097" t="s">
        <v>1240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472</v>
      </c>
      <c r="C1098">
        <f>INDEX(NationalTeams!B:B,MATCH(B1098,NationalTeams!C:C,0))</f>
        <v>204</v>
      </c>
      <c r="D1098" t="s">
        <v>1240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388</v>
      </c>
      <c r="C1099">
        <f>INDEX(NationalTeams!B:B,MATCH(B1099,NationalTeams!C:C,0))</f>
        <v>205</v>
      </c>
      <c r="D1099" t="s">
        <v>1240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476</v>
      </c>
      <c r="C1100">
        <f>INDEX(NationalTeams!B:B,MATCH(B1100,NationalTeams!C:C,0))</f>
        <v>206</v>
      </c>
      <c r="D1100" t="s">
        <v>1240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407</v>
      </c>
      <c r="C1101">
        <f>INDEX(NationalTeams!B:B,MATCH(B1101,NationalTeams!C:C,0))</f>
        <v>207</v>
      </c>
      <c r="D1101" t="s">
        <v>1240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364</v>
      </c>
      <c r="C1102">
        <f>INDEX(NationalTeams!B:B,MATCH(B1102,NationalTeams!C:C,0))</f>
        <v>208</v>
      </c>
      <c r="D1102" t="s">
        <v>1240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439</v>
      </c>
      <c r="C1103">
        <f>INDEX(NationalTeams!B:B,MATCH(B1103,NationalTeams!C:C,0))</f>
        <v>209</v>
      </c>
      <c r="D1103" t="s">
        <v>1240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501</v>
      </c>
      <c r="C1104">
        <f>INDEX(NationalTeams!B:B,MATCH(B1104,NationalTeams!C:C,0))</f>
        <v>210</v>
      </c>
      <c r="D1104" t="s">
        <v>1240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466</v>
      </c>
      <c r="C1105">
        <f>INDEX(NationalTeams!B:B,MATCH(B1105,NationalTeams!C:C,0))</f>
        <v>211</v>
      </c>
      <c r="D1105" t="s">
        <v>1240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502</v>
      </c>
      <c r="C1106">
        <f>INDEX(NationalTeams!B:B,MATCH(B1106,NationalTeams!C:C,0))</f>
        <v>212</v>
      </c>
      <c r="D1106" t="s">
        <v>1240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359</v>
      </c>
      <c r="C1107">
        <f>INDEX(NationalTeams!B:B,MATCH(B1107,NationalTeams!C:C,0))</f>
        <v>213</v>
      </c>
      <c r="D1107" t="s">
        <v>1240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377</v>
      </c>
      <c r="C1108">
        <f>INDEX(NationalTeams!B:B,MATCH(B1108,NationalTeams!C:C,0))</f>
        <v>214</v>
      </c>
      <c r="D1108" t="s">
        <v>1240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443</v>
      </c>
      <c r="C1109">
        <f>INDEX(NationalTeams!B:B,MATCH(B1109,NationalTeams!C:C,0))</f>
        <v>215</v>
      </c>
      <c r="D1109" t="s">
        <v>1240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481</v>
      </c>
      <c r="C1110">
        <f>INDEX(NationalTeams!B:B,MATCH(B1110,NationalTeams!C:C,0))</f>
        <v>216</v>
      </c>
      <c r="D1110" t="s">
        <v>1240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351</v>
      </c>
      <c r="C1111">
        <f>INDEX(NationalTeams!B:B,MATCH(B1111,NationalTeams!C:C,0))</f>
        <v>217</v>
      </c>
      <c r="D1111" t="s">
        <v>1240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438</v>
      </c>
      <c r="C1112">
        <f>INDEX(NationalTeams!B:B,MATCH(B1112,NationalTeams!C:C,0))</f>
        <v>218</v>
      </c>
      <c r="D1112" t="s">
        <v>1240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319</v>
      </c>
      <c r="C1113">
        <f>INDEX(NationalTeams!B:B,MATCH(B1113,NationalTeams!C:C,0))</f>
        <v>219</v>
      </c>
      <c r="D1113" t="s">
        <v>1240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471</v>
      </c>
      <c r="C1114">
        <f>INDEX(NationalTeams!B:B,MATCH(B1114,NationalTeams!C:C,0))</f>
        <v>220</v>
      </c>
      <c r="D1114" t="s">
        <v>1240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373</v>
      </c>
      <c r="C1115">
        <f>INDEX(NationalTeams!B:B,MATCH(B1115,NationalTeams!C:C,0))</f>
        <v>221</v>
      </c>
      <c r="D1115" t="s">
        <v>1240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367</v>
      </c>
      <c r="C1116">
        <f>INDEX(NationalTeams!B:B,MATCH(B1116,NationalTeams!C:C,0))</f>
        <v>222</v>
      </c>
      <c r="D1116" t="s">
        <v>1240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358</v>
      </c>
      <c r="C1117">
        <f>INDEX(NationalTeams!B:B,MATCH(B1117,NationalTeams!C:C,0))</f>
        <v>223</v>
      </c>
      <c r="D1117" t="s">
        <v>1240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993</v>
      </c>
      <c r="C1118">
        <f>INDEX(NationalTeams!B:B,MATCH(B1118,NationalTeams!C:C,0))</f>
        <v>224</v>
      </c>
      <c r="D1118" t="s">
        <v>1224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994</v>
      </c>
      <c r="C1119">
        <f>INDEX(NationalTeams!B:B,MATCH(B1119,NationalTeams!C:C,0))</f>
        <v>225</v>
      </c>
      <c r="D1119" t="s">
        <v>1224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995</v>
      </c>
      <c r="C1120">
        <f>INDEX(NationalTeams!B:B,MATCH(B1120,NationalTeams!C:C,0))</f>
        <v>226</v>
      </c>
      <c r="D1120" t="s">
        <v>1224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996</v>
      </c>
      <c r="C1121">
        <f>INDEX(NationalTeams!B:B,MATCH(B1121,NationalTeams!C:C,0))</f>
        <v>227</v>
      </c>
      <c r="D1121" t="s">
        <v>1224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997</v>
      </c>
      <c r="C1122">
        <f>INDEX(NationalTeams!B:B,MATCH(B1122,NationalTeams!C:C,0))</f>
        <v>228</v>
      </c>
      <c r="D1122" t="s">
        <v>1224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998</v>
      </c>
      <c r="C1123">
        <f>INDEX(NationalTeams!B:B,MATCH(B1123,NationalTeams!C:C,0))</f>
        <v>229</v>
      </c>
      <c r="D1123" t="s">
        <v>1224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999</v>
      </c>
      <c r="C1124">
        <f>INDEX(NationalTeams!B:B,MATCH(B1124,NationalTeams!C:C,0))</f>
        <v>230</v>
      </c>
      <c r="D1124" t="s">
        <v>1224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1000</v>
      </c>
      <c r="C1125">
        <f>INDEX(NationalTeams!B:B,MATCH(B1125,NationalTeams!C:C,0))</f>
        <v>231</v>
      </c>
      <c r="D1125" t="s">
        <v>1224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1001</v>
      </c>
      <c r="C1126">
        <f>INDEX(NationalTeams!B:B,MATCH(B1126,NationalTeams!C:C,0))</f>
        <v>232</v>
      </c>
      <c r="D1126" t="s">
        <v>1224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1002</v>
      </c>
      <c r="C1127">
        <f>INDEX(NationalTeams!B:B,MATCH(B1127,NationalTeams!C:C,0))</f>
        <v>233</v>
      </c>
      <c r="D1127" t="s">
        <v>1224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1003</v>
      </c>
      <c r="C1128">
        <f>INDEX(NationalTeams!B:B,MATCH(B1128,NationalTeams!C:C,0))</f>
        <v>234</v>
      </c>
      <c r="D1128" t="s">
        <v>1224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1004</v>
      </c>
      <c r="C1129">
        <f>INDEX(NationalTeams!B:B,MATCH(B1129,NationalTeams!C:C,0))</f>
        <v>235</v>
      </c>
      <c r="D1129" t="s">
        <v>1224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1005</v>
      </c>
      <c r="C1130">
        <f>INDEX(NationalTeams!B:B,MATCH(B1130,NationalTeams!C:C,0))</f>
        <v>236</v>
      </c>
      <c r="D1130" t="s">
        <v>1224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1006</v>
      </c>
      <c r="C1131">
        <f>INDEX(NationalTeams!B:B,MATCH(B1131,NationalTeams!C:C,0))</f>
        <v>237</v>
      </c>
      <c r="D1131" t="s">
        <v>1224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1007</v>
      </c>
      <c r="C1132">
        <f>INDEX(NationalTeams!B:B,MATCH(B1132,NationalTeams!C:C,0))</f>
        <v>238</v>
      </c>
      <c r="D1132" t="s">
        <v>1224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1008</v>
      </c>
      <c r="C1133">
        <f>INDEX(NationalTeams!B:B,MATCH(B1133,NationalTeams!C:C,0))</f>
        <v>239</v>
      </c>
      <c r="D1133" t="s">
        <v>1224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1009</v>
      </c>
      <c r="C1134">
        <f>INDEX(NationalTeams!B:B,MATCH(B1134,NationalTeams!C:C,0))</f>
        <v>240</v>
      </c>
      <c r="D1134" t="s">
        <v>1224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1010</v>
      </c>
      <c r="C1135">
        <f>INDEX(NationalTeams!B:B,MATCH(B1135,NationalTeams!C:C,0))</f>
        <v>241</v>
      </c>
      <c r="D1135" t="s">
        <v>1224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1011</v>
      </c>
      <c r="C1136">
        <f>INDEX(NationalTeams!B:B,MATCH(B1136,NationalTeams!C:C,0))</f>
        <v>242</v>
      </c>
      <c r="D1136" t="s">
        <v>1224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1012</v>
      </c>
      <c r="C1137">
        <f>INDEX(NationalTeams!B:B,MATCH(B1137,NationalTeams!C:C,0))</f>
        <v>243</v>
      </c>
      <c r="D1137" t="s">
        <v>1224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1013</v>
      </c>
      <c r="C1138">
        <f>INDEX(NationalTeams!B:B,MATCH(B1138,NationalTeams!C:C,0))</f>
        <v>244</v>
      </c>
      <c r="D1138" t="s">
        <v>1224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1014</v>
      </c>
      <c r="C1139">
        <f>INDEX(NationalTeams!B:B,MATCH(B1139,NationalTeams!C:C,0))</f>
        <v>245</v>
      </c>
      <c r="D1139" t="s">
        <v>1224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1015</v>
      </c>
      <c r="C1140">
        <f>INDEX(NationalTeams!B:B,MATCH(B1140,NationalTeams!C:C,0))</f>
        <v>246</v>
      </c>
      <c r="D1140" t="s">
        <v>1224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1016</v>
      </c>
      <c r="C1141">
        <f>INDEX(NationalTeams!B:B,MATCH(B1141,NationalTeams!C:C,0))</f>
        <v>247</v>
      </c>
      <c r="D1141" t="s">
        <v>1224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1017</v>
      </c>
      <c r="C1142">
        <f>INDEX(NationalTeams!B:B,MATCH(B1142,NationalTeams!C:C,0))</f>
        <v>248</v>
      </c>
      <c r="D1142" t="s">
        <v>1224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1018</v>
      </c>
      <c r="C1143">
        <f>INDEX(NationalTeams!B:B,MATCH(B1143,NationalTeams!C:C,0))</f>
        <v>249</v>
      </c>
      <c r="D1143" t="s">
        <v>1224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1019</v>
      </c>
      <c r="C1144">
        <f>INDEX(NationalTeams!B:B,MATCH(B1144,NationalTeams!C:C,0))</f>
        <v>250</v>
      </c>
      <c r="D1144" t="s">
        <v>1224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1020</v>
      </c>
      <c r="C1145">
        <f>INDEX(NationalTeams!B:B,MATCH(B1145,NationalTeams!C:C,0))</f>
        <v>251</v>
      </c>
      <c r="D1145" t="s">
        <v>1224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1021</v>
      </c>
      <c r="C1146">
        <f>INDEX(NationalTeams!B:B,MATCH(B1146,NationalTeams!C:C,0))</f>
        <v>252</v>
      </c>
      <c r="D1146" t="s">
        <v>1224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1022</v>
      </c>
      <c r="C1147">
        <f>INDEX(NationalTeams!B:B,MATCH(B1147,NationalTeams!C:C,0))</f>
        <v>253</v>
      </c>
      <c r="D1147" t="s">
        <v>1224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1023</v>
      </c>
      <c r="C1148">
        <f>INDEX(NationalTeams!B:B,MATCH(B1148,NationalTeams!C:C,0))</f>
        <v>254</v>
      </c>
      <c r="D1148" t="s">
        <v>1224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1024</v>
      </c>
      <c r="C1149">
        <f>INDEX(NationalTeams!B:B,MATCH(B1149,NationalTeams!C:C,0))</f>
        <v>255</v>
      </c>
      <c r="D1149" t="s">
        <v>1224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1025</v>
      </c>
      <c r="C1150">
        <f>INDEX(NationalTeams!B:B,MATCH(B1150,NationalTeams!C:C,0))</f>
        <v>256</v>
      </c>
      <c r="D1150" t="s">
        <v>1224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1026</v>
      </c>
      <c r="C1151">
        <f>INDEX(NationalTeams!B:B,MATCH(B1151,NationalTeams!C:C,0))</f>
        <v>257</v>
      </c>
      <c r="D1151" t="s">
        <v>1224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1027</v>
      </c>
      <c r="C1152">
        <f>INDEX(NationalTeams!B:B,MATCH(B1152,NationalTeams!C:C,0))</f>
        <v>258</v>
      </c>
      <c r="D1152" t="s">
        <v>1224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1028</v>
      </c>
      <c r="C1153">
        <f>INDEX(NationalTeams!B:B,MATCH(B1153,NationalTeams!C:C,0))</f>
        <v>259</v>
      </c>
      <c r="D1153" t="s">
        <v>1224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1029</v>
      </c>
      <c r="C1154">
        <f>INDEX(NationalTeams!B:B,MATCH(B1154,NationalTeams!C:C,0))</f>
        <v>260</v>
      </c>
      <c r="D1154" t="s">
        <v>1224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1030</v>
      </c>
      <c r="C1155">
        <f>INDEX(NationalTeams!B:B,MATCH(B1155,NationalTeams!C:C,0))</f>
        <v>261</v>
      </c>
      <c r="D1155" t="s">
        <v>1224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1031</v>
      </c>
      <c r="C1156">
        <f>INDEX(NationalTeams!B:B,MATCH(B1156,NationalTeams!C:C,0))</f>
        <v>262</v>
      </c>
      <c r="D1156" t="s">
        <v>1224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1032</v>
      </c>
      <c r="C1157">
        <f>INDEX(NationalTeams!B:B,MATCH(B1157,NationalTeams!C:C,0))</f>
        <v>263</v>
      </c>
      <c r="D1157" t="s">
        <v>1224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1033</v>
      </c>
      <c r="C1158">
        <f>INDEX(NationalTeams!B:B,MATCH(B1158,NationalTeams!C:C,0))</f>
        <v>264</v>
      </c>
      <c r="D1158" t="s">
        <v>1224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1034</v>
      </c>
      <c r="C1159">
        <f>INDEX(NationalTeams!B:B,MATCH(B1159,NationalTeams!C:C,0))</f>
        <v>265</v>
      </c>
      <c r="D1159" t="s">
        <v>1224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1035</v>
      </c>
      <c r="C1160">
        <f>INDEX(NationalTeams!B:B,MATCH(B1160,NationalTeams!C:C,0))</f>
        <v>266</v>
      </c>
      <c r="D1160" t="s">
        <v>1224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1036</v>
      </c>
      <c r="C1161">
        <f>INDEX(NationalTeams!B:B,MATCH(B1161,NationalTeams!C:C,0))</f>
        <v>267</v>
      </c>
      <c r="D1161" t="s">
        <v>1224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1037</v>
      </c>
      <c r="C1162">
        <f>INDEX(NationalTeams!B:B,MATCH(B1162,NationalTeams!C:C,0))</f>
        <v>268</v>
      </c>
      <c r="D1162" t="s">
        <v>1224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1038</v>
      </c>
      <c r="C1163">
        <f>INDEX(NationalTeams!B:B,MATCH(B1163,NationalTeams!C:C,0))</f>
        <v>269</v>
      </c>
      <c r="D1163" t="s">
        <v>1224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1039</v>
      </c>
      <c r="C1164">
        <f>INDEX(NationalTeams!B:B,MATCH(B1164,NationalTeams!C:C,0))</f>
        <v>270</v>
      </c>
      <c r="D1164" t="s">
        <v>1224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1040</v>
      </c>
      <c r="C1165">
        <f>INDEX(NationalTeams!B:B,MATCH(B1165,NationalTeams!C:C,0))</f>
        <v>271</v>
      </c>
      <c r="D1165" t="s">
        <v>1224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1041</v>
      </c>
      <c r="C1166">
        <f>INDEX(NationalTeams!B:B,MATCH(B1166,NationalTeams!C:C,0))</f>
        <v>272</v>
      </c>
      <c r="D1166" t="s">
        <v>1224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1042</v>
      </c>
      <c r="C1167">
        <f>INDEX(NationalTeams!B:B,MATCH(B1167,NationalTeams!C:C,0))</f>
        <v>273</v>
      </c>
      <c r="D1167" t="s">
        <v>1224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1043</v>
      </c>
      <c r="C1168">
        <f>INDEX(NationalTeams!B:B,MATCH(B1168,NationalTeams!C:C,0))</f>
        <v>274</v>
      </c>
      <c r="D1168" t="s">
        <v>1224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1044</v>
      </c>
      <c r="C1169">
        <f>INDEX(NationalTeams!B:B,MATCH(B1169,NationalTeams!C:C,0))</f>
        <v>275</v>
      </c>
      <c r="D1169" t="s">
        <v>1224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1045</v>
      </c>
      <c r="C1170">
        <f>INDEX(NationalTeams!B:B,MATCH(B1170,NationalTeams!C:C,0))</f>
        <v>276</v>
      </c>
      <c r="D1170" t="s">
        <v>1224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1046</v>
      </c>
      <c r="C1171">
        <f>INDEX(NationalTeams!B:B,MATCH(B1171,NationalTeams!C:C,0))</f>
        <v>277</v>
      </c>
      <c r="D1171" t="s">
        <v>1224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1047</v>
      </c>
      <c r="C1172">
        <f>INDEX(NationalTeams!B:B,MATCH(B1172,NationalTeams!C:C,0))</f>
        <v>278</v>
      </c>
      <c r="D1172" t="s">
        <v>1224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1048</v>
      </c>
      <c r="C1173">
        <f>INDEX(NationalTeams!B:B,MATCH(B1173,NationalTeams!C:C,0))</f>
        <v>279</v>
      </c>
      <c r="D1173" t="s">
        <v>1224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1049</v>
      </c>
      <c r="C1174">
        <f>INDEX(NationalTeams!B:B,MATCH(B1174,NationalTeams!C:C,0))</f>
        <v>280</v>
      </c>
      <c r="D1174" t="s">
        <v>1224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1050</v>
      </c>
      <c r="C1175">
        <f>INDEX(NationalTeams!B:B,MATCH(B1175,NationalTeams!C:C,0))</f>
        <v>281</v>
      </c>
      <c r="D1175" t="s">
        <v>1224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1051</v>
      </c>
      <c r="C1176">
        <f>INDEX(NationalTeams!B:B,MATCH(B1176,NationalTeams!C:C,0))</f>
        <v>282</v>
      </c>
      <c r="D1176" t="s">
        <v>1224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1052</v>
      </c>
      <c r="C1177">
        <f>INDEX(NationalTeams!B:B,MATCH(B1177,NationalTeams!C:C,0))</f>
        <v>283</v>
      </c>
      <c r="D1177" t="s">
        <v>1224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1053</v>
      </c>
      <c r="C1178">
        <f>INDEX(NationalTeams!B:B,MATCH(B1178,NationalTeams!C:C,0))</f>
        <v>284</v>
      </c>
      <c r="D1178" t="s">
        <v>1224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1054</v>
      </c>
      <c r="C1179">
        <f>INDEX(NationalTeams!B:B,MATCH(B1179,NationalTeams!C:C,0))</f>
        <v>285</v>
      </c>
      <c r="D1179" t="s">
        <v>1224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1055</v>
      </c>
      <c r="C1180">
        <f>INDEX(NationalTeams!B:B,MATCH(B1180,NationalTeams!C:C,0))</f>
        <v>286</v>
      </c>
      <c r="D1180" t="s">
        <v>1224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1056</v>
      </c>
      <c r="C1181">
        <f>INDEX(NationalTeams!B:B,MATCH(B1181,NationalTeams!C:C,0))</f>
        <v>287</v>
      </c>
      <c r="D1181" t="s">
        <v>1224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1057</v>
      </c>
      <c r="C1182">
        <f>INDEX(NationalTeams!B:B,MATCH(B1182,NationalTeams!C:C,0))</f>
        <v>288</v>
      </c>
      <c r="D1182" t="s">
        <v>1224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1058</v>
      </c>
      <c r="C1183">
        <f>INDEX(NationalTeams!B:B,MATCH(B1183,NationalTeams!C:C,0))</f>
        <v>289</v>
      </c>
      <c r="D1183" t="s">
        <v>1224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1059</v>
      </c>
      <c r="C1184">
        <f>INDEX(NationalTeams!B:B,MATCH(B1184,NationalTeams!C:C,0))</f>
        <v>290</v>
      </c>
      <c r="D1184" t="s">
        <v>1224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1060</v>
      </c>
      <c r="C1185">
        <f>INDEX(NationalTeams!B:B,MATCH(B1185,NationalTeams!C:C,0))</f>
        <v>291</v>
      </c>
      <c r="D1185" t="s">
        <v>1224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1061</v>
      </c>
      <c r="C1186">
        <f>INDEX(NationalTeams!B:B,MATCH(B1186,NationalTeams!C:C,0))</f>
        <v>292</v>
      </c>
      <c r="D1186" t="s">
        <v>1224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1062</v>
      </c>
      <c r="C1187">
        <f>INDEX(NationalTeams!B:B,MATCH(B1187,NationalTeams!C:C,0))</f>
        <v>293</v>
      </c>
      <c r="D1187" t="s">
        <v>1224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1063</v>
      </c>
      <c r="C1188">
        <f>INDEX(NationalTeams!B:B,MATCH(B1188,NationalTeams!C:C,0))</f>
        <v>294</v>
      </c>
      <c r="D1188" t="s">
        <v>1224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1064</v>
      </c>
      <c r="C1189">
        <f>INDEX(NationalTeams!B:B,MATCH(B1189,NationalTeams!C:C,0))</f>
        <v>295</v>
      </c>
      <c r="D1189" t="s">
        <v>1224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1065</v>
      </c>
      <c r="C1190">
        <f>INDEX(NationalTeams!B:B,MATCH(B1190,NationalTeams!C:C,0))</f>
        <v>296</v>
      </c>
      <c r="D1190" t="s">
        <v>1224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1066</v>
      </c>
      <c r="C1191">
        <f>INDEX(NationalTeams!B:B,MATCH(B1191,NationalTeams!C:C,0))</f>
        <v>297</v>
      </c>
      <c r="D1191" t="s">
        <v>1224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1067</v>
      </c>
      <c r="C1192">
        <f>INDEX(NationalTeams!B:B,MATCH(B1192,NationalTeams!C:C,0))</f>
        <v>298</v>
      </c>
      <c r="D1192" t="s">
        <v>1224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1068</v>
      </c>
      <c r="C1193">
        <f>INDEX(NationalTeams!B:B,MATCH(B1193,NationalTeams!C:C,0))</f>
        <v>299</v>
      </c>
      <c r="D1193" t="s">
        <v>1224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1069</v>
      </c>
      <c r="C1194">
        <f>INDEX(NationalTeams!B:B,MATCH(B1194,NationalTeams!C:C,0))</f>
        <v>300</v>
      </c>
      <c r="D1194" t="s">
        <v>1224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1070</v>
      </c>
      <c r="C1195">
        <f>INDEX(NationalTeams!B:B,MATCH(B1195,NationalTeams!C:C,0))</f>
        <v>301</v>
      </c>
      <c r="D1195" t="s">
        <v>1224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1071</v>
      </c>
      <c r="C1196">
        <f>INDEX(NationalTeams!B:B,MATCH(B1196,NationalTeams!C:C,0))</f>
        <v>302</v>
      </c>
      <c r="D1196" t="s">
        <v>1224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1072</v>
      </c>
      <c r="C1197">
        <f>INDEX(NationalTeams!B:B,MATCH(B1197,NationalTeams!C:C,0))</f>
        <v>303</v>
      </c>
      <c r="D1197" t="s">
        <v>1224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1073</v>
      </c>
      <c r="C1198">
        <f>INDEX(NationalTeams!B:B,MATCH(B1198,NationalTeams!C:C,0))</f>
        <v>304</v>
      </c>
      <c r="D1198" t="s">
        <v>1224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1074</v>
      </c>
      <c r="C1199">
        <f>INDEX(NationalTeams!B:B,MATCH(B1199,NationalTeams!C:C,0))</f>
        <v>305</v>
      </c>
      <c r="D1199" t="s">
        <v>1224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1075</v>
      </c>
      <c r="C1200">
        <f>INDEX(NationalTeams!B:B,MATCH(B1200,NationalTeams!C:C,0))</f>
        <v>306</v>
      </c>
      <c r="D1200" t="s">
        <v>1224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1076</v>
      </c>
      <c r="C1201">
        <f>INDEX(NationalTeams!B:B,MATCH(B1201,NationalTeams!C:C,0))</f>
        <v>307</v>
      </c>
      <c r="D1201" t="s">
        <v>1224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1077</v>
      </c>
      <c r="C1202">
        <f>INDEX(NationalTeams!B:B,MATCH(B1202,NationalTeams!C:C,0))</f>
        <v>308</v>
      </c>
      <c r="D1202" t="s">
        <v>1224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1078</v>
      </c>
      <c r="C1203">
        <f>INDEX(NationalTeams!B:B,MATCH(B1203,NationalTeams!C:C,0))</f>
        <v>309</v>
      </c>
      <c r="D1203" t="s">
        <v>1224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1079</v>
      </c>
      <c r="C1204">
        <f>INDEX(NationalTeams!B:B,MATCH(B1204,NationalTeams!C:C,0))</f>
        <v>310</v>
      </c>
      <c r="D1204" t="s">
        <v>1224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1080</v>
      </c>
      <c r="C1205">
        <f>INDEX(NationalTeams!B:B,MATCH(B1205,NationalTeams!C:C,0))</f>
        <v>311</v>
      </c>
      <c r="D1205" t="s">
        <v>1224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1081</v>
      </c>
      <c r="C1206">
        <f>INDEX(NationalTeams!B:B,MATCH(B1206,NationalTeams!C:C,0))</f>
        <v>312</v>
      </c>
      <c r="D1206" t="s">
        <v>1224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1082</v>
      </c>
      <c r="C1207">
        <f>INDEX(NationalTeams!B:B,MATCH(B1207,NationalTeams!C:C,0))</f>
        <v>313</v>
      </c>
      <c r="D1207" t="s">
        <v>1224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1083</v>
      </c>
      <c r="C1208">
        <f>INDEX(NationalTeams!B:B,MATCH(B1208,NationalTeams!C:C,0))</f>
        <v>314</v>
      </c>
      <c r="D1208" t="s">
        <v>1224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1084</v>
      </c>
      <c r="C1209">
        <f>INDEX(NationalTeams!B:B,MATCH(B1209,NationalTeams!C:C,0))</f>
        <v>315</v>
      </c>
      <c r="D1209" t="s">
        <v>1224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1085</v>
      </c>
      <c r="C1210">
        <f>INDEX(NationalTeams!B:B,MATCH(B1210,NationalTeams!C:C,0))</f>
        <v>316</v>
      </c>
      <c r="D1210" t="s">
        <v>1224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1086</v>
      </c>
      <c r="C1211">
        <f>INDEX(NationalTeams!B:B,MATCH(B1211,NationalTeams!C:C,0))</f>
        <v>317</v>
      </c>
      <c r="D1211" t="s">
        <v>1224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1087</v>
      </c>
      <c r="C1212">
        <f>INDEX(NationalTeams!B:B,MATCH(B1212,NationalTeams!C:C,0))</f>
        <v>318</v>
      </c>
      <c r="D1212" t="s">
        <v>1224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1088</v>
      </c>
      <c r="C1213">
        <f>INDEX(NationalTeams!B:B,MATCH(B1213,NationalTeams!C:C,0))</f>
        <v>319</v>
      </c>
      <c r="D1213" t="s">
        <v>1224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1089</v>
      </c>
      <c r="C1214">
        <f>INDEX(NationalTeams!B:B,MATCH(B1214,NationalTeams!C:C,0))</f>
        <v>320</v>
      </c>
      <c r="D1214" t="s">
        <v>1224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1090</v>
      </c>
      <c r="C1215">
        <f>INDEX(NationalTeams!B:B,MATCH(B1215,NationalTeams!C:C,0))</f>
        <v>321</v>
      </c>
      <c r="D1215" t="s">
        <v>1224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1091</v>
      </c>
      <c r="C1216">
        <f>INDEX(NationalTeams!B:B,MATCH(B1216,NationalTeams!C:C,0))</f>
        <v>322</v>
      </c>
      <c r="D1216" t="s">
        <v>1224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1092</v>
      </c>
      <c r="C1217">
        <f>INDEX(NationalTeams!B:B,MATCH(B1217,NationalTeams!C:C,0))</f>
        <v>323</v>
      </c>
      <c r="D1217" t="s">
        <v>1224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1093</v>
      </c>
      <c r="C1218">
        <f>INDEX(NationalTeams!B:B,MATCH(B1218,NationalTeams!C:C,0))</f>
        <v>324</v>
      </c>
      <c r="D1218" t="s">
        <v>1224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1094</v>
      </c>
      <c r="C1219">
        <f>INDEX(NationalTeams!B:B,MATCH(B1219,NationalTeams!C:C,0))</f>
        <v>325</v>
      </c>
      <c r="D1219" t="s">
        <v>1224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1095</v>
      </c>
      <c r="C1220">
        <f>INDEX(NationalTeams!B:B,MATCH(B1220,NationalTeams!C:C,0))</f>
        <v>326</v>
      </c>
      <c r="D1220" t="s">
        <v>1224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1096</v>
      </c>
      <c r="C1221">
        <f>INDEX(NationalTeams!B:B,MATCH(B1221,NationalTeams!C:C,0))</f>
        <v>327</v>
      </c>
      <c r="D1221" t="s">
        <v>1224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1097</v>
      </c>
      <c r="C1222">
        <f>INDEX(NationalTeams!B:B,MATCH(B1222,NationalTeams!C:C,0))</f>
        <v>328</v>
      </c>
      <c r="D1222" t="s">
        <v>1224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1098</v>
      </c>
      <c r="C1223">
        <f>INDEX(NationalTeams!B:B,MATCH(B1223,NationalTeams!C:C,0))</f>
        <v>329</v>
      </c>
      <c r="D1223" t="s">
        <v>1224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1099</v>
      </c>
      <c r="C1224">
        <f>INDEX(NationalTeams!B:B,MATCH(B1224,NationalTeams!C:C,0))</f>
        <v>330</v>
      </c>
      <c r="D1224" t="s">
        <v>1224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1100</v>
      </c>
      <c r="C1225">
        <f>INDEX(NationalTeams!B:B,MATCH(B1225,NationalTeams!C:C,0))</f>
        <v>331</v>
      </c>
      <c r="D1225" t="s">
        <v>1224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1101</v>
      </c>
      <c r="C1226">
        <f>INDEX(NationalTeams!B:B,MATCH(B1226,NationalTeams!C:C,0))</f>
        <v>332</v>
      </c>
      <c r="D1226" t="s">
        <v>1224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1102</v>
      </c>
      <c r="C1227">
        <f>INDEX(NationalTeams!B:B,MATCH(B1227,NationalTeams!C:C,0))</f>
        <v>333</v>
      </c>
      <c r="D1227" t="s">
        <v>1224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1103</v>
      </c>
      <c r="C1228">
        <f>INDEX(NationalTeams!B:B,MATCH(B1228,NationalTeams!C:C,0))</f>
        <v>334</v>
      </c>
      <c r="D1228" t="s">
        <v>1224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1104</v>
      </c>
      <c r="C1229">
        <f>INDEX(NationalTeams!B:B,MATCH(B1229,NationalTeams!C:C,0))</f>
        <v>335</v>
      </c>
      <c r="D1229" t="s">
        <v>1224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1105</v>
      </c>
      <c r="C1230">
        <f>INDEX(NationalTeams!B:B,MATCH(B1230,NationalTeams!C:C,0))</f>
        <v>336</v>
      </c>
      <c r="D1230" t="s">
        <v>1224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1106</v>
      </c>
      <c r="C1231">
        <f>INDEX(NationalTeams!B:B,MATCH(B1231,NationalTeams!C:C,0))</f>
        <v>337</v>
      </c>
      <c r="D1231" t="s">
        <v>1224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1107</v>
      </c>
      <c r="C1232">
        <f>INDEX(NationalTeams!B:B,MATCH(B1232,NationalTeams!C:C,0))</f>
        <v>338</v>
      </c>
      <c r="D1232" t="s">
        <v>1224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1108</v>
      </c>
      <c r="C1233">
        <f>INDEX(NationalTeams!B:B,MATCH(B1233,NationalTeams!C:C,0))</f>
        <v>339</v>
      </c>
      <c r="D1233" t="s">
        <v>1224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1109</v>
      </c>
      <c r="C1234">
        <f>INDEX(NationalTeams!B:B,MATCH(B1234,NationalTeams!C:C,0))</f>
        <v>340</v>
      </c>
      <c r="D1234" t="s">
        <v>1224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1110</v>
      </c>
      <c r="C1235">
        <f>INDEX(NationalTeams!B:B,MATCH(B1235,NationalTeams!C:C,0))</f>
        <v>341</v>
      </c>
      <c r="D1235" t="s">
        <v>1224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1111</v>
      </c>
      <c r="C1236">
        <f>INDEX(NationalTeams!B:B,MATCH(B1236,NationalTeams!C:C,0))</f>
        <v>342</v>
      </c>
      <c r="D1236" t="s">
        <v>1224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1112</v>
      </c>
      <c r="C1237">
        <f>INDEX(NationalTeams!B:B,MATCH(B1237,NationalTeams!C:C,0))</f>
        <v>343</v>
      </c>
      <c r="D1237" t="s">
        <v>1224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1113</v>
      </c>
      <c r="C1238">
        <f>INDEX(NationalTeams!B:B,MATCH(B1238,NationalTeams!C:C,0))</f>
        <v>344</v>
      </c>
      <c r="D1238" t="s">
        <v>1224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1114</v>
      </c>
      <c r="C1239">
        <f>INDEX(NationalTeams!B:B,MATCH(B1239,NationalTeams!C:C,0))</f>
        <v>345</v>
      </c>
      <c r="D1239" t="s">
        <v>1224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1115</v>
      </c>
      <c r="C1240">
        <f>INDEX(NationalTeams!B:B,MATCH(B1240,NationalTeams!C:C,0))</f>
        <v>346</v>
      </c>
      <c r="D1240" t="s">
        <v>1224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1116</v>
      </c>
      <c r="C1241">
        <f>INDEX(NationalTeams!B:B,MATCH(B1241,NationalTeams!C:C,0))</f>
        <v>347</v>
      </c>
      <c r="D1241" t="s">
        <v>1224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1117</v>
      </c>
      <c r="C1242">
        <f>INDEX(NationalTeams!B:B,MATCH(B1242,NationalTeams!C:C,0))</f>
        <v>348</v>
      </c>
      <c r="D1242" t="s">
        <v>1224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1118</v>
      </c>
      <c r="C1243">
        <f>INDEX(NationalTeams!B:B,MATCH(B1243,NationalTeams!C:C,0))</f>
        <v>349</v>
      </c>
      <c r="D1243" t="s">
        <v>1224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1119</v>
      </c>
      <c r="C1244">
        <f>INDEX(NationalTeams!B:B,MATCH(B1244,NationalTeams!C:C,0))</f>
        <v>350</v>
      </c>
      <c r="D1244" t="s">
        <v>1224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1120</v>
      </c>
      <c r="C1245">
        <f>INDEX(NationalTeams!B:B,MATCH(B1245,NationalTeams!C:C,0))</f>
        <v>351</v>
      </c>
      <c r="D1245" t="s">
        <v>1224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1121</v>
      </c>
      <c r="C1246">
        <f>INDEX(NationalTeams!B:B,MATCH(B1246,NationalTeams!C:C,0))</f>
        <v>352</v>
      </c>
      <c r="D1246" t="s">
        <v>1224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1122</v>
      </c>
      <c r="C1247">
        <f>INDEX(NationalTeams!B:B,MATCH(B1247,NationalTeams!C:C,0))</f>
        <v>353</v>
      </c>
      <c r="D1247" t="s">
        <v>1224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1123</v>
      </c>
      <c r="C1248">
        <f>INDEX(NationalTeams!B:B,MATCH(B1248,NationalTeams!C:C,0))</f>
        <v>354</v>
      </c>
      <c r="D1248" t="s">
        <v>1224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1124</v>
      </c>
      <c r="C1249">
        <f>INDEX(NationalTeams!B:B,MATCH(B1249,NationalTeams!C:C,0))</f>
        <v>355</v>
      </c>
      <c r="D1249" t="s">
        <v>1224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1125</v>
      </c>
      <c r="C1250">
        <f>INDEX(NationalTeams!B:B,MATCH(B1250,NationalTeams!C:C,0))</f>
        <v>356</v>
      </c>
      <c r="D1250" t="s">
        <v>1224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1126</v>
      </c>
      <c r="C1251">
        <f>INDEX(NationalTeams!B:B,MATCH(B1251,NationalTeams!C:C,0))</f>
        <v>357</v>
      </c>
      <c r="D1251" t="s">
        <v>1224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1127</v>
      </c>
      <c r="C1252">
        <f>INDEX(NationalTeams!B:B,MATCH(B1252,NationalTeams!C:C,0))</f>
        <v>358</v>
      </c>
      <c r="D1252" t="s">
        <v>1224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1128</v>
      </c>
      <c r="C1253">
        <f>INDEX(NationalTeams!B:B,MATCH(B1253,NationalTeams!C:C,0))</f>
        <v>359</v>
      </c>
      <c r="D1253" t="s">
        <v>1224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1129</v>
      </c>
      <c r="C1254">
        <f>INDEX(NationalTeams!B:B,MATCH(B1254,NationalTeams!C:C,0))</f>
        <v>360</v>
      </c>
      <c r="D1254" t="s">
        <v>1224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1130</v>
      </c>
      <c r="C1255">
        <f>INDEX(NationalTeams!B:B,MATCH(B1255,NationalTeams!C:C,0))</f>
        <v>361</v>
      </c>
      <c r="D1255" t="s">
        <v>1224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1131</v>
      </c>
      <c r="C1256">
        <f>INDEX(NationalTeams!B:B,MATCH(B1256,NationalTeams!C:C,0))</f>
        <v>362</v>
      </c>
      <c r="D1256" t="s">
        <v>1224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1132</v>
      </c>
      <c r="C1257">
        <f>INDEX(NationalTeams!B:B,MATCH(B1257,NationalTeams!C:C,0))</f>
        <v>363</v>
      </c>
      <c r="D1257" t="s">
        <v>1224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1133</v>
      </c>
      <c r="C1258">
        <f>INDEX(NationalTeams!B:B,MATCH(B1258,NationalTeams!C:C,0))</f>
        <v>364</v>
      </c>
      <c r="D1258" t="s">
        <v>1224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1134</v>
      </c>
      <c r="C1259">
        <f>INDEX(NationalTeams!B:B,MATCH(B1259,NationalTeams!C:C,0))</f>
        <v>365</v>
      </c>
      <c r="D1259" t="s">
        <v>1224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1135</v>
      </c>
      <c r="C1260">
        <f>INDEX(NationalTeams!B:B,MATCH(B1260,NationalTeams!C:C,0))</f>
        <v>366</v>
      </c>
      <c r="D1260" t="s">
        <v>1224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1136</v>
      </c>
      <c r="C1261">
        <f>INDEX(NationalTeams!B:B,MATCH(B1261,NationalTeams!C:C,0))</f>
        <v>367</v>
      </c>
      <c r="D1261" t="s">
        <v>1224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1137</v>
      </c>
      <c r="C1262">
        <f>INDEX(NationalTeams!B:B,MATCH(B1262,NationalTeams!C:C,0))</f>
        <v>368</v>
      </c>
      <c r="D1262" t="s">
        <v>1224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1138</v>
      </c>
      <c r="C1263">
        <f>INDEX(NationalTeams!B:B,MATCH(B1263,NationalTeams!C:C,0))</f>
        <v>369</v>
      </c>
      <c r="D1263" t="s">
        <v>1224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1139</v>
      </c>
      <c r="C1264">
        <f>INDEX(NationalTeams!B:B,MATCH(B1264,NationalTeams!C:C,0))</f>
        <v>370</v>
      </c>
      <c r="D1264" t="s">
        <v>1224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1140</v>
      </c>
      <c r="C1265">
        <f>INDEX(NationalTeams!B:B,MATCH(B1265,NationalTeams!C:C,0))</f>
        <v>371</v>
      </c>
      <c r="D1265" t="s">
        <v>1224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1141</v>
      </c>
      <c r="C1266">
        <f>INDEX(NationalTeams!B:B,MATCH(B1266,NationalTeams!C:C,0))</f>
        <v>372</v>
      </c>
      <c r="D1266" t="s">
        <v>1224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1142</v>
      </c>
      <c r="C1267">
        <f>INDEX(NationalTeams!B:B,MATCH(B1267,NationalTeams!C:C,0))</f>
        <v>373</v>
      </c>
      <c r="D1267" t="s">
        <v>1224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1143</v>
      </c>
      <c r="C1268">
        <f>INDEX(NationalTeams!B:B,MATCH(B1268,NationalTeams!C:C,0))</f>
        <v>374</v>
      </c>
      <c r="D1268" t="s">
        <v>1224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1144</v>
      </c>
      <c r="C1269">
        <f>INDEX(NationalTeams!B:B,MATCH(B1269,NationalTeams!C:C,0))</f>
        <v>375</v>
      </c>
      <c r="D1269" t="s">
        <v>1224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1145</v>
      </c>
      <c r="C1270">
        <f>INDEX(NationalTeams!B:B,MATCH(B1270,NationalTeams!C:C,0))</f>
        <v>376</v>
      </c>
      <c r="D1270" t="s">
        <v>1224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1146</v>
      </c>
      <c r="C1271">
        <f>INDEX(NationalTeams!B:B,MATCH(B1271,NationalTeams!C:C,0))</f>
        <v>377</v>
      </c>
      <c r="D1271" t="s">
        <v>1224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1147</v>
      </c>
      <c r="C1272">
        <f>INDEX(NationalTeams!B:B,MATCH(B1272,NationalTeams!C:C,0))</f>
        <v>378</v>
      </c>
      <c r="D1272" t="s">
        <v>1224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1148</v>
      </c>
      <c r="C1273">
        <f>INDEX(NationalTeams!B:B,MATCH(B1273,NationalTeams!C:C,0))</f>
        <v>379</v>
      </c>
      <c r="D1273" t="s">
        <v>1224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1149</v>
      </c>
      <c r="C1274">
        <f>INDEX(NationalTeams!B:B,MATCH(B1274,NationalTeams!C:C,0))</f>
        <v>380</v>
      </c>
      <c r="D1274" t="s">
        <v>1224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1150</v>
      </c>
      <c r="C1275">
        <f>INDEX(NationalTeams!B:B,MATCH(B1275,NationalTeams!C:C,0))</f>
        <v>381</v>
      </c>
      <c r="D1275" t="s">
        <v>1224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1151</v>
      </c>
      <c r="C1276">
        <f>INDEX(NationalTeams!B:B,MATCH(B1276,NationalTeams!C:C,0))</f>
        <v>382</v>
      </c>
      <c r="D1276" t="s">
        <v>1224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1152</v>
      </c>
      <c r="C1277">
        <f>INDEX(NationalTeams!B:B,MATCH(B1277,NationalTeams!C:C,0))</f>
        <v>383</v>
      </c>
      <c r="D1277" t="s">
        <v>1224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1153</v>
      </c>
      <c r="C1278">
        <f>INDEX(NationalTeams!B:B,MATCH(B1278,NationalTeams!C:C,0))</f>
        <v>384</v>
      </c>
      <c r="D1278" t="s">
        <v>1224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1154</v>
      </c>
      <c r="C1279">
        <f>INDEX(NationalTeams!B:B,MATCH(B1279,NationalTeams!C:C,0))</f>
        <v>385</v>
      </c>
      <c r="D1279" t="s">
        <v>1224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1155</v>
      </c>
      <c r="C1280">
        <f>INDEX(NationalTeams!B:B,MATCH(B1280,NationalTeams!C:C,0))</f>
        <v>386</v>
      </c>
      <c r="D1280" t="s">
        <v>1224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1156</v>
      </c>
      <c r="C1281">
        <f>INDEX(NationalTeams!B:B,MATCH(B1281,NationalTeams!C:C,0))</f>
        <v>387</v>
      </c>
      <c r="D1281" t="s">
        <v>1224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1157</v>
      </c>
      <c r="C1282">
        <f>INDEX(NationalTeams!B:B,MATCH(B1282,NationalTeams!C:C,0))</f>
        <v>388</v>
      </c>
      <c r="D1282" t="s">
        <v>1224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1158</v>
      </c>
      <c r="C1283">
        <f>INDEX(NationalTeams!B:B,MATCH(B1283,NationalTeams!C:C,0))</f>
        <v>389</v>
      </c>
      <c r="D1283" t="s">
        <v>1224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1159</v>
      </c>
      <c r="C1284">
        <f>INDEX(NationalTeams!B:B,MATCH(B1284,NationalTeams!C:C,0))</f>
        <v>390</v>
      </c>
      <c r="D1284" t="s">
        <v>1224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1160</v>
      </c>
      <c r="C1285">
        <f>INDEX(NationalTeams!B:B,MATCH(B1285,NationalTeams!C:C,0))</f>
        <v>391</v>
      </c>
      <c r="D1285" t="s">
        <v>1224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1161</v>
      </c>
      <c r="C1286">
        <f>INDEX(NationalTeams!B:B,MATCH(B1286,NationalTeams!C:C,0))</f>
        <v>392</v>
      </c>
      <c r="D1286" t="s">
        <v>1224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1162</v>
      </c>
      <c r="C1287">
        <f>INDEX(NationalTeams!B:B,MATCH(B1287,NationalTeams!C:C,0))</f>
        <v>393</v>
      </c>
      <c r="D1287" t="s">
        <v>1224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1163</v>
      </c>
      <c r="C1288">
        <f>INDEX(NationalTeams!B:B,MATCH(B1288,NationalTeams!C:C,0))</f>
        <v>394</v>
      </c>
      <c r="D1288" t="s">
        <v>1224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1164</v>
      </c>
      <c r="C1289">
        <f>INDEX(NationalTeams!B:B,MATCH(B1289,NationalTeams!C:C,0))</f>
        <v>395</v>
      </c>
      <c r="D1289" t="s">
        <v>1224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1165</v>
      </c>
      <c r="C1290">
        <f>INDEX(NationalTeams!B:B,MATCH(B1290,NationalTeams!C:C,0))</f>
        <v>396</v>
      </c>
      <c r="D1290" t="s">
        <v>1224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1166</v>
      </c>
      <c r="C1291">
        <f>INDEX(NationalTeams!B:B,MATCH(B1291,NationalTeams!C:C,0))</f>
        <v>397</v>
      </c>
      <c r="D1291" t="s">
        <v>1224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1167</v>
      </c>
      <c r="C1292">
        <f>INDEX(NationalTeams!B:B,MATCH(B1292,NationalTeams!C:C,0))</f>
        <v>398</v>
      </c>
      <c r="D1292" t="s">
        <v>1224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1168</v>
      </c>
      <c r="C1293">
        <f>INDEX(NationalTeams!B:B,MATCH(B1293,NationalTeams!C:C,0))</f>
        <v>399</v>
      </c>
      <c r="D1293" t="s">
        <v>1224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1169</v>
      </c>
      <c r="C1294">
        <f>INDEX(NationalTeams!B:B,MATCH(B1294,NationalTeams!C:C,0))</f>
        <v>400</v>
      </c>
      <c r="D1294" t="s">
        <v>1224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1170</v>
      </c>
      <c r="C1295">
        <f>INDEX(NationalTeams!B:B,MATCH(B1295,NationalTeams!C:C,0))</f>
        <v>401</v>
      </c>
      <c r="D1295" t="s">
        <v>1224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1171</v>
      </c>
      <c r="C1296">
        <f>INDEX(NationalTeams!B:B,MATCH(B1296,NationalTeams!C:C,0))</f>
        <v>402</v>
      </c>
      <c r="D1296" t="s">
        <v>1224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1172</v>
      </c>
      <c r="C1297">
        <f>INDEX(NationalTeams!B:B,MATCH(B1297,NationalTeams!C:C,0))</f>
        <v>403</v>
      </c>
      <c r="D1297" t="s">
        <v>1224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1173</v>
      </c>
      <c r="C1298">
        <f>INDEX(NationalTeams!B:B,MATCH(B1298,NationalTeams!C:C,0))</f>
        <v>404</v>
      </c>
      <c r="D1298" t="s">
        <v>1224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1174</v>
      </c>
      <c r="C1299">
        <f>INDEX(NationalTeams!B:B,MATCH(B1299,NationalTeams!C:C,0))</f>
        <v>405</v>
      </c>
      <c r="D1299" t="s">
        <v>1224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1175</v>
      </c>
      <c r="C1300">
        <f>INDEX(NationalTeams!B:B,MATCH(B1300,NationalTeams!C:C,0))</f>
        <v>406</v>
      </c>
      <c r="D1300" t="s">
        <v>1224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1176</v>
      </c>
      <c r="C1301">
        <f>INDEX(NationalTeams!B:B,MATCH(B1301,NationalTeams!C:C,0))</f>
        <v>407</v>
      </c>
      <c r="D1301" t="s">
        <v>1224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1177</v>
      </c>
      <c r="C1302">
        <f>INDEX(NationalTeams!B:B,MATCH(B1302,NationalTeams!C:C,0))</f>
        <v>408</v>
      </c>
      <c r="D1302" t="s">
        <v>1224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1178</v>
      </c>
      <c r="C1303">
        <f>INDEX(NationalTeams!B:B,MATCH(B1303,NationalTeams!C:C,0))</f>
        <v>409</v>
      </c>
      <c r="D1303" t="s">
        <v>1224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1179</v>
      </c>
      <c r="C1304">
        <f>INDEX(NationalTeams!B:B,MATCH(B1304,NationalTeams!C:C,0))</f>
        <v>410</v>
      </c>
      <c r="D1304" t="s">
        <v>1224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1180</v>
      </c>
      <c r="C1305">
        <f>INDEX(NationalTeams!B:B,MATCH(B1305,NationalTeams!C:C,0))</f>
        <v>411</v>
      </c>
      <c r="D1305" t="s">
        <v>1224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1181</v>
      </c>
      <c r="C1306">
        <f>INDEX(NationalTeams!B:B,MATCH(B1306,NationalTeams!C:C,0))</f>
        <v>412</v>
      </c>
      <c r="D1306" t="s">
        <v>1224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1182</v>
      </c>
      <c r="C1307">
        <f>INDEX(NationalTeams!B:B,MATCH(B1307,NationalTeams!C:C,0))</f>
        <v>413</v>
      </c>
      <c r="D1307" t="s">
        <v>1224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1183</v>
      </c>
      <c r="C1308">
        <f>INDEX(NationalTeams!B:B,MATCH(B1308,NationalTeams!C:C,0))</f>
        <v>414</v>
      </c>
      <c r="D1308" t="s">
        <v>1224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1184</v>
      </c>
      <c r="C1309">
        <f>INDEX(NationalTeams!B:B,MATCH(B1309,NationalTeams!C:C,0))</f>
        <v>415</v>
      </c>
      <c r="D1309" t="s">
        <v>1224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1185</v>
      </c>
      <c r="C1310">
        <f>INDEX(NationalTeams!B:B,MATCH(B1310,NationalTeams!C:C,0))</f>
        <v>416</v>
      </c>
      <c r="D1310" t="s">
        <v>1224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1186</v>
      </c>
      <c r="C1311">
        <f>INDEX(NationalTeams!B:B,MATCH(B1311,NationalTeams!C:C,0))</f>
        <v>417</v>
      </c>
      <c r="D1311" t="s">
        <v>1224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1187</v>
      </c>
      <c r="C1312">
        <f>INDEX(NationalTeams!B:B,MATCH(B1312,NationalTeams!C:C,0))</f>
        <v>418</v>
      </c>
      <c r="D1312" t="s">
        <v>1224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1188</v>
      </c>
      <c r="C1313">
        <f>INDEX(NationalTeams!B:B,MATCH(B1313,NationalTeams!C:C,0))</f>
        <v>419</v>
      </c>
      <c r="D1313" t="s">
        <v>1224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1189</v>
      </c>
      <c r="C1314">
        <f>INDEX(NationalTeams!B:B,MATCH(B1314,NationalTeams!C:C,0))</f>
        <v>420</v>
      </c>
      <c r="D1314" t="s">
        <v>1224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1190</v>
      </c>
      <c r="C1315">
        <f>INDEX(NationalTeams!B:B,MATCH(B1315,NationalTeams!C:C,0))</f>
        <v>421</v>
      </c>
      <c r="D1315" t="s">
        <v>1224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1191</v>
      </c>
      <c r="C1316">
        <f>INDEX(NationalTeams!B:B,MATCH(B1316,NationalTeams!C:C,0))</f>
        <v>422</v>
      </c>
      <c r="D1316" t="s">
        <v>1224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1192</v>
      </c>
      <c r="C1317">
        <f>INDEX(NationalTeams!B:B,MATCH(B1317,NationalTeams!C:C,0))</f>
        <v>423</v>
      </c>
      <c r="D1317" t="s">
        <v>1224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1193</v>
      </c>
      <c r="C1318">
        <f>INDEX(NationalTeams!B:B,MATCH(B1318,NationalTeams!C:C,0))</f>
        <v>424</v>
      </c>
      <c r="D1318" t="s">
        <v>1224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1194</v>
      </c>
      <c r="C1319">
        <f>INDEX(NationalTeams!B:B,MATCH(B1319,NationalTeams!C:C,0))</f>
        <v>425</v>
      </c>
      <c r="D1319" t="s">
        <v>1224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1195</v>
      </c>
      <c r="C1320">
        <f>INDEX(NationalTeams!B:B,MATCH(B1320,NationalTeams!C:C,0))</f>
        <v>426</v>
      </c>
      <c r="D1320" t="s">
        <v>1224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1196</v>
      </c>
      <c r="C1321">
        <f>INDEX(NationalTeams!B:B,MATCH(B1321,NationalTeams!C:C,0))</f>
        <v>427</v>
      </c>
      <c r="D1321" t="s">
        <v>1224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1197</v>
      </c>
      <c r="C1322">
        <f>INDEX(NationalTeams!B:B,MATCH(B1322,NationalTeams!C:C,0))</f>
        <v>428</v>
      </c>
      <c r="D1322" t="s">
        <v>1224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1198</v>
      </c>
      <c r="C1323">
        <f>INDEX(NationalTeams!B:B,MATCH(B1323,NationalTeams!C:C,0))</f>
        <v>429</v>
      </c>
      <c r="D1323" t="s">
        <v>1224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1199</v>
      </c>
      <c r="C1324">
        <f>INDEX(NationalTeams!B:B,MATCH(B1324,NationalTeams!C:C,0))</f>
        <v>430</v>
      </c>
      <c r="D1324" t="s">
        <v>1224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1200</v>
      </c>
      <c r="C1325">
        <f>INDEX(NationalTeams!B:B,MATCH(B1325,NationalTeams!C:C,0))</f>
        <v>431</v>
      </c>
      <c r="D1325" t="s">
        <v>1224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1201</v>
      </c>
      <c r="C1326">
        <f>INDEX(NationalTeams!B:B,MATCH(B1326,NationalTeams!C:C,0))</f>
        <v>432</v>
      </c>
      <c r="D1326" t="s">
        <v>1224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1202</v>
      </c>
      <c r="C1327">
        <f>INDEX(NationalTeams!B:B,MATCH(B1327,NationalTeams!C:C,0))</f>
        <v>433</v>
      </c>
      <c r="D1327" t="s">
        <v>1224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1203</v>
      </c>
      <c r="C1328">
        <f>INDEX(NationalTeams!B:B,MATCH(B1328,NationalTeams!C:C,0))</f>
        <v>434</v>
      </c>
      <c r="D1328" t="s">
        <v>1224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1204</v>
      </c>
      <c r="C1329">
        <f>INDEX(NationalTeams!B:B,MATCH(B1329,NationalTeams!C:C,0))</f>
        <v>435</v>
      </c>
      <c r="D1329" t="s">
        <v>1224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1205</v>
      </c>
      <c r="C1330">
        <f>INDEX(NationalTeams!B:B,MATCH(B1330,NationalTeams!C:C,0))</f>
        <v>436</v>
      </c>
      <c r="D1330" t="s">
        <v>1224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1206</v>
      </c>
      <c r="C1331">
        <f>INDEX(NationalTeams!B:B,MATCH(B1331,NationalTeams!C:C,0))</f>
        <v>437</v>
      </c>
      <c r="D1331" t="s">
        <v>1224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1207</v>
      </c>
      <c r="C1332">
        <f>INDEX(NationalTeams!B:B,MATCH(B1332,NationalTeams!C:C,0))</f>
        <v>438</v>
      </c>
      <c r="D1332" t="s">
        <v>1224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1208</v>
      </c>
      <c r="C1333">
        <f>INDEX(NationalTeams!B:B,MATCH(B1333,NationalTeams!C:C,0))</f>
        <v>439</v>
      </c>
      <c r="D1333" t="s">
        <v>1224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1209</v>
      </c>
      <c r="C1334">
        <f>INDEX(NationalTeams!B:B,MATCH(B1334,NationalTeams!C:C,0))</f>
        <v>440</v>
      </c>
      <c r="D1334" t="s">
        <v>1224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1210</v>
      </c>
      <c r="C1335">
        <f>INDEX(NationalTeams!B:B,MATCH(B1335,NationalTeams!C:C,0))</f>
        <v>441</v>
      </c>
      <c r="D1335" t="s">
        <v>1224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1211</v>
      </c>
      <c r="C1336">
        <f>INDEX(NationalTeams!B:B,MATCH(B1336,NationalTeams!C:C,0))</f>
        <v>442</v>
      </c>
      <c r="D1336" t="s">
        <v>1224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1212</v>
      </c>
      <c r="C1337">
        <f>INDEX(NationalTeams!B:B,MATCH(B1337,NationalTeams!C:C,0))</f>
        <v>443</v>
      </c>
      <c r="D1337" t="s">
        <v>1224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1213</v>
      </c>
      <c r="C1338">
        <f>INDEX(NationalTeams!B:B,MATCH(B1338,NationalTeams!C:C,0))</f>
        <v>444</v>
      </c>
      <c r="D1338" t="s">
        <v>1224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1214</v>
      </c>
      <c r="C1339">
        <f>INDEX(NationalTeams!B:B,MATCH(B1339,NationalTeams!C:C,0))</f>
        <v>445</v>
      </c>
      <c r="D1339" t="s">
        <v>1224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1215</v>
      </c>
      <c r="C1340">
        <f>INDEX(NationalTeams!B:B,MATCH(B1340,NationalTeams!C:C,0))</f>
        <v>446</v>
      </c>
      <c r="D1340" t="s">
        <v>1224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440</v>
      </c>
      <c r="C1341">
        <f>INDEX(NationalTeams!B:B,MATCH(B1341,NationalTeams!C:C,0))</f>
        <v>1</v>
      </c>
      <c r="D1341" t="s">
        <v>1241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321</v>
      </c>
      <c r="C1342">
        <f>INDEX(NationalTeams!B:B,MATCH(B1342,NationalTeams!C:C,0))</f>
        <v>2</v>
      </c>
      <c r="D1342" t="s">
        <v>1241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520</v>
      </c>
      <c r="C1343">
        <f>INDEX(NationalTeams!B:B,MATCH(B1343,NationalTeams!C:C,0))</f>
        <v>3</v>
      </c>
      <c r="D1343" t="s">
        <v>1241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489</v>
      </c>
      <c r="C1344">
        <f>INDEX(NationalTeams!B:B,MATCH(B1344,NationalTeams!C:C,0))</f>
        <v>4</v>
      </c>
      <c r="D1344" t="s">
        <v>1241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329</v>
      </c>
      <c r="C1345">
        <f>INDEX(NationalTeams!B:B,MATCH(B1345,NationalTeams!C:C,0))</f>
        <v>5</v>
      </c>
      <c r="D1345" t="s">
        <v>1241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538</v>
      </c>
      <c r="C1346">
        <f>INDEX(NationalTeams!B:B,MATCH(B1346,NationalTeams!C:C,0))</f>
        <v>6</v>
      </c>
      <c r="D1346" t="s">
        <v>1241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357</v>
      </c>
      <c r="C1347">
        <f>INDEX(NationalTeams!B:B,MATCH(B1347,NationalTeams!C:C,0))</f>
        <v>7</v>
      </c>
      <c r="D1347" t="s">
        <v>1241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420</v>
      </c>
      <c r="C1348">
        <f>INDEX(NationalTeams!B:B,MATCH(B1348,NationalTeams!C:C,0))</f>
        <v>8</v>
      </c>
      <c r="D1348" t="s">
        <v>1241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400</v>
      </c>
      <c r="C1349">
        <f>INDEX(NationalTeams!B:B,MATCH(B1349,NationalTeams!C:C,0))</f>
        <v>9</v>
      </c>
      <c r="D1349" t="s">
        <v>1241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428</v>
      </c>
      <c r="C1350">
        <f>INDEX(NationalTeams!B:B,MATCH(B1350,NationalTeams!C:C,0))</f>
        <v>10</v>
      </c>
      <c r="D1350" t="s">
        <v>1241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324</v>
      </c>
      <c r="C1351">
        <f>INDEX(NationalTeams!B:B,MATCH(B1351,NationalTeams!C:C,0))</f>
        <v>11</v>
      </c>
      <c r="D1351" t="s">
        <v>1241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376</v>
      </c>
      <c r="C1352">
        <f>INDEX(NationalTeams!B:B,MATCH(B1352,NationalTeams!C:C,0))</f>
        <v>12</v>
      </c>
      <c r="D1352" t="s">
        <v>1241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529</v>
      </c>
      <c r="C1353">
        <f>INDEX(NationalTeams!B:B,MATCH(B1353,NationalTeams!C:C,0))</f>
        <v>13</v>
      </c>
      <c r="D1353" t="s">
        <v>1241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415</v>
      </c>
      <c r="C1354">
        <f>INDEX(NationalTeams!B:B,MATCH(B1354,NationalTeams!C:C,0))</f>
        <v>14</v>
      </c>
      <c r="D1354" t="s">
        <v>1241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424</v>
      </c>
      <c r="C1355">
        <f>INDEX(NationalTeams!B:B,MATCH(B1355,NationalTeams!C:C,0))</f>
        <v>15</v>
      </c>
      <c r="D1355" t="s">
        <v>1241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426</v>
      </c>
      <c r="C1356">
        <f>INDEX(NationalTeams!B:B,MATCH(B1356,NationalTeams!C:C,0))</f>
        <v>16</v>
      </c>
      <c r="D1356" t="s">
        <v>1241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514</v>
      </c>
      <c r="C1357">
        <f>INDEX(NationalTeams!B:B,MATCH(B1357,NationalTeams!C:C,0))</f>
        <v>17</v>
      </c>
      <c r="D1357" t="s">
        <v>1241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535</v>
      </c>
      <c r="C1358">
        <f>INDEX(NationalTeams!B:B,MATCH(B1358,NationalTeams!C:C,0))</f>
        <v>18</v>
      </c>
      <c r="D1358" t="s">
        <v>1241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419</v>
      </c>
      <c r="C1359">
        <f>INDEX(NationalTeams!B:B,MATCH(B1359,NationalTeams!C:C,0))</f>
        <v>19</v>
      </c>
      <c r="D1359" t="s">
        <v>1241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433</v>
      </c>
      <c r="C1360">
        <f>INDEX(NationalTeams!B:B,MATCH(B1360,NationalTeams!C:C,0))</f>
        <v>20</v>
      </c>
      <c r="D1360" t="s">
        <v>1241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465</v>
      </c>
      <c r="C1361">
        <f>INDEX(NationalTeams!B:B,MATCH(B1361,NationalTeams!C:C,0))</f>
        <v>21</v>
      </c>
      <c r="D1361" t="s">
        <v>1241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408</v>
      </c>
      <c r="C1362">
        <f>INDEX(NationalTeams!B:B,MATCH(B1362,NationalTeams!C:C,0))</f>
        <v>22</v>
      </c>
      <c r="D1362" t="s">
        <v>1241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505</v>
      </c>
      <c r="C1363">
        <f>INDEX(NationalTeams!B:B,MATCH(B1363,NationalTeams!C:C,0))</f>
        <v>23</v>
      </c>
      <c r="D1363" t="s">
        <v>1241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334</v>
      </c>
      <c r="C1364">
        <f>INDEX(NationalTeams!B:B,MATCH(B1364,NationalTeams!C:C,0))</f>
        <v>24</v>
      </c>
      <c r="D1364" t="s">
        <v>1241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337</v>
      </c>
      <c r="C1365">
        <f>INDEX(NationalTeams!B:B,MATCH(B1365,NationalTeams!C:C,0))</f>
        <v>25</v>
      </c>
      <c r="D1365" t="s">
        <v>1241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403</v>
      </c>
      <c r="C1366">
        <f>INDEX(NationalTeams!B:B,MATCH(B1366,NationalTeams!C:C,0))</f>
        <v>26</v>
      </c>
      <c r="D1366" t="s">
        <v>1241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525</v>
      </c>
      <c r="C1367">
        <f>INDEX(NationalTeams!B:B,MATCH(B1367,NationalTeams!C:C,0))</f>
        <v>27</v>
      </c>
      <c r="D1367" t="s">
        <v>1241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453</v>
      </c>
      <c r="C1368">
        <f>INDEX(NationalTeams!B:B,MATCH(B1368,NationalTeams!C:C,0))</f>
        <v>28</v>
      </c>
      <c r="D1368" t="s">
        <v>1241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353</v>
      </c>
      <c r="C1369">
        <f>INDEX(NationalTeams!B:B,MATCH(B1369,NationalTeams!C:C,0))</f>
        <v>29</v>
      </c>
      <c r="D1369" t="s">
        <v>1241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516</v>
      </c>
      <c r="C1370">
        <f>INDEX(NationalTeams!B:B,MATCH(B1370,NationalTeams!C:C,0))</f>
        <v>30</v>
      </c>
      <c r="D1370" t="s">
        <v>1241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340</v>
      </c>
      <c r="C1371">
        <f>INDEX(NationalTeams!B:B,MATCH(B1371,NationalTeams!C:C,0))</f>
        <v>31</v>
      </c>
      <c r="D1371" t="s">
        <v>1241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327</v>
      </c>
      <c r="C1372">
        <f>INDEX(NationalTeams!B:B,MATCH(B1372,NationalTeams!C:C,0))</f>
        <v>32</v>
      </c>
      <c r="D1372" t="s">
        <v>1241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478</v>
      </c>
      <c r="C1373">
        <f>INDEX(NationalTeams!B:B,MATCH(B1373,NationalTeams!C:C,0))</f>
        <v>33</v>
      </c>
      <c r="D1373" t="s">
        <v>1241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510</v>
      </c>
      <c r="C1374">
        <f>INDEX(NationalTeams!B:B,MATCH(B1374,NationalTeams!C:C,0))</f>
        <v>34</v>
      </c>
      <c r="D1374" t="s">
        <v>1241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366</v>
      </c>
      <c r="C1375">
        <f>INDEX(NationalTeams!B:B,MATCH(B1375,NationalTeams!C:C,0))</f>
        <v>35</v>
      </c>
      <c r="D1375" t="s">
        <v>1241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341</v>
      </c>
      <c r="C1376">
        <f>INDEX(NationalTeams!B:B,MATCH(B1376,NationalTeams!C:C,0))</f>
        <v>36</v>
      </c>
      <c r="D1376" t="s">
        <v>1241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454</v>
      </c>
      <c r="C1377">
        <f>INDEX(NationalTeams!B:B,MATCH(B1377,NationalTeams!C:C,0))</f>
        <v>37</v>
      </c>
      <c r="D1377" t="s">
        <v>1241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371</v>
      </c>
      <c r="C1378">
        <f>INDEX(NationalTeams!B:B,MATCH(B1378,NationalTeams!C:C,0))</f>
        <v>38</v>
      </c>
      <c r="D1378" t="s">
        <v>1241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462</v>
      </c>
      <c r="C1379">
        <f>INDEX(NationalTeams!B:B,MATCH(B1379,NationalTeams!C:C,0))</f>
        <v>39</v>
      </c>
      <c r="D1379" t="s">
        <v>1241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322</v>
      </c>
      <c r="C1380">
        <f>INDEX(NationalTeams!B:B,MATCH(B1380,NationalTeams!C:C,0))</f>
        <v>40</v>
      </c>
      <c r="D1380" t="s">
        <v>1241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355</v>
      </c>
      <c r="C1381">
        <f>INDEX(NationalTeams!B:B,MATCH(B1381,NationalTeams!C:C,0))</f>
        <v>41</v>
      </c>
      <c r="D1381" t="s">
        <v>1241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344</v>
      </c>
      <c r="C1382">
        <f>INDEX(NationalTeams!B:B,MATCH(B1382,NationalTeams!C:C,0))</f>
        <v>42</v>
      </c>
      <c r="D1382" t="s">
        <v>1241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330</v>
      </c>
      <c r="C1383">
        <f>INDEX(NationalTeams!B:B,MATCH(B1383,NationalTeams!C:C,0))</f>
        <v>43</v>
      </c>
      <c r="D1383" t="s">
        <v>1241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429</v>
      </c>
      <c r="C1384">
        <f>INDEX(NationalTeams!B:B,MATCH(B1384,NationalTeams!C:C,0))</f>
        <v>44</v>
      </c>
      <c r="D1384" t="s">
        <v>1241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534</v>
      </c>
      <c r="C1385">
        <f>INDEX(NationalTeams!B:B,MATCH(B1385,NationalTeams!C:C,0))</f>
        <v>45</v>
      </c>
      <c r="D1385" t="s">
        <v>1241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328</v>
      </c>
      <c r="C1386">
        <f>INDEX(NationalTeams!B:B,MATCH(B1386,NationalTeams!C:C,0))</f>
        <v>46</v>
      </c>
      <c r="D1386" t="s">
        <v>1241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368</v>
      </c>
      <c r="C1387">
        <f>INDEX(NationalTeams!B:B,MATCH(B1387,NationalTeams!C:C,0))</f>
        <v>47</v>
      </c>
      <c r="D1387" t="s">
        <v>1241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369</v>
      </c>
      <c r="C1388">
        <f>INDEX(NationalTeams!B:B,MATCH(B1388,NationalTeams!C:C,0))</f>
        <v>48</v>
      </c>
      <c r="D1388" t="s">
        <v>1241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447</v>
      </c>
      <c r="C1389">
        <f>INDEX(NationalTeams!B:B,MATCH(B1389,NationalTeams!C:C,0))</f>
        <v>49</v>
      </c>
      <c r="D1389" t="s">
        <v>1241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425</v>
      </c>
      <c r="C1390">
        <f>INDEX(NationalTeams!B:B,MATCH(B1390,NationalTeams!C:C,0))</f>
        <v>50</v>
      </c>
      <c r="D1390" t="s">
        <v>1241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323</v>
      </c>
      <c r="C1391">
        <f>INDEX(NationalTeams!B:B,MATCH(B1391,NationalTeams!C:C,0))</f>
        <v>51</v>
      </c>
      <c r="D1391" t="s">
        <v>1241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354</v>
      </c>
      <c r="C1392">
        <f>INDEX(NationalTeams!B:B,MATCH(B1392,NationalTeams!C:C,0))</f>
        <v>52</v>
      </c>
      <c r="D1392" t="s">
        <v>1241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498</v>
      </c>
      <c r="C1393">
        <f>INDEX(NationalTeams!B:B,MATCH(B1393,NationalTeams!C:C,0))</f>
        <v>53</v>
      </c>
      <c r="D1393" t="s">
        <v>1241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406</v>
      </c>
      <c r="C1394">
        <f>INDEX(NationalTeams!B:B,MATCH(B1394,NationalTeams!C:C,0))</f>
        <v>54</v>
      </c>
      <c r="D1394" t="s">
        <v>1241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404</v>
      </c>
      <c r="C1395">
        <f>INDEX(NationalTeams!B:B,MATCH(B1395,NationalTeams!C:C,0))</f>
        <v>55</v>
      </c>
      <c r="D1395" t="s">
        <v>1241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495</v>
      </c>
      <c r="C1396">
        <f>INDEX(NationalTeams!B:B,MATCH(B1396,NationalTeams!C:C,0))</f>
        <v>56</v>
      </c>
      <c r="D1396" t="s">
        <v>1241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413</v>
      </c>
      <c r="C1397">
        <f>INDEX(NationalTeams!B:B,MATCH(B1397,NationalTeams!C:C,0))</f>
        <v>57</v>
      </c>
      <c r="D1397" t="s">
        <v>1241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331</v>
      </c>
      <c r="C1398">
        <f>INDEX(NationalTeams!B:B,MATCH(B1398,NationalTeams!C:C,0))</f>
        <v>58</v>
      </c>
      <c r="D1398" t="s">
        <v>1241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365</v>
      </c>
      <c r="C1399">
        <f>INDEX(NationalTeams!B:B,MATCH(B1399,NationalTeams!C:C,0))</f>
        <v>59</v>
      </c>
      <c r="D1399" t="s">
        <v>1241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332</v>
      </c>
      <c r="C1400">
        <f>INDEX(NationalTeams!B:B,MATCH(B1400,NationalTeams!C:C,0))</f>
        <v>60</v>
      </c>
      <c r="D1400" t="s">
        <v>1241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435</v>
      </c>
      <c r="C1401">
        <f>INDEX(NationalTeams!B:B,MATCH(B1401,NationalTeams!C:C,0))</f>
        <v>61</v>
      </c>
      <c r="D1401" t="s">
        <v>1241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346</v>
      </c>
      <c r="C1402">
        <f>INDEX(NationalTeams!B:B,MATCH(B1402,NationalTeams!C:C,0))</f>
        <v>62</v>
      </c>
      <c r="D1402" t="s">
        <v>1241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515</v>
      </c>
      <c r="C1403">
        <f>INDEX(NationalTeams!B:B,MATCH(B1403,NationalTeams!C:C,0))</f>
        <v>63</v>
      </c>
      <c r="D1403" t="s">
        <v>1241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509</v>
      </c>
      <c r="C1404">
        <f>INDEX(NationalTeams!B:B,MATCH(B1404,NationalTeams!C:C,0))</f>
        <v>64</v>
      </c>
      <c r="D1404" t="s">
        <v>1241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518</v>
      </c>
      <c r="C1405">
        <f>INDEX(NationalTeams!B:B,MATCH(B1405,NationalTeams!C:C,0))</f>
        <v>65</v>
      </c>
      <c r="D1405" t="s">
        <v>1241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490</v>
      </c>
      <c r="C1406">
        <f>INDEX(NationalTeams!B:B,MATCH(B1406,NationalTeams!C:C,0))</f>
        <v>66</v>
      </c>
      <c r="D1406" t="s">
        <v>1241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349</v>
      </c>
      <c r="C1407">
        <f>INDEX(NationalTeams!B:B,MATCH(B1407,NationalTeams!C:C,0))</f>
        <v>67</v>
      </c>
      <c r="D1407" t="s">
        <v>1241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531</v>
      </c>
      <c r="C1408">
        <f>INDEX(NationalTeams!B:B,MATCH(B1408,NationalTeams!C:C,0))</f>
        <v>68</v>
      </c>
      <c r="D1408" t="s">
        <v>1241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326</v>
      </c>
      <c r="C1409">
        <f>INDEX(NationalTeams!B:B,MATCH(B1409,NationalTeams!C:C,0))</f>
        <v>69</v>
      </c>
      <c r="D1409" t="s">
        <v>1241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320</v>
      </c>
      <c r="C1410">
        <f>INDEX(NationalTeams!B:B,MATCH(B1410,NationalTeams!C:C,0))</f>
        <v>70</v>
      </c>
      <c r="D1410" t="s">
        <v>1241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459</v>
      </c>
      <c r="C1411">
        <f>INDEX(NationalTeams!B:B,MATCH(B1411,NationalTeams!C:C,0))</f>
        <v>71</v>
      </c>
      <c r="D1411" t="s">
        <v>1241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445</v>
      </c>
      <c r="C1412">
        <f>INDEX(NationalTeams!B:B,MATCH(B1412,NationalTeams!C:C,0))</f>
        <v>72</v>
      </c>
      <c r="D1412" t="s">
        <v>1241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511</v>
      </c>
      <c r="C1413">
        <f>INDEX(NationalTeams!B:B,MATCH(B1413,NationalTeams!C:C,0))</f>
        <v>73</v>
      </c>
      <c r="D1413" t="s">
        <v>1241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487</v>
      </c>
      <c r="C1414">
        <f>INDEX(NationalTeams!B:B,MATCH(B1414,NationalTeams!C:C,0))</f>
        <v>74</v>
      </c>
      <c r="D1414" t="s">
        <v>1241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383</v>
      </c>
      <c r="C1415">
        <f>INDEX(NationalTeams!B:B,MATCH(B1415,NationalTeams!C:C,0))</f>
        <v>75</v>
      </c>
      <c r="D1415" t="s">
        <v>1241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517</v>
      </c>
      <c r="C1416">
        <f>INDEX(NationalTeams!B:B,MATCH(B1416,NationalTeams!C:C,0))</f>
        <v>76</v>
      </c>
      <c r="D1416" t="s">
        <v>1241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391</v>
      </c>
      <c r="C1417">
        <f>INDEX(NationalTeams!B:B,MATCH(B1417,NationalTeams!C:C,0))</f>
        <v>77</v>
      </c>
      <c r="D1417" t="s">
        <v>1241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524</v>
      </c>
      <c r="C1418">
        <f>INDEX(NationalTeams!B:B,MATCH(B1418,NationalTeams!C:C,0))</f>
        <v>78</v>
      </c>
      <c r="D1418" t="s">
        <v>1241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325</v>
      </c>
      <c r="C1419">
        <f>INDEX(NationalTeams!B:B,MATCH(B1419,NationalTeams!C:C,0))</f>
        <v>79</v>
      </c>
      <c r="D1419" t="s">
        <v>1241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536</v>
      </c>
      <c r="C1420">
        <f>INDEX(NationalTeams!B:B,MATCH(B1420,NationalTeams!C:C,0))</f>
        <v>80</v>
      </c>
      <c r="D1420" t="s">
        <v>1241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405</v>
      </c>
      <c r="C1421">
        <f>INDEX(NationalTeams!B:B,MATCH(B1421,NationalTeams!C:C,0))</f>
        <v>81</v>
      </c>
      <c r="D1421" t="s">
        <v>1241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508</v>
      </c>
      <c r="C1422">
        <f>INDEX(NationalTeams!B:B,MATCH(B1422,NationalTeams!C:C,0))</f>
        <v>82</v>
      </c>
      <c r="D1422" t="s">
        <v>1241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477</v>
      </c>
      <c r="C1423">
        <f>INDEX(NationalTeams!B:B,MATCH(B1423,NationalTeams!C:C,0))</f>
        <v>83</v>
      </c>
      <c r="D1423" t="s">
        <v>1241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396</v>
      </c>
      <c r="C1424">
        <f>INDEX(NationalTeams!B:B,MATCH(B1424,NationalTeams!C:C,0))</f>
        <v>84</v>
      </c>
      <c r="D1424" t="s">
        <v>1241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382</v>
      </c>
      <c r="C1425">
        <f>INDEX(NationalTeams!B:B,MATCH(B1425,NationalTeams!C:C,0))</f>
        <v>85</v>
      </c>
      <c r="D1425" t="s">
        <v>1241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338</v>
      </c>
      <c r="C1426">
        <f>INDEX(NationalTeams!B:B,MATCH(B1426,NationalTeams!C:C,0))</f>
        <v>86</v>
      </c>
      <c r="D1426" t="s">
        <v>1241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392</v>
      </c>
      <c r="C1427">
        <f>INDEX(NationalTeams!B:B,MATCH(B1427,NationalTeams!C:C,0))</f>
        <v>87</v>
      </c>
      <c r="D1427" t="s">
        <v>1241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335</v>
      </c>
      <c r="C1428">
        <f>INDEX(NationalTeams!B:B,MATCH(B1428,NationalTeams!C:C,0))</f>
        <v>88</v>
      </c>
      <c r="D1428" t="s">
        <v>1241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333</v>
      </c>
      <c r="C1429">
        <f>INDEX(NationalTeams!B:B,MATCH(B1429,NationalTeams!C:C,0))</f>
        <v>89</v>
      </c>
      <c r="D1429" t="s">
        <v>1241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397</v>
      </c>
      <c r="C1430">
        <f>INDEX(NationalTeams!B:B,MATCH(B1430,NationalTeams!C:C,0))</f>
        <v>90</v>
      </c>
      <c r="D1430" t="s">
        <v>1241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469</v>
      </c>
      <c r="C1431">
        <f>INDEX(NationalTeams!B:B,MATCH(B1431,NationalTeams!C:C,0))</f>
        <v>91</v>
      </c>
      <c r="D1431" t="s">
        <v>1241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512</v>
      </c>
      <c r="C1432">
        <f>INDEX(NationalTeams!B:B,MATCH(B1432,NationalTeams!C:C,0))</f>
        <v>92</v>
      </c>
      <c r="D1432" t="s">
        <v>1241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458</v>
      </c>
      <c r="C1433">
        <f>INDEX(NationalTeams!B:B,MATCH(B1433,NationalTeams!C:C,0))</f>
        <v>93</v>
      </c>
      <c r="D1433" t="s">
        <v>1241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444</v>
      </c>
      <c r="C1434">
        <f>INDEX(NationalTeams!B:B,MATCH(B1434,NationalTeams!C:C,0))</f>
        <v>94</v>
      </c>
      <c r="D1434" t="s">
        <v>1241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493</v>
      </c>
      <c r="C1435">
        <f>INDEX(NationalTeams!B:B,MATCH(B1435,NationalTeams!C:C,0))</f>
        <v>95</v>
      </c>
      <c r="D1435" t="s">
        <v>1241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431</v>
      </c>
      <c r="C1436">
        <f>INDEX(NationalTeams!B:B,MATCH(B1436,NationalTeams!C:C,0))</f>
        <v>96</v>
      </c>
      <c r="D1436" t="s">
        <v>1241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427</v>
      </c>
      <c r="C1437">
        <f>INDEX(NationalTeams!B:B,MATCH(B1437,NationalTeams!C:C,0))</f>
        <v>97</v>
      </c>
      <c r="D1437" t="s">
        <v>1241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513</v>
      </c>
      <c r="C1438">
        <f>INDEX(NationalTeams!B:B,MATCH(B1438,NationalTeams!C:C,0))</f>
        <v>98</v>
      </c>
      <c r="D1438" t="s">
        <v>1241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503</v>
      </c>
      <c r="C1439">
        <f>INDEX(NationalTeams!B:B,MATCH(B1439,NationalTeams!C:C,0))</f>
        <v>99</v>
      </c>
      <c r="D1439" t="s">
        <v>1241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519</v>
      </c>
      <c r="C1440">
        <f>INDEX(NationalTeams!B:B,MATCH(B1440,NationalTeams!C:C,0))</f>
        <v>100</v>
      </c>
      <c r="D1440" t="s">
        <v>1241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410</v>
      </c>
      <c r="C1441">
        <f>INDEX(NationalTeams!B:B,MATCH(B1441,NationalTeams!C:C,0))</f>
        <v>101</v>
      </c>
      <c r="D1441" t="s">
        <v>1241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486</v>
      </c>
      <c r="C1442">
        <f>INDEX(NationalTeams!B:B,MATCH(B1442,NationalTeams!C:C,0))</f>
        <v>102</v>
      </c>
      <c r="D1442" t="s">
        <v>1241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526</v>
      </c>
      <c r="C1443">
        <f>INDEX(NationalTeams!B:B,MATCH(B1443,NationalTeams!C:C,0))</f>
        <v>103</v>
      </c>
      <c r="D1443" t="s">
        <v>1241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470</v>
      </c>
      <c r="C1444">
        <f>INDEX(NationalTeams!B:B,MATCH(B1444,NationalTeams!C:C,0))</f>
        <v>104</v>
      </c>
      <c r="D1444" t="s">
        <v>1241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461</v>
      </c>
      <c r="C1445">
        <f>INDEX(NationalTeams!B:B,MATCH(B1445,NationalTeams!C:C,0))</f>
        <v>105</v>
      </c>
      <c r="D1445" t="s">
        <v>1241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418</v>
      </c>
      <c r="C1446">
        <f>INDEX(NationalTeams!B:B,MATCH(B1446,NationalTeams!C:C,0))</f>
        <v>106</v>
      </c>
      <c r="D1446" t="s">
        <v>1241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417</v>
      </c>
      <c r="C1447">
        <f>INDEX(NationalTeams!B:B,MATCH(B1447,NationalTeams!C:C,0))</f>
        <v>107</v>
      </c>
      <c r="D1447" t="s">
        <v>1241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421</v>
      </c>
      <c r="C1448">
        <f>INDEX(NationalTeams!B:B,MATCH(B1448,NationalTeams!C:C,0))</f>
        <v>108</v>
      </c>
      <c r="D1448" t="s">
        <v>1241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530</v>
      </c>
      <c r="C1449">
        <f>INDEX(NationalTeams!B:B,MATCH(B1449,NationalTeams!C:C,0))</f>
        <v>109</v>
      </c>
      <c r="D1449" t="s">
        <v>1241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488</v>
      </c>
      <c r="C1450">
        <f>INDEX(NationalTeams!B:B,MATCH(B1450,NationalTeams!C:C,0))</f>
        <v>110</v>
      </c>
      <c r="D1450" t="s">
        <v>1241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352</v>
      </c>
      <c r="C1451">
        <f>INDEX(NationalTeams!B:B,MATCH(B1451,NationalTeams!C:C,0))</f>
        <v>111</v>
      </c>
      <c r="D1451" t="s">
        <v>1241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422</v>
      </c>
      <c r="C1452">
        <f>INDEX(NationalTeams!B:B,MATCH(B1452,NationalTeams!C:C,0))</f>
        <v>112</v>
      </c>
      <c r="D1452" t="s">
        <v>1241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451</v>
      </c>
      <c r="C1453">
        <f>INDEX(NationalTeams!B:B,MATCH(B1453,NationalTeams!C:C,0))</f>
        <v>113</v>
      </c>
      <c r="D1453" t="s">
        <v>1241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430</v>
      </c>
      <c r="C1454">
        <f>INDEX(NationalTeams!B:B,MATCH(B1454,NationalTeams!C:C,0))</f>
        <v>114</v>
      </c>
      <c r="D1454" t="s">
        <v>1241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381</v>
      </c>
      <c r="C1455">
        <f>INDEX(NationalTeams!B:B,MATCH(B1455,NationalTeams!C:C,0))</f>
        <v>115</v>
      </c>
      <c r="D1455" t="s">
        <v>1241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434</v>
      </c>
      <c r="C1456">
        <f>INDEX(NationalTeams!B:B,MATCH(B1456,NationalTeams!C:C,0))</f>
        <v>116</v>
      </c>
      <c r="D1456" t="s">
        <v>1241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475</v>
      </c>
      <c r="C1457">
        <f>INDEX(NationalTeams!B:B,MATCH(B1457,NationalTeams!C:C,0))</f>
        <v>117</v>
      </c>
      <c r="D1457" t="s">
        <v>1241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528</v>
      </c>
      <c r="C1458">
        <f>INDEX(NationalTeams!B:B,MATCH(B1458,NationalTeams!C:C,0))</f>
        <v>118</v>
      </c>
      <c r="D1458" t="s">
        <v>1241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436</v>
      </c>
      <c r="C1459">
        <f>INDEX(NationalTeams!B:B,MATCH(B1459,NationalTeams!C:C,0))</f>
        <v>119</v>
      </c>
      <c r="D1459" t="s">
        <v>1241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455</v>
      </c>
      <c r="C1460">
        <f>INDEX(NationalTeams!B:B,MATCH(B1460,NationalTeams!C:C,0))</f>
        <v>120</v>
      </c>
      <c r="D1460" t="s">
        <v>1241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345</v>
      </c>
      <c r="C1461">
        <f>INDEX(NationalTeams!B:B,MATCH(B1461,NationalTeams!C:C,0))</f>
        <v>121</v>
      </c>
      <c r="D1461" t="s">
        <v>1241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532</v>
      </c>
      <c r="C1462">
        <f>INDEX(NationalTeams!B:B,MATCH(B1462,NationalTeams!C:C,0))</f>
        <v>122</v>
      </c>
      <c r="D1462" t="s">
        <v>1241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468</v>
      </c>
      <c r="C1463">
        <f>INDEX(NationalTeams!B:B,MATCH(B1463,NationalTeams!C:C,0))</f>
        <v>123</v>
      </c>
      <c r="D1463" t="s">
        <v>1241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347</v>
      </c>
      <c r="C1464">
        <f>INDEX(NationalTeams!B:B,MATCH(B1464,NationalTeams!C:C,0))</f>
        <v>124</v>
      </c>
      <c r="D1464" t="s">
        <v>1241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390</v>
      </c>
      <c r="C1465">
        <f>INDEX(NationalTeams!B:B,MATCH(B1465,NationalTeams!C:C,0))</f>
        <v>125</v>
      </c>
      <c r="D1465" t="s">
        <v>1241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540</v>
      </c>
      <c r="C1466">
        <f>INDEX(NationalTeams!B:B,MATCH(B1466,NationalTeams!C:C,0))</f>
        <v>126</v>
      </c>
      <c r="D1466" t="s">
        <v>1241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527</v>
      </c>
      <c r="C1467">
        <f>INDEX(NationalTeams!B:B,MATCH(B1467,NationalTeams!C:C,0))</f>
        <v>127</v>
      </c>
      <c r="D1467" t="s">
        <v>1241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523</v>
      </c>
      <c r="C1468">
        <f>INDEX(NationalTeams!B:B,MATCH(B1468,NationalTeams!C:C,0))</f>
        <v>128</v>
      </c>
      <c r="D1468" t="s">
        <v>1241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484</v>
      </c>
      <c r="C1469">
        <f>INDEX(NationalTeams!B:B,MATCH(B1469,NationalTeams!C:C,0))</f>
        <v>129</v>
      </c>
      <c r="D1469" t="s">
        <v>1241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522</v>
      </c>
      <c r="C1470">
        <f>INDEX(NationalTeams!B:B,MATCH(B1470,NationalTeams!C:C,0))</f>
        <v>130</v>
      </c>
      <c r="D1470" t="s">
        <v>1241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386</v>
      </c>
      <c r="C1471">
        <f>INDEX(NationalTeams!B:B,MATCH(B1471,NationalTeams!C:C,0))</f>
        <v>131</v>
      </c>
      <c r="D1471" t="s">
        <v>1241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463</v>
      </c>
      <c r="C1472">
        <f>INDEX(NationalTeams!B:B,MATCH(B1472,NationalTeams!C:C,0))</f>
        <v>132</v>
      </c>
      <c r="D1472" t="s">
        <v>1241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339</v>
      </c>
      <c r="C1473">
        <f>INDEX(NationalTeams!B:B,MATCH(B1473,NationalTeams!C:C,0))</f>
        <v>133</v>
      </c>
      <c r="D1473" t="s">
        <v>1241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464</v>
      </c>
      <c r="C1474">
        <f>INDEX(NationalTeams!B:B,MATCH(B1474,NationalTeams!C:C,0))</f>
        <v>134</v>
      </c>
      <c r="D1474" t="s">
        <v>1241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379</v>
      </c>
      <c r="C1475">
        <f>INDEX(NationalTeams!B:B,MATCH(B1475,NationalTeams!C:C,0))</f>
        <v>135</v>
      </c>
      <c r="D1475" t="s">
        <v>1241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539</v>
      </c>
      <c r="C1476">
        <f>INDEX(NationalTeams!B:B,MATCH(B1476,NationalTeams!C:C,0))</f>
        <v>136</v>
      </c>
      <c r="D1476" t="s">
        <v>1241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342</v>
      </c>
      <c r="C1477">
        <f>INDEX(NationalTeams!B:B,MATCH(B1477,NationalTeams!C:C,0))</f>
        <v>137</v>
      </c>
      <c r="D1477" t="s">
        <v>1241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343</v>
      </c>
      <c r="C1478">
        <f>INDEX(NationalTeams!B:B,MATCH(B1478,NationalTeams!C:C,0))</f>
        <v>138</v>
      </c>
      <c r="D1478" t="s">
        <v>1241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360</v>
      </c>
      <c r="C1479">
        <f>INDEX(NationalTeams!B:B,MATCH(B1479,NationalTeams!C:C,0))</f>
        <v>139</v>
      </c>
      <c r="D1479" t="s">
        <v>1241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378</v>
      </c>
      <c r="C1480">
        <f>INDEX(NationalTeams!B:B,MATCH(B1480,NationalTeams!C:C,0))</f>
        <v>140</v>
      </c>
      <c r="D1480" t="s">
        <v>1241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456</v>
      </c>
      <c r="C1481">
        <f>INDEX(NationalTeams!B:B,MATCH(B1481,NationalTeams!C:C,0))</f>
        <v>141</v>
      </c>
      <c r="D1481" t="s">
        <v>1241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537</v>
      </c>
      <c r="C1482">
        <f>INDEX(NationalTeams!B:B,MATCH(B1482,NationalTeams!C:C,0))</f>
        <v>142</v>
      </c>
      <c r="D1482" t="s">
        <v>1241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533</v>
      </c>
      <c r="C1483">
        <f>INDEX(NationalTeams!B:B,MATCH(B1483,NationalTeams!C:C,0))</f>
        <v>143</v>
      </c>
      <c r="D1483" t="s">
        <v>1241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460</v>
      </c>
      <c r="C1484">
        <f>INDEX(NationalTeams!B:B,MATCH(B1484,NationalTeams!C:C,0))</f>
        <v>144</v>
      </c>
      <c r="D1484" t="s">
        <v>1241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521</v>
      </c>
      <c r="C1485">
        <f>INDEX(NationalTeams!B:B,MATCH(B1485,NationalTeams!C:C,0))</f>
        <v>145</v>
      </c>
      <c r="D1485" t="s">
        <v>1241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416</v>
      </c>
      <c r="C1486">
        <f>INDEX(NationalTeams!B:B,MATCH(B1486,NationalTeams!C:C,0))</f>
        <v>146</v>
      </c>
      <c r="D1486" t="s">
        <v>1241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393</v>
      </c>
      <c r="C1487">
        <f>INDEX(NationalTeams!B:B,MATCH(B1487,NationalTeams!C:C,0))</f>
        <v>147</v>
      </c>
      <c r="D1487" t="s">
        <v>1241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372</v>
      </c>
      <c r="C1488">
        <f>INDEX(NationalTeams!B:B,MATCH(B1488,NationalTeams!C:C,0))</f>
        <v>148</v>
      </c>
      <c r="D1488" t="s">
        <v>1241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480</v>
      </c>
      <c r="C1489">
        <f>INDEX(NationalTeams!B:B,MATCH(B1489,NationalTeams!C:C,0))</f>
        <v>149</v>
      </c>
      <c r="D1489" t="s">
        <v>1241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446</v>
      </c>
      <c r="C1490">
        <f>INDEX(NationalTeams!B:B,MATCH(B1490,NationalTeams!C:C,0))</f>
        <v>150</v>
      </c>
      <c r="D1490" t="s">
        <v>1241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356</v>
      </c>
      <c r="C1491">
        <f>INDEX(NationalTeams!B:B,MATCH(B1491,NationalTeams!C:C,0))</f>
        <v>151</v>
      </c>
      <c r="D1491" t="s">
        <v>1241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387</v>
      </c>
      <c r="C1492">
        <f>INDEX(NationalTeams!B:B,MATCH(B1492,NationalTeams!C:C,0))</f>
        <v>152</v>
      </c>
      <c r="D1492" t="s">
        <v>1241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361</v>
      </c>
      <c r="C1493">
        <f>INDEX(NationalTeams!B:B,MATCH(B1493,NationalTeams!C:C,0))</f>
        <v>153</v>
      </c>
      <c r="D1493" t="s">
        <v>1241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492</v>
      </c>
      <c r="C1494">
        <f>INDEX(NationalTeams!B:B,MATCH(B1494,NationalTeams!C:C,0))</f>
        <v>154</v>
      </c>
      <c r="D1494" t="s">
        <v>1241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485</v>
      </c>
      <c r="C1495">
        <f>INDEX(NationalTeams!B:B,MATCH(B1495,NationalTeams!C:C,0))</f>
        <v>155</v>
      </c>
      <c r="D1495" t="s">
        <v>1241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423</v>
      </c>
      <c r="C1496">
        <f>INDEX(NationalTeams!B:B,MATCH(B1496,NationalTeams!C:C,0))</f>
        <v>156</v>
      </c>
      <c r="D1496" t="s">
        <v>1241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457</v>
      </c>
      <c r="C1497">
        <f>INDEX(NationalTeams!B:B,MATCH(B1497,NationalTeams!C:C,0))</f>
        <v>157</v>
      </c>
      <c r="D1497" t="s">
        <v>1241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491</v>
      </c>
      <c r="C1498">
        <f>INDEX(NationalTeams!B:B,MATCH(B1498,NationalTeams!C:C,0))</f>
        <v>158</v>
      </c>
      <c r="D1498" t="s">
        <v>1241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474</v>
      </c>
      <c r="C1499">
        <f>INDEX(NationalTeams!B:B,MATCH(B1499,NationalTeams!C:C,0))</f>
        <v>159</v>
      </c>
      <c r="D1499" t="s">
        <v>1241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479</v>
      </c>
      <c r="C1500">
        <f>INDEX(NationalTeams!B:B,MATCH(B1500,NationalTeams!C:C,0))</f>
        <v>160</v>
      </c>
      <c r="D1500" t="s">
        <v>1241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449</v>
      </c>
      <c r="C1501">
        <f>INDEX(NationalTeams!B:B,MATCH(B1501,NationalTeams!C:C,0))</f>
        <v>161</v>
      </c>
      <c r="D1501" t="s">
        <v>1241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398</v>
      </c>
      <c r="C1502">
        <f>INDEX(NationalTeams!B:B,MATCH(B1502,NationalTeams!C:C,0))</f>
        <v>162</v>
      </c>
      <c r="D1502" t="s">
        <v>1241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441</v>
      </c>
      <c r="C1503">
        <f>INDEX(NationalTeams!B:B,MATCH(B1503,NationalTeams!C:C,0))</f>
        <v>163</v>
      </c>
      <c r="D1503" t="s">
        <v>1241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348</v>
      </c>
      <c r="C1504">
        <f>INDEX(NationalTeams!B:B,MATCH(B1504,NationalTeams!C:C,0))</f>
        <v>164</v>
      </c>
      <c r="D1504" t="s">
        <v>1241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350</v>
      </c>
      <c r="C1505">
        <f>INDEX(NationalTeams!B:B,MATCH(B1505,NationalTeams!C:C,0))</f>
        <v>165</v>
      </c>
      <c r="D1505" t="s">
        <v>1241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494</v>
      </c>
      <c r="C1506">
        <f>INDEX(NationalTeams!B:B,MATCH(B1506,NationalTeams!C:C,0))</f>
        <v>166</v>
      </c>
      <c r="D1506" t="s">
        <v>1241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504</v>
      </c>
      <c r="C1507">
        <f>INDEX(NationalTeams!B:B,MATCH(B1507,NationalTeams!C:C,0))</f>
        <v>167</v>
      </c>
      <c r="D1507" t="s">
        <v>1241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401</v>
      </c>
      <c r="C1508">
        <f>INDEX(NationalTeams!B:B,MATCH(B1508,NationalTeams!C:C,0))</f>
        <v>168</v>
      </c>
      <c r="D1508" t="s">
        <v>1241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432</v>
      </c>
      <c r="C1509">
        <f>INDEX(NationalTeams!B:B,MATCH(B1509,NationalTeams!C:C,0))</f>
        <v>169</v>
      </c>
      <c r="D1509" t="s">
        <v>1241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336</v>
      </c>
      <c r="C1510">
        <f>INDEX(NationalTeams!B:B,MATCH(B1510,NationalTeams!C:C,0))</f>
        <v>170</v>
      </c>
      <c r="D1510" t="s">
        <v>1241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497</v>
      </c>
      <c r="C1511">
        <f>INDEX(NationalTeams!B:B,MATCH(B1511,NationalTeams!C:C,0))</f>
        <v>171</v>
      </c>
      <c r="D1511" t="s">
        <v>1241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380</v>
      </c>
      <c r="C1512">
        <f>INDEX(NationalTeams!B:B,MATCH(B1512,NationalTeams!C:C,0))</f>
        <v>172</v>
      </c>
      <c r="D1512" t="s">
        <v>1241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402</v>
      </c>
      <c r="C1513">
        <f>INDEX(NationalTeams!B:B,MATCH(B1513,NationalTeams!C:C,0))</f>
        <v>173</v>
      </c>
      <c r="D1513" t="s">
        <v>1241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370</v>
      </c>
      <c r="C1514">
        <f>INDEX(NationalTeams!B:B,MATCH(B1514,NationalTeams!C:C,0))</f>
        <v>174</v>
      </c>
      <c r="D1514" t="s">
        <v>1241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506</v>
      </c>
      <c r="C1515">
        <f>INDEX(NationalTeams!B:B,MATCH(B1515,NationalTeams!C:C,0))</f>
        <v>175</v>
      </c>
      <c r="D1515" t="s">
        <v>1241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500</v>
      </c>
      <c r="C1516">
        <f>INDEX(NationalTeams!B:B,MATCH(B1516,NationalTeams!C:C,0))</f>
        <v>176</v>
      </c>
      <c r="D1516" t="s">
        <v>1241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473</v>
      </c>
      <c r="C1517">
        <f>INDEX(NationalTeams!B:B,MATCH(B1517,NationalTeams!C:C,0))</f>
        <v>177</v>
      </c>
      <c r="D1517" t="s">
        <v>1241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482</v>
      </c>
      <c r="C1518">
        <f>INDEX(NationalTeams!B:B,MATCH(B1518,NationalTeams!C:C,0))</f>
        <v>178</v>
      </c>
      <c r="D1518" t="s">
        <v>1241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411</v>
      </c>
      <c r="C1519">
        <f>INDEX(NationalTeams!B:B,MATCH(B1519,NationalTeams!C:C,0))</f>
        <v>179</v>
      </c>
      <c r="D1519" t="s">
        <v>1241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541</v>
      </c>
      <c r="C1520">
        <f>INDEX(NationalTeams!B:B,MATCH(B1520,NationalTeams!C:C,0))</f>
        <v>180</v>
      </c>
      <c r="D1520" t="s">
        <v>1241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412</v>
      </c>
      <c r="C1521">
        <f>INDEX(NationalTeams!B:B,MATCH(B1521,NationalTeams!C:C,0))</f>
        <v>181</v>
      </c>
      <c r="D1521" t="s">
        <v>1241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409</v>
      </c>
      <c r="C1522">
        <f>INDEX(NationalTeams!B:B,MATCH(B1522,NationalTeams!C:C,0))</f>
        <v>182</v>
      </c>
      <c r="D1522" t="s">
        <v>1241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414</v>
      </c>
      <c r="C1523">
        <f>INDEX(NationalTeams!B:B,MATCH(B1523,NationalTeams!C:C,0))</f>
        <v>183</v>
      </c>
      <c r="D1523" t="s">
        <v>1241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362</v>
      </c>
      <c r="C1524">
        <f>INDEX(NationalTeams!B:B,MATCH(B1524,NationalTeams!C:C,0))</f>
        <v>184</v>
      </c>
      <c r="D1524" t="s">
        <v>1241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499</v>
      </c>
      <c r="C1525">
        <f>INDEX(NationalTeams!B:B,MATCH(B1525,NationalTeams!C:C,0))</f>
        <v>185</v>
      </c>
      <c r="D1525" t="s">
        <v>1241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374</v>
      </c>
      <c r="C1526">
        <f>INDEX(NationalTeams!B:B,MATCH(B1526,NationalTeams!C:C,0))</f>
        <v>186</v>
      </c>
      <c r="D1526" t="s">
        <v>1241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385</v>
      </c>
      <c r="C1527">
        <f>INDEX(NationalTeams!B:B,MATCH(B1527,NationalTeams!C:C,0))</f>
        <v>187</v>
      </c>
      <c r="D1527" t="s">
        <v>1241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450</v>
      </c>
      <c r="C1528">
        <f>INDEX(NationalTeams!B:B,MATCH(B1528,NationalTeams!C:C,0))</f>
        <v>188</v>
      </c>
      <c r="D1528" t="s">
        <v>1241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448</v>
      </c>
      <c r="C1529">
        <f>INDEX(NationalTeams!B:B,MATCH(B1529,NationalTeams!C:C,0))</f>
        <v>189</v>
      </c>
      <c r="D1529" t="s">
        <v>1241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375</v>
      </c>
      <c r="C1530">
        <f>INDEX(NationalTeams!B:B,MATCH(B1530,NationalTeams!C:C,0))</f>
        <v>190</v>
      </c>
      <c r="D1530" t="s">
        <v>1241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483</v>
      </c>
      <c r="C1531">
        <f>INDEX(NationalTeams!B:B,MATCH(B1531,NationalTeams!C:C,0))</f>
        <v>191</v>
      </c>
      <c r="D1531" t="s">
        <v>1241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395</v>
      </c>
      <c r="C1532">
        <f>INDEX(NationalTeams!B:B,MATCH(B1532,NationalTeams!C:C,0))</f>
        <v>192</v>
      </c>
      <c r="D1532" t="s">
        <v>1241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363</v>
      </c>
      <c r="C1533">
        <f>INDEX(NationalTeams!B:B,MATCH(B1533,NationalTeams!C:C,0))</f>
        <v>193</v>
      </c>
      <c r="D1533" t="s">
        <v>1241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394</v>
      </c>
      <c r="C1534">
        <f>INDEX(NationalTeams!B:B,MATCH(B1534,NationalTeams!C:C,0))</f>
        <v>194</v>
      </c>
      <c r="D1534" t="s">
        <v>1241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389</v>
      </c>
      <c r="C1535">
        <f>INDEX(NationalTeams!B:B,MATCH(B1535,NationalTeams!C:C,0))</f>
        <v>195</v>
      </c>
      <c r="D1535" t="s">
        <v>1241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496</v>
      </c>
      <c r="C1536">
        <f>INDEX(NationalTeams!B:B,MATCH(B1536,NationalTeams!C:C,0))</f>
        <v>196</v>
      </c>
      <c r="D1536" t="s">
        <v>1241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507</v>
      </c>
      <c r="C1537">
        <f>INDEX(NationalTeams!B:B,MATCH(B1537,NationalTeams!C:C,0))</f>
        <v>197</v>
      </c>
      <c r="D1537" t="s">
        <v>1241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399</v>
      </c>
      <c r="C1538">
        <f>INDEX(NationalTeams!B:B,MATCH(B1538,NationalTeams!C:C,0))</f>
        <v>198</v>
      </c>
      <c r="D1538" t="s">
        <v>1241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467</v>
      </c>
      <c r="C1539">
        <f>INDEX(NationalTeams!B:B,MATCH(B1539,NationalTeams!C:C,0))</f>
        <v>199</v>
      </c>
      <c r="D1539" t="s">
        <v>1241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437</v>
      </c>
      <c r="C1540">
        <f>INDEX(NationalTeams!B:B,MATCH(B1540,NationalTeams!C:C,0))</f>
        <v>200</v>
      </c>
      <c r="D1540" t="s">
        <v>1241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452</v>
      </c>
      <c r="C1541">
        <f>INDEX(NationalTeams!B:B,MATCH(B1541,NationalTeams!C:C,0))</f>
        <v>201</v>
      </c>
      <c r="D1541" t="s">
        <v>1241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384</v>
      </c>
      <c r="C1542">
        <f>INDEX(NationalTeams!B:B,MATCH(B1542,NationalTeams!C:C,0))</f>
        <v>202</v>
      </c>
      <c r="D1542" t="s">
        <v>1241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442</v>
      </c>
      <c r="C1543">
        <f>INDEX(NationalTeams!B:B,MATCH(B1543,NationalTeams!C:C,0))</f>
        <v>203</v>
      </c>
      <c r="D1543" t="s">
        <v>1241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472</v>
      </c>
      <c r="C1544">
        <f>INDEX(NationalTeams!B:B,MATCH(B1544,NationalTeams!C:C,0))</f>
        <v>204</v>
      </c>
      <c r="D1544" t="s">
        <v>1241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388</v>
      </c>
      <c r="C1545">
        <f>INDEX(NationalTeams!B:B,MATCH(B1545,NationalTeams!C:C,0))</f>
        <v>205</v>
      </c>
      <c r="D1545" t="s">
        <v>1241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476</v>
      </c>
      <c r="C1546">
        <f>INDEX(NationalTeams!B:B,MATCH(B1546,NationalTeams!C:C,0))</f>
        <v>206</v>
      </c>
      <c r="D1546" t="s">
        <v>1241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407</v>
      </c>
      <c r="C1547">
        <f>INDEX(NationalTeams!B:B,MATCH(B1547,NationalTeams!C:C,0))</f>
        <v>207</v>
      </c>
      <c r="D1547" t="s">
        <v>1241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364</v>
      </c>
      <c r="C1548">
        <f>INDEX(NationalTeams!B:B,MATCH(B1548,NationalTeams!C:C,0))</f>
        <v>208</v>
      </c>
      <c r="D1548" t="s">
        <v>1241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439</v>
      </c>
      <c r="C1549">
        <f>INDEX(NationalTeams!B:B,MATCH(B1549,NationalTeams!C:C,0))</f>
        <v>209</v>
      </c>
      <c r="D1549" t="s">
        <v>1241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501</v>
      </c>
      <c r="C1550">
        <f>INDEX(NationalTeams!B:B,MATCH(B1550,NationalTeams!C:C,0))</f>
        <v>210</v>
      </c>
      <c r="D1550" t="s">
        <v>1241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466</v>
      </c>
      <c r="C1551">
        <f>INDEX(NationalTeams!B:B,MATCH(B1551,NationalTeams!C:C,0))</f>
        <v>211</v>
      </c>
      <c r="D1551" t="s">
        <v>1241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502</v>
      </c>
      <c r="C1552">
        <f>INDEX(NationalTeams!B:B,MATCH(B1552,NationalTeams!C:C,0))</f>
        <v>212</v>
      </c>
      <c r="D1552" t="s">
        <v>1241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359</v>
      </c>
      <c r="C1553">
        <f>INDEX(NationalTeams!B:B,MATCH(B1553,NationalTeams!C:C,0))</f>
        <v>213</v>
      </c>
      <c r="D1553" t="s">
        <v>1241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377</v>
      </c>
      <c r="C1554">
        <f>INDEX(NationalTeams!B:B,MATCH(B1554,NationalTeams!C:C,0))</f>
        <v>214</v>
      </c>
      <c r="D1554" t="s">
        <v>1241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443</v>
      </c>
      <c r="C1555">
        <f>INDEX(NationalTeams!B:B,MATCH(B1555,NationalTeams!C:C,0))</f>
        <v>215</v>
      </c>
      <c r="D1555" t="s">
        <v>1241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481</v>
      </c>
      <c r="C1556">
        <f>INDEX(NationalTeams!B:B,MATCH(B1556,NationalTeams!C:C,0))</f>
        <v>216</v>
      </c>
      <c r="D1556" t="s">
        <v>1241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351</v>
      </c>
      <c r="C1557">
        <f>INDEX(NationalTeams!B:B,MATCH(B1557,NationalTeams!C:C,0))</f>
        <v>217</v>
      </c>
      <c r="D1557" t="s">
        <v>1241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438</v>
      </c>
      <c r="C1558">
        <f>INDEX(NationalTeams!B:B,MATCH(B1558,NationalTeams!C:C,0))</f>
        <v>218</v>
      </c>
      <c r="D1558" t="s">
        <v>1241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319</v>
      </c>
      <c r="C1559">
        <f>INDEX(NationalTeams!B:B,MATCH(B1559,NationalTeams!C:C,0))</f>
        <v>219</v>
      </c>
      <c r="D1559" t="s">
        <v>1241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471</v>
      </c>
      <c r="C1560">
        <f>INDEX(NationalTeams!B:B,MATCH(B1560,NationalTeams!C:C,0))</f>
        <v>220</v>
      </c>
      <c r="D1560" t="s">
        <v>1241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373</v>
      </c>
      <c r="C1561">
        <f>INDEX(NationalTeams!B:B,MATCH(B1561,NationalTeams!C:C,0))</f>
        <v>221</v>
      </c>
      <c r="D1561" t="s">
        <v>1241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367</v>
      </c>
      <c r="C1562">
        <f>INDEX(NationalTeams!B:B,MATCH(B1562,NationalTeams!C:C,0))</f>
        <v>222</v>
      </c>
      <c r="D1562" t="s">
        <v>1241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358</v>
      </c>
      <c r="C1563">
        <f>INDEX(NationalTeams!B:B,MATCH(B1563,NationalTeams!C:C,0))</f>
        <v>223</v>
      </c>
      <c r="D1563" t="s">
        <v>1241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993</v>
      </c>
      <c r="C1564">
        <f>INDEX(NationalTeams!B:B,MATCH(B1564,NationalTeams!C:C,0))</f>
        <v>224</v>
      </c>
      <c r="D1564" t="s">
        <v>1225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994</v>
      </c>
      <c r="C1565">
        <f>INDEX(NationalTeams!B:B,MATCH(B1565,NationalTeams!C:C,0))</f>
        <v>225</v>
      </c>
      <c r="D1565" t="s">
        <v>1225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995</v>
      </c>
      <c r="C1566">
        <f>INDEX(NationalTeams!B:B,MATCH(B1566,NationalTeams!C:C,0))</f>
        <v>226</v>
      </c>
      <c r="D1566" t="s">
        <v>1225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996</v>
      </c>
      <c r="C1567">
        <f>INDEX(NationalTeams!B:B,MATCH(B1567,NationalTeams!C:C,0))</f>
        <v>227</v>
      </c>
      <c r="D1567" t="s">
        <v>1225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997</v>
      </c>
      <c r="C1568">
        <f>INDEX(NationalTeams!B:B,MATCH(B1568,NationalTeams!C:C,0))</f>
        <v>228</v>
      </c>
      <c r="D1568" t="s">
        <v>1225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998</v>
      </c>
      <c r="C1569">
        <f>INDEX(NationalTeams!B:B,MATCH(B1569,NationalTeams!C:C,0))</f>
        <v>229</v>
      </c>
      <c r="D1569" t="s">
        <v>1225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999</v>
      </c>
      <c r="C1570">
        <f>INDEX(NationalTeams!B:B,MATCH(B1570,NationalTeams!C:C,0))</f>
        <v>230</v>
      </c>
      <c r="D1570" t="s">
        <v>1225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1000</v>
      </c>
      <c r="C1571">
        <f>INDEX(NationalTeams!B:B,MATCH(B1571,NationalTeams!C:C,0))</f>
        <v>231</v>
      </c>
      <c r="D1571" t="s">
        <v>1225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1001</v>
      </c>
      <c r="C1572">
        <f>INDEX(NationalTeams!B:B,MATCH(B1572,NationalTeams!C:C,0))</f>
        <v>232</v>
      </c>
      <c r="D1572" t="s">
        <v>1225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1002</v>
      </c>
      <c r="C1573">
        <f>INDEX(NationalTeams!B:B,MATCH(B1573,NationalTeams!C:C,0))</f>
        <v>233</v>
      </c>
      <c r="D1573" t="s">
        <v>1225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1003</v>
      </c>
      <c r="C1574">
        <f>INDEX(NationalTeams!B:B,MATCH(B1574,NationalTeams!C:C,0))</f>
        <v>234</v>
      </c>
      <c r="D1574" t="s">
        <v>1225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1004</v>
      </c>
      <c r="C1575">
        <f>INDEX(NationalTeams!B:B,MATCH(B1575,NationalTeams!C:C,0))</f>
        <v>235</v>
      </c>
      <c r="D1575" t="s">
        <v>1225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1005</v>
      </c>
      <c r="C1576">
        <f>INDEX(NationalTeams!B:B,MATCH(B1576,NationalTeams!C:C,0))</f>
        <v>236</v>
      </c>
      <c r="D1576" t="s">
        <v>1225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1006</v>
      </c>
      <c r="C1577">
        <f>INDEX(NationalTeams!B:B,MATCH(B1577,NationalTeams!C:C,0))</f>
        <v>237</v>
      </c>
      <c r="D1577" t="s">
        <v>1225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1007</v>
      </c>
      <c r="C1578">
        <f>INDEX(NationalTeams!B:B,MATCH(B1578,NationalTeams!C:C,0))</f>
        <v>238</v>
      </c>
      <c r="D1578" t="s">
        <v>1225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1008</v>
      </c>
      <c r="C1579">
        <f>INDEX(NationalTeams!B:B,MATCH(B1579,NationalTeams!C:C,0))</f>
        <v>239</v>
      </c>
      <c r="D1579" t="s">
        <v>1225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1009</v>
      </c>
      <c r="C1580">
        <f>INDEX(NationalTeams!B:B,MATCH(B1580,NationalTeams!C:C,0))</f>
        <v>240</v>
      </c>
      <c r="D1580" t="s">
        <v>1225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1010</v>
      </c>
      <c r="C1581">
        <f>INDEX(NationalTeams!B:B,MATCH(B1581,NationalTeams!C:C,0))</f>
        <v>241</v>
      </c>
      <c r="D1581" t="s">
        <v>1225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1011</v>
      </c>
      <c r="C1582">
        <f>INDEX(NationalTeams!B:B,MATCH(B1582,NationalTeams!C:C,0))</f>
        <v>242</v>
      </c>
      <c r="D1582" t="s">
        <v>1225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1012</v>
      </c>
      <c r="C1583">
        <f>INDEX(NationalTeams!B:B,MATCH(B1583,NationalTeams!C:C,0))</f>
        <v>243</v>
      </c>
      <c r="D1583" t="s">
        <v>1225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1013</v>
      </c>
      <c r="C1584">
        <f>INDEX(NationalTeams!B:B,MATCH(B1584,NationalTeams!C:C,0))</f>
        <v>244</v>
      </c>
      <c r="D1584" t="s">
        <v>1225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1014</v>
      </c>
      <c r="C1585">
        <f>INDEX(NationalTeams!B:B,MATCH(B1585,NationalTeams!C:C,0))</f>
        <v>245</v>
      </c>
      <c r="D1585" t="s">
        <v>1225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1015</v>
      </c>
      <c r="C1586">
        <f>INDEX(NationalTeams!B:B,MATCH(B1586,NationalTeams!C:C,0))</f>
        <v>246</v>
      </c>
      <c r="D1586" t="s">
        <v>1225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1016</v>
      </c>
      <c r="C1587">
        <f>INDEX(NationalTeams!B:B,MATCH(B1587,NationalTeams!C:C,0))</f>
        <v>247</v>
      </c>
      <c r="D1587" t="s">
        <v>1225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1017</v>
      </c>
      <c r="C1588">
        <f>INDEX(NationalTeams!B:B,MATCH(B1588,NationalTeams!C:C,0))</f>
        <v>248</v>
      </c>
      <c r="D1588" t="s">
        <v>1225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1018</v>
      </c>
      <c r="C1589">
        <f>INDEX(NationalTeams!B:B,MATCH(B1589,NationalTeams!C:C,0))</f>
        <v>249</v>
      </c>
      <c r="D1589" t="s">
        <v>1225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1019</v>
      </c>
      <c r="C1590">
        <f>INDEX(NationalTeams!B:B,MATCH(B1590,NationalTeams!C:C,0))</f>
        <v>250</v>
      </c>
      <c r="D1590" t="s">
        <v>1225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1020</v>
      </c>
      <c r="C1591">
        <f>INDEX(NationalTeams!B:B,MATCH(B1591,NationalTeams!C:C,0))</f>
        <v>251</v>
      </c>
      <c r="D1591" t="s">
        <v>1225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1021</v>
      </c>
      <c r="C1592">
        <f>INDEX(NationalTeams!B:B,MATCH(B1592,NationalTeams!C:C,0))</f>
        <v>252</v>
      </c>
      <c r="D1592" t="s">
        <v>1225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1022</v>
      </c>
      <c r="C1593">
        <f>INDEX(NationalTeams!B:B,MATCH(B1593,NationalTeams!C:C,0))</f>
        <v>253</v>
      </c>
      <c r="D1593" t="s">
        <v>1225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1023</v>
      </c>
      <c r="C1594">
        <f>INDEX(NationalTeams!B:B,MATCH(B1594,NationalTeams!C:C,0))</f>
        <v>254</v>
      </c>
      <c r="D1594" t="s">
        <v>1225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1024</v>
      </c>
      <c r="C1595">
        <f>INDEX(NationalTeams!B:B,MATCH(B1595,NationalTeams!C:C,0))</f>
        <v>255</v>
      </c>
      <c r="D1595" t="s">
        <v>1225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1025</v>
      </c>
      <c r="C1596">
        <f>INDEX(NationalTeams!B:B,MATCH(B1596,NationalTeams!C:C,0))</f>
        <v>256</v>
      </c>
      <c r="D1596" t="s">
        <v>1225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1026</v>
      </c>
      <c r="C1597">
        <f>INDEX(NationalTeams!B:B,MATCH(B1597,NationalTeams!C:C,0))</f>
        <v>257</v>
      </c>
      <c r="D1597" t="s">
        <v>1225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1027</v>
      </c>
      <c r="C1598">
        <f>INDEX(NationalTeams!B:B,MATCH(B1598,NationalTeams!C:C,0))</f>
        <v>258</v>
      </c>
      <c r="D1598" t="s">
        <v>1225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1028</v>
      </c>
      <c r="C1599">
        <f>INDEX(NationalTeams!B:B,MATCH(B1599,NationalTeams!C:C,0))</f>
        <v>259</v>
      </c>
      <c r="D1599" t="s">
        <v>1225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1029</v>
      </c>
      <c r="C1600">
        <f>INDEX(NationalTeams!B:B,MATCH(B1600,NationalTeams!C:C,0))</f>
        <v>260</v>
      </c>
      <c r="D1600" t="s">
        <v>1225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1030</v>
      </c>
      <c r="C1601">
        <f>INDEX(NationalTeams!B:B,MATCH(B1601,NationalTeams!C:C,0))</f>
        <v>261</v>
      </c>
      <c r="D1601" t="s">
        <v>1225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1031</v>
      </c>
      <c r="C1602">
        <f>INDEX(NationalTeams!B:B,MATCH(B1602,NationalTeams!C:C,0))</f>
        <v>262</v>
      </c>
      <c r="D1602" t="s">
        <v>1225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1032</v>
      </c>
      <c r="C1603">
        <f>INDEX(NationalTeams!B:B,MATCH(B1603,NationalTeams!C:C,0))</f>
        <v>263</v>
      </c>
      <c r="D1603" t="s">
        <v>1225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1033</v>
      </c>
      <c r="C1604">
        <f>INDEX(NationalTeams!B:B,MATCH(B1604,NationalTeams!C:C,0))</f>
        <v>264</v>
      </c>
      <c r="D1604" t="s">
        <v>1225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1034</v>
      </c>
      <c r="C1605">
        <f>INDEX(NationalTeams!B:B,MATCH(B1605,NationalTeams!C:C,0))</f>
        <v>265</v>
      </c>
      <c r="D1605" t="s">
        <v>1225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1035</v>
      </c>
      <c r="C1606">
        <f>INDEX(NationalTeams!B:B,MATCH(B1606,NationalTeams!C:C,0))</f>
        <v>266</v>
      </c>
      <c r="D1606" t="s">
        <v>1225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1036</v>
      </c>
      <c r="C1607">
        <f>INDEX(NationalTeams!B:B,MATCH(B1607,NationalTeams!C:C,0))</f>
        <v>267</v>
      </c>
      <c r="D1607" t="s">
        <v>1225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1037</v>
      </c>
      <c r="C1608">
        <f>INDEX(NationalTeams!B:B,MATCH(B1608,NationalTeams!C:C,0))</f>
        <v>268</v>
      </c>
      <c r="D1608" t="s">
        <v>1225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1038</v>
      </c>
      <c r="C1609">
        <f>INDEX(NationalTeams!B:B,MATCH(B1609,NationalTeams!C:C,0))</f>
        <v>269</v>
      </c>
      <c r="D1609" t="s">
        <v>1225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1039</v>
      </c>
      <c r="C1610">
        <f>INDEX(NationalTeams!B:B,MATCH(B1610,NationalTeams!C:C,0))</f>
        <v>270</v>
      </c>
      <c r="D1610" t="s">
        <v>1225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1040</v>
      </c>
      <c r="C1611">
        <f>INDEX(NationalTeams!B:B,MATCH(B1611,NationalTeams!C:C,0))</f>
        <v>271</v>
      </c>
      <c r="D1611" t="s">
        <v>1225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1041</v>
      </c>
      <c r="C1612">
        <f>INDEX(NationalTeams!B:B,MATCH(B1612,NationalTeams!C:C,0))</f>
        <v>272</v>
      </c>
      <c r="D1612" t="s">
        <v>1225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1042</v>
      </c>
      <c r="C1613">
        <f>INDEX(NationalTeams!B:B,MATCH(B1613,NationalTeams!C:C,0))</f>
        <v>273</v>
      </c>
      <c r="D1613" t="s">
        <v>1225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1043</v>
      </c>
      <c r="C1614">
        <f>INDEX(NationalTeams!B:B,MATCH(B1614,NationalTeams!C:C,0))</f>
        <v>274</v>
      </c>
      <c r="D1614" t="s">
        <v>1225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1044</v>
      </c>
      <c r="C1615">
        <f>INDEX(NationalTeams!B:B,MATCH(B1615,NationalTeams!C:C,0))</f>
        <v>275</v>
      </c>
      <c r="D1615" t="s">
        <v>1225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1045</v>
      </c>
      <c r="C1616">
        <f>INDEX(NationalTeams!B:B,MATCH(B1616,NationalTeams!C:C,0))</f>
        <v>276</v>
      </c>
      <c r="D1616" t="s">
        <v>1225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1046</v>
      </c>
      <c r="C1617">
        <f>INDEX(NationalTeams!B:B,MATCH(B1617,NationalTeams!C:C,0))</f>
        <v>277</v>
      </c>
      <c r="D1617" t="s">
        <v>1225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1047</v>
      </c>
      <c r="C1618">
        <f>INDEX(NationalTeams!B:B,MATCH(B1618,NationalTeams!C:C,0))</f>
        <v>278</v>
      </c>
      <c r="D1618" t="s">
        <v>1225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1048</v>
      </c>
      <c r="C1619">
        <f>INDEX(NationalTeams!B:B,MATCH(B1619,NationalTeams!C:C,0))</f>
        <v>279</v>
      </c>
      <c r="D1619" t="s">
        <v>1225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1049</v>
      </c>
      <c r="C1620">
        <f>INDEX(NationalTeams!B:B,MATCH(B1620,NationalTeams!C:C,0))</f>
        <v>280</v>
      </c>
      <c r="D1620" t="s">
        <v>1225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1050</v>
      </c>
      <c r="C1621">
        <f>INDEX(NationalTeams!B:B,MATCH(B1621,NationalTeams!C:C,0))</f>
        <v>281</v>
      </c>
      <c r="D1621" t="s">
        <v>1225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1051</v>
      </c>
      <c r="C1622">
        <f>INDEX(NationalTeams!B:B,MATCH(B1622,NationalTeams!C:C,0))</f>
        <v>282</v>
      </c>
      <c r="D1622" t="s">
        <v>1225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1052</v>
      </c>
      <c r="C1623">
        <f>INDEX(NationalTeams!B:B,MATCH(B1623,NationalTeams!C:C,0))</f>
        <v>283</v>
      </c>
      <c r="D1623" t="s">
        <v>1225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1053</v>
      </c>
      <c r="C1624">
        <f>INDEX(NationalTeams!B:B,MATCH(B1624,NationalTeams!C:C,0))</f>
        <v>284</v>
      </c>
      <c r="D1624" t="s">
        <v>1225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1054</v>
      </c>
      <c r="C1625">
        <f>INDEX(NationalTeams!B:B,MATCH(B1625,NationalTeams!C:C,0))</f>
        <v>285</v>
      </c>
      <c r="D1625" t="s">
        <v>1225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1055</v>
      </c>
      <c r="C1626">
        <f>INDEX(NationalTeams!B:B,MATCH(B1626,NationalTeams!C:C,0))</f>
        <v>286</v>
      </c>
      <c r="D1626" t="s">
        <v>1225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1056</v>
      </c>
      <c r="C1627">
        <f>INDEX(NationalTeams!B:B,MATCH(B1627,NationalTeams!C:C,0))</f>
        <v>287</v>
      </c>
      <c r="D1627" t="s">
        <v>1225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1057</v>
      </c>
      <c r="C1628">
        <f>INDEX(NationalTeams!B:B,MATCH(B1628,NationalTeams!C:C,0))</f>
        <v>288</v>
      </c>
      <c r="D1628" t="s">
        <v>1225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1058</v>
      </c>
      <c r="C1629">
        <f>INDEX(NationalTeams!B:B,MATCH(B1629,NationalTeams!C:C,0))</f>
        <v>289</v>
      </c>
      <c r="D1629" t="s">
        <v>1225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1059</v>
      </c>
      <c r="C1630">
        <f>INDEX(NationalTeams!B:B,MATCH(B1630,NationalTeams!C:C,0))</f>
        <v>290</v>
      </c>
      <c r="D1630" t="s">
        <v>1225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1060</v>
      </c>
      <c r="C1631">
        <f>INDEX(NationalTeams!B:B,MATCH(B1631,NationalTeams!C:C,0))</f>
        <v>291</v>
      </c>
      <c r="D1631" t="s">
        <v>1225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1061</v>
      </c>
      <c r="C1632">
        <f>INDEX(NationalTeams!B:B,MATCH(B1632,NationalTeams!C:C,0))</f>
        <v>292</v>
      </c>
      <c r="D1632" t="s">
        <v>1225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1062</v>
      </c>
      <c r="C1633">
        <f>INDEX(NationalTeams!B:B,MATCH(B1633,NationalTeams!C:C,0))</f>
        <v>293</v>
      </c>
      <c r="D1633" t="s">
        <v>1225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1063</v>
      </c>
      <c r="C1634">
        <f>INDEX(NationalTeams!B:B,MATCH(B1634,NationalTeams!C:C,0))</f>
        <v>294</v>
      </c>
      <c r="D1634" t="s">
        <v>1225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1064</v>
      </c>
      <c r="C1635">
        <f>INDEX(NationalTeams!B:B,MATCH(B1635,NationalTeams!C:C,0))</f>
        <v>295</v>
      </c>
      <c r="D1635" t="s">
        <v>1225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1065</v>
      </c>
      <c r="C1636">
        <f>INDEX(NationalTeams!B:B,MATCH(B1636,NationalTeams!C:C,0))</f>
        <v>296</v>
      </c>
      <c r="D1636" t="s">
        <v>1225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1066</v>
      </c>
      <c r="C1637">
        <f>INDEX(NationalTeams!B:B,MATCH(B1637,NationalTeams!C:C,0))</f>
        <v>297</v>
      </c>
      <c r="D1637" t="s">
        <v>1225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1067</v>
      </c>
      <c r="C1638">
        <f>INDEX(NationalTeams!B:B,MATCH(B1638,NationalTeams!C:C,0))</f>
        <v>298</v>
      </c>
      <c r="D1638" t="s">
        <v>1225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1068</v>
      </c>
      <c r="C1639">
        <f>INDEX(NationalTeams!B:B,MATCH(B1639,NationalTeams!C:C,0))</f>
        <v>299</v>
      </c>
      <c r="D1639" t="s">
        <v>1225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1069</v>
      </c>
      <c r="C1640">
        <f>INDEX(NationalTeams!B:B,MATCH(B1640,NationalTeams!C:C,0))</f>
        <v>300</v>
      </c>
      <c r="D1640" t="s">
        <v>1225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1070</v>
      </c>
      <c r="C1641">
        <f>INDEX(NationalTeams!B:B,MATCH(B1641,NationalTeams!C:C,0))</f>
        <v>301</v>
      </c>
      <c r="D1641" t="s">
        <v>1225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1071</v>
      </c>
      <c r="C1642">
        <f>INDEX(NationalTeams!B:B,MATCH(B1642,NationalTeams!C:C,0))</f>
        <v>302</v>
      </c>
      <c r="D1642" t="s">
        <v>1225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1072</v>
      </c>
      <c r="C1643">
        <f>INDEX(NationalTeams!B:B,MATCH(B1643,NationalTeams!C:C,0))</f>
        <v>303</v>
      </c>
      <c r="D1643" t="s">
        <v>1225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1073</v>
      </c>
      <c r="C1644">
        <f>INDEX(NationalTeams!B:B,MATCH(B1644,NationalTeams!C:C,0))</f>
        <v>304</v>
      </c>
      <c r="D1644" t="s">
        <v>1225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1074</v>
      </c>
      <c r="C1645">
        <f>INDEX(NationalTeams!B:B,MATCH(B1645,NationalTeams!C:C,0))</f>
        <v>305</v>
      </c>
      <c r="D1645" t="s">
        <v>1225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1075</v>
      </c>
      <c r="C1646">
        <f>INDEX(NationalTeams!B:B,MATCH(B1646,NationalTeams!C:C,0))</f>
        <v>306</v>
      </c>
      <c r="D1646" t="s">
        <v>1225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1076</v>
      </c>
      <c r="C1647">
        <f>INDEX(NationalTeams!B:B,MATCH(B1647,NationalTeams!C:C,0))</f>
        <v>307</v>
      </c>
      <c r="D1647" t="s">
        <v>1225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1077</v>
      </c>
      <c r="C1648">
        <f>INDEX(NationalTeams!B:B,MATCH(B1648,NationalTeams!C:C,0))</f>
        <v>308</v>
      </c>
      <c r="D1648" t="s">
        <v>1225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1078</v>
      </c>
      <c r="C1649">
        <f>INDEX(NationalTeams!B:B,MATCH(B1649,NationalTeams!C:C,0))</f>
        <v>309</v>
      </c>
      <c r="D1649" t="s">
        <v>1225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1079</v>
      </c>
      <c r="C1650">
        <f>INDEX(NationalTeams!B:B,MATCH(B1650,NationalTeams!C:C,0))</f>
        <v>310</v>
      </c>
      <c r="D1650" t="s">
        <v>1225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1080</v>
      </c>
      <c r="C1651">
        <f>INDEX(NationalTeams!B:B,MATCH(B1651,NationalTeams!C:C,0))</f>
        <v>311</v>
      </c>
      <c r="D1651" t="s">
        <v>1225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1081</v>
      </c>
      <c r="C1652">
        <f>INDEX(NationalTeams!B:B,MATCH(B1652,NationalTeams!C:C,0))</f>
        <v>312</v>
      </c>
      <c r="D1652" t="s">
        <v>1225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1082</v>
      </c>
      <c r="C1653">
        <f>INDEX(NationalTeams!B:B,MATCH(B1653,NationalTeams!C:C,0))</f>
        <v>313</v>
      </c>
      <c r="D1653" t="s">
        <v>1225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1083</v>
      </c>
      <c r="C1654">
        <f>INDEX(NationalTeams!B:B,MATCH(B1654,NationalTeams!C:C,0))</f>
        <v>314</v>
      </c>
      <c r="D1654" t="s">
        <v>1225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1084</v>
      </c>
      <c r="C1655">
        <f>INDEX(NationalTeams!B:B,MATCH(B1655,NationalTeams!C:C,0))</f>
        <v>315</v>
      </c>
      <c r="D1655" t="s">
        <v>1225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1085</v>
      </c>
      <c r="C1656">
        <f>INDEX(NationalTeams!B:B,MATCH(B1656,NationalTeams!C:C,0))</f>
        <v>316</v>
      </c>
      <c r="D1656" t="s">
        <v>1225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1086</v>
      </c>
      <c r="C1657">
        <f>INDEX(NationalTeams!B:B,MATCH(B1657,NationalTeams!C:C,0))</f>
        <v>317</v>
      </c>
      <c r="D1657" t="s">
        <v>1225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1087</v>
      </c>
      <c r="C1658">
        <f>INDEX(NationalTeams!B:B,MATCH(B1658,NationalTeams!C:C,0))</f>
        <v>318</v>
      </c>
      <c r="D1658" t="s">
        <v>1225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1088</v>
      </c>
      <c r="C1659">
        <f>INDEX(NationalTeams!B:B,MATCH(B1659,NationalTeams!C:C,0))</f>
        <v>319</v>
      </c>
      <c r="D1659" t="s">
        <v>1225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1089</v>
      </c>
      <c r="C1660">
        <f>INDEX(NationalTeams!B:B,MATCH(B1660,NationalTeams!C:C,0))</f>
        <v>320</v>
      </c>
      <c r="D1660" t="s">
        <v>1225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1090</v>
      </c>
      <c r="C1661">
        <f>INDEX(NationalTeams!B:B,MATCH(B1661,NationalTeams!C:C,0))</f>
        <v>321</v>
      </c>
      <c r="D1661" t="s">
        <v>1225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1091</v>
      </c>
      <c r="C1662">
        <f>INDEX(NationalTeams!B:B,MATCH(B1662,NationalTeams!C:C,0))</f>
        <v>322</v>
      </c>
      <c r="D1662" t="s">
        <v>1225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1092</v>
      </c>
      <c r="C1663">
        <f>INDEX(NationalTeams!B:B,MATCH(B1663,NationalTeams!C:C,0))</f>
        <v>323</v>
      </c>
      <c r="D1663" t="s">
        <v>1225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1093</v>
      </c>
      <c r="C1664">
        <f>INDEX(NationalTeams!B:B,MATCH(B1664,NationalTeams!C:C,0))</f>
        <v>324</v>
      </c>
      <c r="D1664" t="s">
        <v>1225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1094</v>
      </c>
      <c r="C1665">
        <f>INDEX(NationalTeams!B:B,MATCH(B1665,NationalTeams!C:C,0))</f>
        <v>325</v>
      </c>
      <c r="D1665" t="s">
        <v>1225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1095</v>
      </c>
      <c r="C1666">
        <f>INDEX(NationalTeams!B:B,MATCH(B1666,NationalTeams!C:C,0))</f>
        <v>326</v>
      </c>
      <c r="D1666" t="s">
        <v>1225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1096</v>
      </c>
      <c r="C1667">
        <f>INDEX(NationalTeams!B:B,MATCH(B1667,NationalTeams!C:C,0))</f>
        <v>327</v>
      </c>
      <c r="D1667" t="s">
        <v>1225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1097</v>
      </c>
      <c r="C1668">
        <f>INDEX(NationalTeams!B:B,MATCH(B1668,NationalTeams!C:C,0))</f>
        <v>328</v>
      </c>
      <c r="D1668" t="s">
        <v>1225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1098</v>
      </c>
      <c r="C1669">
        <f>INDEX(NationalTeams!B:B,MATCH(B1669,NationalTeams!C:C,0))</f>
        <v>329</v>
      </c>
      <c r="D1669" t="s">
        <v>1225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1099</v>
      </c>
      <c r="C1670">
        <f>INDEX(NationalTeams!B:B,MATCH(B1670,NationalTeams!C:C,0))</f>
        <v>330</v>
      </c>
      <c r="D1670" t="s">
        <v>1225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1100</v>
      </c>
      <c r="C1671">
        <f>INDEX(NationalTeams!B:B,MATCH(B1671,NationalTeams!C:C,0))</f>
        <v>331</v>
      </c>
      <c r="D1671" t="s">
        <v>1225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1101</v>
      </c>
      <c r="C1672">
        <f>INDEX(NationalTeams!B:B,MATCH(B1672,NationalTeams!C:C,0))</f>
        <v>332</v>
      </c>
      <c r="D1672" t="s">
        <v>1225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1102</v>
      </c>
      <c r="C1673">
        <f>INDEX(NationalTeams!B:B,MATCH(B1673,NationalTeams!C:C,0))</f>
        <v>333</v>
      </c>
      <c r="D1673" t="s">
        <v>1225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1103</v>
      </c>
      <c r="C1674">
        <f>INDEX(NationalTeams!B:B,MATCH(B1674,NationalTeams!C:C,0))</f>
        <v>334</v>
      </c>
      <c r="D1674" t="s">
        <v>1225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1104</v>
      </c>
      <c r="C1675">
        <f>INDEX(NationalTeams!B:B,MATCH(B1675,NationalTeams!C:C,0))</f>
        <v>335</v>
      </c>
      <c r="D1675" t="s">
        <v>1225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1105</v>
      </c>
      <c r="C1676">
        <f>INDEX(NationalTeams!B:B,MATCH(B1676,NationalTeams!C:C,0))</f>
        <v>336</v>
      </c>
      <c r="D1676" t="s">
        <v>1225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1106</v>
      </c>
      <c r="C1677">
        <f>INDEX(NationalTeams!B:B,MATCH(B1677,NationalTeams!C:C,0))</f>
        <v>337</v>
      </c>
      <c r="D1677" t="s">
        <v>1225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1107</v>
      </c>
      <c r="C1678">
        <f>INDEX(NationalTeams!B:B,MATCH(B1678,NationalTeams!C:C,0))</f>
        <v>338</v>
      </c>
      <c r="D1678" t="s">
        <v>1225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1108</v>
      </c>
      <c r="C1679">
        <f>INDEX(NationalTeams!B:B,MATCH(B1679,NationalTeams!C:C,0))</f>
        <v>339</v>
      </c>
      <c r="D1679" t="s">
        <v>1225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1109</v>
      </c>
      <c r="C1680">
        <f>INDEX(NationalTeams!B:B,MATCH(B1680,NationalTeams!C:C,0))</f>
        <v>340</v>
      </c>
      <c r="D1680" t="s">
        <v>1225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1110</v>
      </c>
      <c r="C1681">
        <f>INDEX(NationalTeams!B:B,MATCH(B1681,NationalTeams!C:C,0))</f>
        <v>341</v>
      </c>
      <c r="D1681" t="s">
        <v>1225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1111</v>
      </c>
      <c r="C1682">
        <f>INDEX(NationalTeams!B:B,MATCH(B1682,NationalTeams!C:C,0))</f>
        <v>342</v>
      </c>
      <c r="D1682" t="s">
        <v>1225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1112</v>
      </c>
      <c r="C1683">
        <f>INDEX(NationalTeams!B:B,MATCH(B1683,NationalTeams!C:C,0))</f>
        <v>343</v>
      </c>
      <c r="D1683" t="s">
        <v>1225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1113</v>
      </c>
      <c r="C1684">
        <f>INDEX(NationalTeams!B:B,MATCH(B1684,NationalTeams!C:C,0))</f>
        <v>344</v>
      </c>
      <c r="D1684" t="s">
        <v>1225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1114</v>
      </c>
      <c r="C1685">
        <f>INDEX(NationalTeams!B:B,MATCH(B1685,NationalTeams!C:C,0))</f>
        <v>345</v>
      </c>
      <c r="D1685" t="s">
        <v>1225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1115</v>
      </c>
      <c r="C1686">
        <f>INDEX(NationalTeams!B:B,MATCH(B1686,NationalTeams!C:C,0))</f>
        <v>346</v>
      </c>
      <c r="D1686" t="s">
        <v>1225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1116</v>
      </c>
      <c r="C1687">
        <f>INDEX(NationalTeams!B:B,MATCH(B1687,NationalTeams!C:C,0))</f>
        <v>347</v>
      </c>
      <c r="D1687" t="s">
        <v>1225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1117</v>
      </c>
      <c r="C1688">
        <f>INDEX(NationalTeams!B:B,MATCH(B1688,NationalTeams!C:C,0))</f>
        <v>348</v>
      </c>
      <c r="D1688" t="s">
        <v>1225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1118</v>
      </c>
      <c r="C1689">
        <f>INDEX(NationalTeams!B:B,MATCH(B1689,NationalTeams!C:C,0))</f>
        <v>349</v>
      </c>
      <c r="D1689" t="s">
        <v>1225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1119</v>
      </c>
      <c r="C1690">
        <f>INDEX(NationalTeams!B:B,MATCH(B1690,NationalTeams!C:C,0))</f>
        <v>350</v>
      </c>
      <c r="D1690" t="s">
        <v>1225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1120</v>
      </c>
      <c r="C1691">
        <f>INDEX(NationalTeams!B:B,MATCH(B1691,NationalTeams!C:C,0))</f>
        <v>351</v>
      </c>
      <c r="D1691" t="s">
        <v>1225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1121</v>
      </c>
      <c r="C1692">
        <f>INDEX(NationalTeams!B:B,MATCH(B1692,NationalTeams!C:C,0))</f>
        <v>352</v>
      </c>
      <c r="D1692" t="s">
        <v>1225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1122</v>
      </c>
      <c r="C1693">
        <f>INDEX(NationalTeams!B:B,MATCH(B1693,NationalTeams!C:C,0))</f>
        <v>353</v>
      </c>
      <c r="D1693" t="s">
        <v>1225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1123</v>
      </c>
      <c r="C1694">
        <f>INDEX(NationalTeams!B:B,MATCH(B1694,NationalTeams!C:C,0))</f>
        <v>354</v>
      </c>
      <c r="D1694" t="s">
        <v>1225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1124</v>
      </c>
      <c r="C1695">
        <f>INDEX(NationalTeams!B:B,MATCH(B1695,NationalTeams!C:C,0))</f>
        <v>355</v>
      </c>
      <c r="D1695" t="s">
        <v>1225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1125</v>
      </c>
      <c r="C1696">
        <f>INDEX(NationalTeams!B:B,MATCH(B1696,NationalTeams!C:C,0))</f>
        <v>356</v>
      </c>
      <c r="D1696" t="s">
        <v>1225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1126</v>
      </c>
      <c r="C1697">
        <f>INDEX(NationalTeams!B:B,MATCH(B1697,NationalTeams!C:C,0))</f>
        <v>357</v>
      </c>
      <c r="D1697" t="s">
        <v>1225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1127</v>
      </c>
      <c r="C1698">
        <f>INDEX(NationalTeams!B:B,MATCH(B1698,NationalTeams!C:C,0))</f>
        <v>358</v>
      </c>
      <c r="D1698" t="s">
        <v>1225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1128</v>
      </c>
      <c r="C1699">
        <f>INDEX(NationalTeams!B:B,MATCH(B1699,NationalTeams!C:C,0))</f>
        <v>359</v>
      </c>
      <c r="D1699" t="s">
        <v>1225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1129</v>
      </c>
      <c r="C1700">
        <f>INDEX(NationalTeams!B:B,MATCH(B1700,NationalTeams!C:C,0))</f>
        <v>360</v>
      </c>
      <c r="D1700" t="s">
        <v>1225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1130</v>
      </c>
      <c r="C1701">
        <f>INDEX(NationalTeams!B:B,MATCH(B1701,NationalTeams!C:C,0))</f>
        <v>361</v>
      </c>
      <c r="D1701" t="s">
        <v>1225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1131</v>
      </c>
      <c r="C1702">
        <f>INDEX(NationalTeams!B:B,MATCH(B1702,NationalTeams!C:C,0))</f>
        <v>362</v>
      </c>
      <c r="D1702" t="s">
        <v>1225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1132</v>
      </c>
      <c r="C1703">
        <f>INDEX(NationalTeams!B:B,MATCH(B1703,NationalTeams!C:C,0))</f>
        <v>363</v>
      </c>
      <c r="D1703" t="s">
        <v>1225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1133</v>
      </c>
      <c r="C1704">
        <f>INDEX(NationalTeams!B:B,MATCH(B1704,NationalTeams!C:C,0))</f>
        <v>364</v>
      </c>
      <c r="D1704" t="s">
        <v>1225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1134</v>
      </c>
      <c r="C1705">
        <f>INDEX(NationalTeams!B:B,MATCH(B1705,NationalTeams!C:C,0))</f>
        <v>365</v>
      </c>
      <c r="D1705" t="s">
        <v>1225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1135</v>
      </c>
      <c r="C1706">
        <f>INDEX(NationalTeams!B:B,MATCH(B1706,NationalTeams!C:C,0))</f>
        <v>366</v>
      </c>
      <c r="D1706" t="s">
        <v>1225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1136</v>
      </c>
      <c r="C1707">
        <f>INDEX(NationalTeams!B:B,MATCH(B1707,NationalTeams!C:C,0))</f>
        <v>367</v>
      </c>
      <c r="D1707" t="s">
        <v>1225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1137</v>
      </c>
      <c r="C1708">
        <f>INDEX(NationalTeams!B:B,MATCH(B1708,NationalTeams!C:C,0))</f>
        <v>368</v>
      </c>
      <c r="D1708" t="s">
        <v>1225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1138</v>
      </c>
      <c r="C1709">
        <f>INDEX(NationalTeams!B:B,MATCH(B1709,NationalTeams!C:C,0))</f>
        <v>369</v>
      </c>
      <c r="D1709" t="s">
        <v>1225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1139</v>
      </c>
      <c r="C1710">
        <f>INDEX(NationalTeams!B:B,MATCH(B1710,NationalTeams!C:C,0))</f>
        <v>370</v>
      </c>
      <c r="D1710" t="s">
        <v>1225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1140</v>
      </c>
      <c r="C1711">
        <f>INDEX(NationalTeams!B:B,MATCH(B1711,NationalTeams!C:C,0))</f>
        <v>371</v>
      </c>
      <c r="D1711" t="s">
        <v>1225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1141</v>
      </c>
      <c r="C1712">
        <f>INDEX(NationalTeams!B:B,MATCH(B1712,NationalTeams!C:C,0))</f>
        <v>372</v>
      </c>
      <c r="D1712" t="s">
        <v>1225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1142</v>
      </c>
      <c r="C1713">
        <f>INDEX(NationalTeams!B:B,MATCH(B1713,NationalTeams!C:C,0))</f>
        <v>373</v>
      </c>
      <c r="D1713" t="s">
        <v>1225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1143</v>
      </c>
      <c r="C1714">
        <f>INDEX(NationalTeams!B:B,MATCH(B1714,NationalTeams!C:C,0))</f>
        <v>374</v>
      </c>
      <c r="D1714" t="s">
        <v>1225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1144</v>
      </c>
      <c r="C1715">
        <f>INDEX(NationalTeams!B:B,MATCH(B1715,NationalTeams!C:C,0))</f>
        <v>375</v>
      </c>
      <c r="D1715" t="s">
        <v>1225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1145</v>
      </c>
      <c r="C1716">
        <f>INDEX(NationalTeams!B:B,MATCH(B1716,NationalTeams!C:C,0))</f>
        <v>376</v>
      </c>
      <c r="D1716" t="s">
        <v>1225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1146</v>
      </c>
      <c r="C1717">
        <f>INDEX(NationalTeams!B:B,MATCH(B1717,NationalTeams!C:C,0))</f>
        <v>377</v>
      </c>
      <c r="D1717" t="s">
        <v>1225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1147</v>
      </c>
      <c r="C1718">
        <f>INDEX(NationalTeams!B:B,MATCH(B1718,NationalTeams!C:C,0))</f>
        <v>378</v>
      </c>
      <c r="D1718" t="s">
        <v>1225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1148</v>
      </c>
      <c r="C1719">
        <f>INDEX(NationalTeams!B:B,MATCH(B1719,NationalTeams!C:C,0))</f>
        <v>379</v>
      </c>
      <c r="D1719" t="s">
        <v>1225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1149</v>
      </c>
      <c r="C1720">
        <f>INDEX(NationalTeams!B:B,MATCH(B1720,NationalTeams!C:C,0))</f>
        <v>380</v>
      </c>
      <c r="D1720" t="s">
        <v>1225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1150</v>
      </c>
      <c r="C1721">
        <f>INDEX(NationalTeams!B:B,MATCH(B1721,NationalTeams!C:C,0))</f>
        <v>381</v>
      </c>
      <c r="D1721" t="s">
        <v>1225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1151</v>
      </c>
      <c r="C1722">
        <f>INDEX(NationalTeams!B:B,MATCH(B1722,NationalTeams!C:C,0))</f>
        <v>382</v>
      </c>
      <c r="D1722" t="s">
        <v>1225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1152</v>
      </c>
      <c r="C1723">
        <f>INDEX(NationalTeams!B:B,MATCH(B1723,NationalTeams!C:C,0))</f>
        <v>383</v>
      </c>
      <c r="D1723" t="s">
        <v>1225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1153</v>
      </c>
      <c r="C1724">
        <f>INDEX(NationalTeams!B:B,MATCH(B1724,NationalTeams!C:C,0))</f>
        <v>384</v>
      </c>
      <c r="D1724" t="s">
        <v>1225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1154</v>
      </c>
      <c r="C1725">
        <f>INDEX(NationalTeams!B:B,MATCH(B1725,NationalTeams!C:C,0))</f>
        <v>385</v>
      </c>
      <c r="D1725" t="s">
        <v>1225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1155</v>
      </c>
      <c r="C1726">
        <f>INDEX(NationalTeams!B:B,MATCH(B1726,NationalTeams!C:C,0))</f>
        <v>386</v>
      </c>
      <c r="D1726" t="s">
        <v>1225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1156</v>
      </c>
      <c r="C1727">
        <f>INDEX(NationalTeams!B:B,MATCH(B1727,NationalTeams!C:C,0))</f>
        <v>387</v>
      </c>
      <c r="D1727" t="s">
        <v>1225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1157</v>
      </c>
      <c r="C1728">
        <f>INDEX(NationalTeams!B:B,MATCH(B1728,NationalTeams!C:C,0))</f>
        <v>388</v>
      </c>
      <c r="D1728" t="s">
        <v>1225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1158</v>
      </c>
      <c r="C1729">
        <f>INDEX(NationalTeams!B:B,MATCH(B1729,NationalTeams!C:C,0))</f>
        <v>389</v>
      </c>
      <c r="D1729" t="s">
        <v>1225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1159</v>
      </c>
      <c r="C1730">
        <f>INDEX(NationalTeams!B:B,MATCH(B1730,NationalTeams!C:C,0))</f>
        <v>390</v>
      </c>
      <c r="D1730" t="s">
        <v>1225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1160</v>
      </c>
      <c r="C1731">
        <f>INDEX(NationalTeams!B:B,MATCH(B1731,NationalTeams!C:C,0))</f>
        <v>391</v>
      </c>
      <c r="D1731" t="s">
        <v>1225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1161</v>
      </c>
      <c r="C1732">
        <f>INDEX(NationalTeams!B:B,MATCH(B1732,NationalTeams!C:C,0))</f>
        <v>392</v>
      </c>
      <c r="D1732" t="s">
        <v>1225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1162</v>
      </c>
      <c r="C1733">
        <f>INDEX(NationalTeams!B:B,MATCH(B1733,NationalTeams!C:C,0))</f>
        <v>393</v>
      </c>
      <c r="D1733" t="s">
        <v>1225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1163</v>
      </c>
      <c r="C1734">
        <f>INDEX(NationalTeams!B:B,MATCH(B1734,NationalTeams!C:C,0))</f>
        <v>394</v>
      </c>
      <c r="D1734" t="s">
        <v>1225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1164</v>
      </c>
      <c r="C1735">
        <f>INDEX(NationalTeams!B:B,MATCH(B1735,NationalTeams!C:C,0))</f>
        <v>395</v>
      </c>
      <c r="D1735" t="s">
        <v>1225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1165</v>
      </c>
      <c r="C1736">
        <f>INDEX(NationalTeams!B:B,MATCH(B1736,NationalTeams!C:C,0))</f>
        <v>396</v>
      </c>
      <c r="D1736" t="s">
        <v>1225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1166</v>
      </c>
      <c r="C1737">
        <f>INDEX(NationalTeams!B:B,MATCH(B1737,NationalTeams!C:C,0))</f>
        <v>397</v>
      </c>
      <c r="D1737" t="s">
        <v>1225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1167</v>
      </c>
      <c r="C1738">
        <f>INDEX(NationalTeams!B:B,MATCH(B1738,NationalTeams!C:C,0))</f>
        <v>398</v>
      </c>
      <c r="D1738" t="s">
        <v>1225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1168</v>
      </c>
      <c r="C1739">
        <f>INDEX(NationalTeams!B:B,MATCH(B1739,NationalTeams!C:C,0))</f>
        <v>399</v>
      </c>
      <c r="D1739" t="s">
        <v>1225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1169</v>
      </c>
      <c r="C1740">
        <f>INDEX(NationalTeams!B:B,MATCH(B1740,NationalTeams!C:C,0))</f>
        <v>400</v>
      </c>
      <c r="D1740" t="s">
        <v>1225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1170</v>
      </c>
      <c r="C1741">
        <f>INDEX(NationalTeams!B:B,MATCH(B1741,NationalTeams!C:C,0))</f>
        <v>401</v>
      </c>
      <c r="D1741" t="s">
        <v>1225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1171</v>
      </c>
      <c r="C1742">
        <f>INDEX(NationalTeams!B:B,MATCH(B1742,NationalTeams!C:C,0))</f>
        <v>402</v>
      </c>
      <c r="D1742" t="s">
        <v>1225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1172</v>
      </c>
      <c r="C1743">
        <f>INDEX(NationalTeams!B:B,MATCH(B1743,NationalTeams!C:C,0))</f>
        <v>403</v>
      </c>
      <c r="D1743" t="s">
        <v>1225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1173</v>
      </c>
      <c r="C1744">
        <f>INDEX(NationalTeams!B:B,MATCH(B1744,NationalTeams!C:C,0))</f>
        <v>404</v>
      </c>
      <c r="D1744" t="s">
        <v>1225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1174</v>
      </c>
      <c r="C1745">
        <f>INDEX(NationalTeams!B:B,MATCH(B1745,NationalTeams!C:C,0))</f>
        <v>405</v>
      </c>
      <c r="D1745" t="s">
        <v>1225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1175</v>
      </c>
      <c r="C1746">
        <f>INDEX(NationalTeams!B:B,MATCH(B1746,NationalTeams!C:C,0))</f>
        <v>406</v>
      </c>
      <c r="D1746" t="s">
        <v>1225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1176</v>
      </c>
      <c r="C1747">
        <f>INDEX(NationalTeams!B:B,MATCH(B1747,NationalTeams!C:C,0))</f>
        <v>407</v>
      </c>
      <c r="D1747" t="s">
        <v>1225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1177</v>
      </c>
      <c r="C1748">
        <f>INDEX(NationalTeams!B:B,MATCH(B1748,NationalTeams!C:C,0))</f>
        <v>408</v>
      </c>
      <c r="D1748" t="s">
        <v>1225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1178</v>
      </c>
      <c r="C1749">
        <f>INDEX(NationalTeams!B:B,MATCH(B1749,NationalTeams!C:C,0))</f>
        <v>409</v>
      </c>
      <c r="D1749" t="s">
        <v>1225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1179</v>
      </c>
      <c r="C1750">
        <f>INDEX(NationalTeams!B:B,MATCH(B1750,NationalTeams!C:C,0))</f>
        <v>410</v>
      </c>
      <c r="D1750" t="s">
        <v>1225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1180</v>
      </c>
      <c r="C1751">
        <f>INDEX(NationalTeams!B:B,MATCH(B1751,NationalTeams!C:C,0))</f>
        <v>411</v>
      </c>
      <c r="D1751" t="s">
        <v>1225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1181</v>
      </c>
      <c r="C1752">
        <f>INDEX(NationalTeams!B:B,MATCH(B1752,NationalTeams!C:C,0))</f>
        <v>412</v>
      </c>
      <c r="D1752" t="s">
        <v>1225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1182</v>
      </c>
      <c r="C1753">
        <f>INDEX(NationalTeams!B:B,MATCH(B1753,NationalTeams!C:C,0))</f>
        <v>413</v>
      </c>
      <c r="D1753" t="s">
        <v>1225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1183</v>
      </c>
      <c r="C1754">
        <f>INDEX(NationalTeams!B:B,MATCH(B1754,NationalTeams!C:C,0))</f>
        <v>414</v>
      </c>
      <c r="D1754" t="s">
        <v>1225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1184</v>
      </c>
      <c r="C1755">
        <f>INDEX(NationalTeams!B:B,MATCH(B1755,NationalTeams!C:C,0))</f>
        <v>415</v>
      </c>
      <c r="D1755" t="s">
        <v>1225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1185</v>
      </c>
      <c r="C1756">
        <f>INDEX(NationalTeams!B:B,MATCH(B1756,NationalTeams!C:C,0))</f>
        <v>416</v>
      </c>
      <c r="D1756" t="s">
        <v>1225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1186</v>
      </c>
      <c r="C1757">
        <f>INDEX(NationalTeams!B:B,MATCH(B1757,NationalTeams!C:C,0))</f>
        <v>417</v>
      </c>
      <c r="D1757" t="s">
        <v>1225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1187</v>
      </c>
      <c r="C1758">
        <f>INDEX(NationalTeams!B:B,MATCH(B1758,NationalTeams!C:C,0))</f>
        <v>418</v>
      </c>
      <c r="D1758" t="s">
        <v>1225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1188</v>
      </c>
      <c r="C1759">
        <f>INDEX(NationalTeams!B:B,MATCH(B1759,NationalTeams!C:C,0))</f>
        <v>419</v>
      </c>
      <c r="D1759" t="s">
        <v>1225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1189</v>
      </c>
      <c r="C1760">
        <f>INDEX(NationalTeams!B:B,MATCH(B1760,NationalTeams!C:C,0))</f>
        <v>420</v>
      </c>
      <c r="D1760" t="s">
        <v>1225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1190</v>
      </c>
      <c r="C1761">
        <f>INDEX(NationalTeams!B:B,MATCH(B1761,NationalTeams!C:C,0))</f>
        <v>421</v>
      </c>
      <c r="D1761" t="s">
        <v>1225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1191</v>
      </c>
      <c r="C1762">
        <f>INDEX(NationalTeams!B:B,MATCH(B1762,NationalTeams!C:C,0))</f>
        <v>422</v>
      </c>
      <c r="D1762" t="s">
        <v>1225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1192</v>
      </c>
      <c r="C1763">
        <f>INDEX(NationalTeams!B:B,MATCH(B1763,NationalTeams!C:C,0))</f>
        <v>423</v>
      </c>
      <c r="D1763" t="s">
        <v>1225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1193</v>
      </c>
      <c r="C1764">
        <f>INDEX(NationalTeams!B:B,MATCH(B1764,NationalTeams!C:C,0))</f>
        <v>424</v>
      </c>
      <c r="D1764" t="s">
        <v>1225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1194</v>
      </c>
      <c r="C1765">
        <f>INDEX(NationalTeams!B:B,MATCH(B1765,NationalTeams!C:C,0))</f>
        <v>425</v>
      </c>
      <c r="D1765" t="s">
        <v>1225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1195</v>
      </c>
      <c r="C1766">
        <f>INDEX(NationalTeams!B:B,MATCH(B1766,NationalTeams!C:C,0))</f>
        <v>426</v>
      </c>
      <c r="D1766" t="s">
        <v>1225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1196</v>
      </c>
      <c r="C1767">
        <f>INDEX(NationalTeams!B:B,MATCH(B1767,NationalTeams!C:C,0))</f>
        <v>427</v>
      </c>
      <c r="D1767" t="s">
        <v>1225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1197</v>
      </c>
      <c r="C1768">
        <f>INDEX(NationalTeams!B:B,MATCH(B1768,NationalTeams!C:C,0))</f>
        <v>428</v>
      </c>
      <c r="D1768" t="s">
        <v>1225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1198</v>
      </c>
      <c r="C1769">
        <f>INDEX(NationalTeams!B:B,MATCH(B1769,NationalTeams!C:C,0))</f>
        <v>429</v>
      </c>
      <c r="D1769" t="s">
        <v>1225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1199</v>
      </c>
      <c r="C1770">
        <f>INDEX(NationalTeams!B:B,MATCH(B1770,NationalTeams!C:C,0))</f>
        <v>430</v>
      </c>
      <c r="D1770" t="s">
        <v>1225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1200</v>
      </c>
      <c r="C1771">
        <f>INDEX(NationalTeams!B:B,MATCH(B1771,NationalTeams!C:C,0))</f>
        <v>431</v>
      </c>
      <c r="D1771" t="s">
        <v>1225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1201</v>
      </c>
      <c r="C1772">
        <f>INDEX(NationalTeams!B:B,MATCH(B1772,NationalTeams!C:C,0))</f>
        <v>432</v>
      </c>
      <c r="D1772" t="s">
        <v>1225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1202</v>
      </c>
      <c r="C1773">
        <f>INDEX(NationalTeams!B:B,MATCH(B1773,NationalTeams!C:C,0))</f>
        <v>433</v>
      </c>
      <c r="D1773" t="s">
        <v>1225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1203</v>
      </c>
      <c r="C1774">
        <f>INDEX(NationalTeams!B:B,MATCH(B1774,NationalTeams!C:C,0))</f>
        <v>434</v>
      </c>
      <c r="D1774" t="s">
        <v>1225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1204</v>
      </c>
      <c r="C1775">
        <f>INDEX(NationalTeams!B:B,MATCH(B1775,NationalTeams!C:C,0))</f>
        <v>435</v>
      </c>
      <c r="D1775" t="s">
        <v>1225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1205</v>
      </c>
      <c r="C1776">
        <f>INDEX(NationalTeams!B:B,MATCH(B1776,NationalTeams!C:C,0))</f>
        <v>436</v>
      </c>
      <c r="D1776" t="s">
        <v>1225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1206</v>
      </c>
      <c r="C1777">
        <f>INDEX(NationalTeams!B:B,MATCH(B1777,NationalTeams!C:C,0))</f>
        <v>437</v>
      </c>
      <c r="D1777" t="s">
        <v>1225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1207</v>
      </c>
      <c r="C1778">
        <f>INDEX(NationalTeams!B:B,MATCH(B1778,NationalTeams!C:C,0))</f>
        <v>438</v>
      </c>
      <c r="D1778" t="s">
        <v>1225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1208</v>
      </c>
      <c r="C1779">
        <f>INDEX(NationalTeams!B:B,MATCH(B1779,NationalTeams!C:C,0))</f>
        <v>439</v>
      </c>
      <c r="D1779" t="s">
        <v>1225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1209</v>
      </c>
      <c r="C1780">
        <f>INDEX(NationalTeams!B:B,MATCH(B1780,NationalTeams!C:C,0))</f>
        <v>440</v>
      </c>
      <c r="D1780" t="s">
        <v>1225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1210</v>
      </c>
      <c r="C1781">
        <f>INDEX(NationalTeams!B:B,MATCH(B1781,NationalTeams!C:C,0))</f>
        <v>441</v>
      </c>
      <c r="D1781" t="s">
        <v>1225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1211</v>
      </c>
      <c r="C1782">
        <f>INDEX(NationalTeams!B:B,MATCH(B1782,NationalTeams!C:C,0))</f>
        <v>442</v>
      </c>
      <c r="D1782" t="s">
        <v>1225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1212</v>
      </c>
      <c r="C1783">
        <f>INDEX(NationalTeams!B:B,MATCH(B1783,NationalTeams!C:C,0))</f>
        <v>443</v>
      </c>
      <c r="D1783" t="s">
        <v>1225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1213</v>
      </c>
      <c r="C1784">
        <f>INDEX(NationalTeams!B:B,MATCH(B1784,NationalTeams!C:C,0))</f>
        <v>444</v>
      </c>
      <c r="D1784" t="s">
        <v>1225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1214</v>
      </c>
      <c r="C1785">
        <f>INDEX(NationalTeams!B:B,MATCH(B1785,NationalTeams!C:C,0))</f>
        <v>445</v>
      </c>
      <c r="D1785" t="s">
        <v>1225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1215</v>
      </c>
      <c r="C1786">
        <f>INDEX(NationalTeams!B:B,MATCH(B1786,NationalTeams!C:C,0))</f>
        <v>446</v>
      </c>
      <c r="D1786" t="s">
        <v>1225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440</v>
      </c>
      <c r="C1787">
        <f>INDEX(NationalTeams!B:B,MATCH(B1787,NationalTeams!C:C,0))</f>
        <v>1</v>
      </c>
      <c r="D1787" t="s">
        <v>1242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321</v>
      </c>
      <c r="C1788">
        <f>INDEX(NationalTeams!B:B,MATCH(B1788,NationalTeams!C:C,0))</f>
        <v>2</v>
      </c>
      <c r="D1788" t="s">
        <v>1242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520</v>
      </c>
      <c r="C1789">
        <f>INDEX(NationalTeams!B:B,MATCH(B1789,NationalTeams!C:C,0))</f>
        <v>3</v>
      </c>
      <c r="D1789" t="s">
        <v>1242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489</v>
      </c>
      <c r="C1790">
        <f>INDEX(NationalTeams!B:B,MATCH(B1790,NationalTeams!C:C,0))</f>
        <v>4</v>
      </c>
      <c r="D1790" t="s">
        <v>1242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329</v>
      </c>
      <c r="C1791">
        <f>INDEX(NationalTeams!B:B,MATCH(B1791,NationalTeams!C:C,0))</f>
        <v>5</v>
      </c>
      <c r="D1791" t="s">
        <v>1242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538</v>
      </c>
      <c r="C1792">
        <f>INDEX(NationalTeams!B:B,MATCH(B1792,NationalTeams!C:C,0))</f>
        <v>6</v>
      </c>
      <c r="D1792" t="s">
        <v>1242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357</v>
      </c>
      <c r="C1793">
        <f>INDEX(NationalTeams!B:B,MATCH(B1793,NationalTeams!C:C,0))</f>
        <v>7</v>
      </c>
      <c r="D1793" t="s">
        <v>1242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420</v>
      </c>
      <c r="C1794">
        <f>INDEX(NationalTeams!B:B,MATCH(B1794,NationalTeams!C:C,0))</f>
        <v>8</v>
      </c>
      <c r="D1794" t="s">
        <v>1242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400</v>
      </c>
      <c r="C1795">
        <f>INDEX(NationalTeams!B:B,MATCH(B1795,NationalTeams!C:C,0))</f>
        <v>9</v>
      </c>
      <c r="D1795" t="s">
        <v>1242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428</v>
      </c>
      <c r="C1796">
        <f>INDEX(NationalTeams!B:B,MATCH(B1796,NationalTeams!C:C,0))</f>
        <v>10</v>
      </c>
      <c r="D1796" t="s">
        <v>1242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324</v>
      </c>
      <c r="C1797">
        <f>INDEX(NationalTeams!B:B,MATCH(B1797,NationalTeams!C:C,0))</f>
        <v>11</v>
      </c>
      <c r="D1797" t="s">
        <v>1242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376</v>
      </c>
      <c r="C1798">
        <f>INDEX(NationalTeams!B:B,MATCH(B1798,NationalTeams!C:C,0))</f>
        <v>12</v>
      </c>
      <c r="D1798" t="s">
        <v>1242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529</v>
      </c>
      <c r="C1799">
        <f>INDEX(NationalTeams!B:B,MATCH(B1799,NationalTeams!C:C,0))</f>
        <v>13</v>
      </c>
      <c r="D1799" t="s">
        <v>1242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415</v>
      </c>
      <c r="C1800">
        <f>INDEX(NationalTeams!B:B,MATCH(B1800,NationalTeams!C:C,0))</f>
        <v>14</v>
      </c>
      <c r="D1800" t="s">
        <v>1242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424</v>
      </c>
      <c r="C1801">
        <f>INDEX(NationalTeams!B:B,MATCH(B1801,NationalTeams!C:C,0))</f>
        <v>15</v>
      </c>
      <c r="D1801" t="s">
        <v>1242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426</v>
      </c>
      <c r="C1802">
        <f>INDEX(NationalTeams!B:B,MATCH(B1802,NationalTeams!C:C,0))</f>
        <v>16</v>
      </c>
      <c r="D1802" t="s">
        <v>1242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514</v>
      </c>
      <c r="C1803">
        <f>INDEX(NationalTeams!B:B,MATCH(B1803,NationalTeams!C:C,0))</f>
        <v>17</v>
      </c>
      <c r="D1803" t="s">
        <v>1242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535</v>
      </c>
      <c r="C1804">
        <f>INDEX(NationalTeams!B:B,MATCH(B1804,NationalTeams!C:C,0))</f>
        <v>18</v>
      </c>
      <c r="D1804" t="s">
        <v>1242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419</v>
      </c>
      <c r="C1805">
        <f>INDEX(NationalTeams!B:B,MATCH(B1805,NationalTeams!C:C,0))</f>
        <v>19</v>
      </c>
      <c r="D1805" t="s">
        <v>1242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433</v>
      </c>
      <c r="C1806">
        <f>INDEX(NationalTeams!B:B,MATCH(B1806,NationalTeams!C:C,0))</f>
        <v>20</v>
      </c>
      <c r="D1806" t="s">
        <v>1242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465</v>
      </c>
      <c r="C1807">
        <f>INDEX(NationalTeams!B:B,MATCH(B1807,NationalTeams!C:C,0))</f>
        <v>21</v>
      </c>
      <c r="D1807" t="s">
        <v>1242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408</v>
      </c>
      <c r="C1808">
        <f>INDEX(NationalTeams!B:B,MATCH(B1808,NationalTeams!C:C,0))</f>
        <v>22</v>
      </c>
      <c r="D1808" t="s">
        <v>1242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505</v>
      </c>
      <c r="C1809">
        <f>INDEX(NationalTeams!B:B,MATCH(B1809,NationalTeams!C:C,0))</f>
        <v>23</v>
      </c>
      <c r="D1809" t="s">
        <v>1242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334</v>
      </c>
      <c r="C1810">
        <f>INDEX(NationalTeams!B:B,MATCH(B1810,NationalTeams!C:C,0))</f>
        <v>24</v>
      </c>
      <c r="D1810" t="s">
        <v>1242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337</v>
      </c>
      <c r="C1811">
        <f>INDEX(NationalTeams!B:B,MATCH(B1811,NationalTeams!C:C,0))</f>
        <v>25</v>
      </c>
      <c r="D1811" t="s">
        <v>1242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403</v>
      </c>
      <c r="C1812">
        <f>INDEX(NationalTeams!B:B,MATCH(B1812,NationalTeams!C:C,0))</f>
        <v>26</v>
      </c>
      <c r="D1812" t="s">
        <v>1242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525</v>
      </c>
      <c r="C1813">
        <f>INDEX(NationalTeams!B:B,MATCH(B1813,NationalTeams!C:C,0))</f>
        <v>27</v>
      </c>
      <c r="D1813" t="s">
        <v>1242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453</v>
      </c>
      <c r="C1814">
        <f>INDEX(NationalTeams!B:B,MATCH(B1814,NationalTeams!C:C,0))</f>
        <v>28</v>
      </c>
      <c r="D1814" t="s">
        <v>1242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353</v>
      </c>
      <c r="C1815">
        <f>INDEX(NationalTeams!B:B,MATCH(B1815,NationalTeams!C:C,0))</f>
        <v>29</v>
      </c>
      <c r="D1815" t="s">
        <v>1242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516</v>
      </c>
      <c r="C1816">
        <f>INDEX(NationalTeams!B:B,MATCH(B1816,NationalTeams!C:C,0))</f>
        <v>30</v>
      </c>
      <c r="D1816" t="s">
        <v>1242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340</v>
      </c>
      <c r="C1817">
        <f>INDEX(NationalTeams!B:B,MATCH(B1817,NationalTeams!C:C,0))</f>
        <v>31</v>
      </c>
      <c r="D1817" t="s">
        <v>1242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327</v>
      </c>
      <c r="C1818">
        <f>INDEX(NationalTeams!B:B,MATCH(B1818,NationalTeams!C:C,0))</f>
        <v>32</v>
      </c>
      <c r="D1818" t="s">
        <v>1242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478</v>
      </c>
      <c r="C1819">
        <f>INDEX(NationalTeams!B:B,MATCH(B1819,NationalTeams!C:C,0))</f>
        <v>33</v>
      </c>
      <c r="D1819" t="s">
        <v>1242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510</v>
      </c>
      <c r="C1820">
        <f>INDEX(NationalTeams!B:B,MATCH(B1820,NationalTeams!C:C,0))</f>
        <v>34</v>
      </c>
      <c r="D1820" t="s">
        <v>1242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366</v>
      </c>
      <c r="C1821">
        <f>INDEX(NationalTeams!B:B,MATCH(B1821,NationalTeams!C:C,0))</f>
        <v>35</v>
      </c>
      <c r="D1821" t="s">
        <v>1242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341</v>
      </c>
      <c r="C1822">
        <f>INDEX(NationalTeams!B:B,MATCH(B1822,NationalTeams!C:C,0))</f>
        <v>36</v>
      </c>
      <c r="D1822" t="s">
        <v>1242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454</v>
      </c>
      <c r="C1823">
        <f>INDEX(NationalTeams!B:B,MATCH(B1823,NationalTeams!C:C,0))</f>
        <v>37</v>
      </c>
      <c r="D1823" t="s">
        <v>1242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371</v>
      </c>
      <c r="C1824">
        <f>INDEX(NationalTeams!B:B,MATCH(B1824,NationalTeams!C:C,0))</f>
        <v>38</v>
      </c>
      <c r="D1824" t="s">
        <v>1242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462</v>
      </c>
      <c r="C1825">
        <f>INDEX(NationalTeams!B:B,MATCH(B1825,NationalTeams!C:C,0))</f>
        <v>39</v>
      </c>
      <c r="D1825" t="s">
        <v>1242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322</v>
      </c>
      <c r="C1826">
        <f>INDEX(NationalTeams!B:B,MATCH(B1826,NationalTeams!C:C,0))</f>
        <v>40</v>
      </c>
      <c r="D1826" t="s">
        <v>1242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355</v>
      </c>
      <c r="C1827">
        <f>INDEX(NationalTeams!B:B,MATCH(B1827,NationalTeams!C:C,0))</f>
        <v>41</v>
      </c>
      <c r="D1827" t="s">
        <v>1242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344</v>
      </c>
      <c r="C1828">
        <f>INDEX(NationalTeams!B:B,MATCH(B1828,NationalTeams!C:C,0))</f>
        <v>42</v>
      </c>
      <c r="D1828" t="s">
        <v>1242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330</v>
      </c>
      <c r="C1829">
        <f>INDEX(NationalTeams!B:B,MATCH(B1829,NationalTeams!C:C,0))</f>
        <v>43</v>
      </c>
      <c r="D1829" t="s">
        <v>1242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429</v>
      </c>
      <c r="C1830">
        <f>INDEX(NationalTeams!B:B,MATCH(B1830,NationalTeams!C:C,0))</f>
        <v>44</v>
      </c>
      <c r="D1830" t="s">
        <v>1242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534</v>
      </c>
      <c r="C1831">
        <f>INDEX(NationalTeams!B:B,MATCH(B1831,NationalTeams!C:C,0))</f>
        <v>45</v>
      </c>
      <c r="D1831" t="s">
        <v>1242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328</v>
      </c>
      <c r="C1832">
        <f>INDEX(NationalTeams!B:B,MATCH(B1832,NationalTeams!C:C,0))</f>
        <v>46</v>
      </c>
      <c r="D1832" t="s">
        <v>1242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368</v>
      </c>
      <c r="C1833">
        <f>INDEX(NationalTeams!B:B,MATCH(B1833,NationalTeams!C:C,0))</f>
        <v>47</v>
      </c>
      <c r="D1833" t="s">
        <v>1242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369</v>
      </c>
      <c r="C1834">
        <f>INDEX(NationalTeams!B:B,MATCH(B1834,NationalTeams!C:C,0))</f>
        <v>48</v>
      </c>
      <c r="D1834" t="s">
        <v>1242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447</v>
      </c>
      <c r="C1835">
        <f>INDEX(NationalTeams!B:B,MATCH(B1835,NationalTeams!C:C,0))</f>
        <v>49</v>
      </c>
      <c r="D1835" t="s">
        <v>1242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425</v>
      </c>
      <c r="C1836">
        <f>INDEX(NationalTeams!B:B,MATCH(B1836,NationalTeams!C:C,0))</f>
        <v>50</v>
      </c>
      <c r="D1836" t="s">
        <v>1242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323</v>
      </c>
      <c r="C1837">
        <f>INDEX(NationalTeams!B:B,MATCH(B1837,NationalTeams!C:C,0))</f>
        <v>51</v>
      </c>
      <c r="D1837" t="s">
        <v>1242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354</v>
      </c>
      <c r="C1838">
        <f>INDEX(NationalTeams!B:B,MATCH(B1838,NationalTeams!C:C,0))</f>
        <v>52</v>
      </c>
      <c r="D1838" t="s">
        <v>1242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498</v>
      </c>
      <c r="C1839">
        <f>INDEX(NationalTeams!B:B,MATCH(B1839,NationalTeams!C:C,0))</f>
        <v>53</v>
      </c>
      <c r="D1839" t="s">
        <v>1242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406</v>
      </c>
      <c r="C1840">
        <f>INDEX(NationalTeams!B:B,MATCH(B1840,NationalTeams!C:C,0))</f>
        <v>54</v>
      </c>
      <c r="D1840" t="s">
        <v>1242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404</v>
      </c>
      <c r="C1841">
        <f>INDEX(NationalTeams!B:B,MATCH(B1841,NationalTeams!C:C,0))</f>
        <v>55</v>
      </c>
      <c r="D1841" t="s">
        <v>1242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495</v>
      </c>
      <c r="C1842">
        <f>INDEX(NationalTeams!B:B,MATCH(B1842,NationalTeams!C:C,0))</f>
        <v>56</v>
      </c>
      <c r="D1842" t="s">
        <v>1242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413</v>
      </c>
      <c r="C1843">
        <f>INDEX(NationalTeams!B:B,MATCH(B1843,NationalTeams!C:C,0))</f>
        <v>57</v>
      </c>
      <c r="D1843" t="s">
        <v>1242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331</v>
      </c>
      <c r="C1844">
        <f>INDEX(NationalTeams!B:B,MATCH(B1844,NationalTeams!C:C,0))</f>
        <v>58</v>
      </c>
      <c r="D1844" t="s">
        <v>1242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365</v>
      </c>
      <c r="C1845">
        <f>INDEX(NationalTeams!B:B,MATCH(B1845,NationalTeams!C:C,0))</f>
        <v>59</v>
      </c>
      <c r="D1845" t="s">
        <v>1242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332</v>
      </c>
      <c r="C1846">
        <f>INDEX(NationalTeams!B:B,MATCH(B1846,NationalTeams!C:C,0))</f>
        <v>60</v>
      </c>
      <c r="D1846" t="s">
        <v>1242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435</v>
      </c>
      <c r="C1847">
        <f>INDEX(NationalTeams!B:B,MATCH(B1847,NationalTeams!C:C,0))</f>
        <v>61</v>
      </c>
      <c r="D1847" t="s">
        <v>1242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346</v>
      </c>
      <c r="C1848">
        <f>INDEX(NationalTeams!B:B,MATCH(B1848,NationalTeams!C:C,0))</f>
        <v>62</v>
      </c>
      <c r="D1848" t="s">
        <v>1242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515</v>
      </c>
      <c r="C1849">
        <f>INDEX(NationalTeams!B:B,MATCH(B1849,NationalTeams!C:C,0))</f>
        <v>63</v>
      </c>
      <c r="D1849" t="s">
        <v>1242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509</v>
      </c>
      <c r="C1850">
        <f>INDEX(NationalTeams!B:B,MATCH(B1850,NationalTeams!C:C,0))</f>
        <v>64</v>
      </c>
      <c r="D1850" t="s">
        <v>1242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518</v>
      </c>
      <c r="C1851">
        <f>INDEX(NationalTeams!B:B,MATCH(B1851,NationalTeams!C:C,0))</f>
        <v>65</v>
      </c>
      <c r="D1851" t="s">
        <v>1242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490</v>
      </c>
      <c r="C1852">
        <f>INDEX(NationalTeams!B:B,MATCH(B1852,NationalTeams!C:C,0))</f>
        <v>66</v>
      </c>
      <c r="D1852" t="s">
        <v>1242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349</v>
      </c>
      <c r="C1853">
        <f>INDEX(NationalTeams!B:B,MATCH(B1853,NationalTeams!C:C,0))</f>
        <v>67</v>
      </c>
      <c r="D1853" t="s">
        <v>1242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531</v>
      </c>
      <c r="C1854">
        <f>INDEX(NationalTeams!B:B,MATCH(B1854,NationalTeams!C:C,0))</f>
        <v>68</v>
      </c>
      <c r="D1854" t="s">
        <v>1242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326</v>
      </c>
      <c r="C1855">
        <f>INDEX(NationalTeams!B:B,MATCH(B1855,NationalTeams!C:C,0))</f>
        <v>69</v>
      </c>
      <c r="D1855" t="s">
        <v>1242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320</v>
      </c>
      <c r="C1856">
        <f>INDEX(NationalTeams!B:B,MATCH(B1856,NationalTeams!C:C,0))</f>
        <v>70</v>
      </c>
      <c r="D1856" t="s">
        <v>1242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459</v>
      </c>
      <c r="C1857">
        <f>INDEX(NationalTeams!B:B,MATCH(B1857,NationalTeams!C:C,0))</f>
        <v>71</v>
      </c>
      <c r="D1857" t="s">
        <v>1242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445</v>
      </c>
      <c r="C1858">
        <f>INDEX(NationalTeams!B:B,MATCH(B1858,NationalTeams!C:C,0))</f>
        <v>72</v>
      </c>
      <c r="D1858" t="s">
        <v>1242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511</v>
      </c>
      <c r="C1859">
        <f>INDEX(NationalTeams!B:B,MATCH(B1859,NationalTeams!C:C,0))</f>
        <v>73</v>
      </c>
      <c r="D1859" t="s">
        <v>1242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487</v>
      </c>
      <c r="C1860">
        <f>INDEX(NationalTeams!B:B,MATCH(B1860,NationalTeams!C:C,0))</f>
        <v>74</v>
      </c>
      <c r="D1860" t="s">
        <v>1242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383</v>
      </c>
      <c r="C1861">
        <f>INDEX(NationalTeams!B:B,MATCH(B1861,NationalTeams!C:C,0))</f>
        <v>75</v>
      </c>
      <c r="D1861" t="s">
        <v>1242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517</v>
      </c>
      <c r="C1862">
        <f>INDEX(NationalTeams!B:B,MATCH(B1862,NationalTeams!C:C,0))</f>
        <v>76</v>
      </c>
      <c r="D1862" t="s">
        <v>1242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391</v>
      </c>
      <c r="C1863">
        <f>INDEX(NationalTeams!B:B,MATCH(B1863,NationalTeams!C:C,0))</f>
        <v>77</v>
      </c>
      <c r="D1863" t="s">
        <v>1242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524</v>
      </c>
      <c r="C1864">
        <f>INDEX(NationalTeams!B:B,MATCH(B1864,NationalTeams!C:C,0))</f>
        <v>78</v>
      </c>
      <c r="D1864" t="s">
        <v>1242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325</v>
      </c>
      <c r="C1865">
        <f>INDEX(NationalTeams!B:B,MATCH(B1865,NationalTeams!C:C,0))</f>
        <v>79</v>
      </c>
      <c r="D1865" t="s">
        <v>1242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536</v>
      </c>
      <c r="C1866">
        <f>INDEX(NationalTeams!B:B,MATCH(B1866,NationalTeams!C:C,0))</f>
        <v>80</v>
      </c>
      <c r="D1866" t="s">
        <v>1242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405</v>
      </c>
      <c r="C1867">
        <f>INDEX(NationalTeams!B:B,MATCH(B1867,NationalTeams!C:C,0))</f>
        <v>81</v>
      </c>
      <c r="D1867" t="s">
        <v>1242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508</v>
      </c>
      <c r="C1868">
        <f>INDEX(NationalTeams!B:B,MATCH(B1868,NationalTeams!C:C,0))</f>
        <v>82</v>
      </c>
      <c r="D1868" t="s">
        <v>1242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477</v>
      </c>
      <c r="C1869">
        <f>INDEX(NationalTeams!B:B,MATCH(B1869,NationalTeams!C:C,0))</f>
        <v>83</v>
      </c>
      <c r="D1869" t="s">
        <v>1242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396</v>
      </c>
      <c r="C1870">
        <f>INDEX(NationalTeams!B:B,MATCH(B1870,NationalTeams!C:C,0))</f>
        <v>84</v>
      </c>
      <c r="D1870" t="s">
        <v>1242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382</v>
      </c>
      <c r="C1871">
        <f>INDEX(NationalTeams!B:B,MATCH(B1871,NationalTeams!C:C,0))</f>
        <v>85</v>
      </c>
      <c r="D1871" t="s">
        <v>1242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338</v>
      </c>
      <c r="C1872">
        <f>INDEX(NationalTeams!B:B,MATCH(B1872,NationalTeams!C:C,0))</f>
        <v>86</v>
      </c>
      <c r="D1872" t="s">
        <v>1242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392</v>
      </c>
      <c r="C1873">
        <f>INDEX(NationalTeams!B:B,MATCH(B1873,NationalTeams!C:C,0))</f>
        <v>87</v>
      </c>
      <c r="D1873" t="s">
        <v>1242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335</v>
      </c>
      <c r="C1874">
        <f>INDEX(NationalTeams!B:B,MATCH(B1874,NationalTeams!C:C,0))</f>
        <v>88</v>
      </c>
      <c r="D1874" t="s">
        <v>1242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333</v>
      </c>
      <c r="C1875">
        <f>INDEX(NationalTeams!B:B,MATCH(B1875,NationalTeams!C:C,0))</f>
        <v>89</v>
      </c>
      <c r="D1875" t="s">
        <v>1242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397</v>
      </c>
      <c r="C1876">
        <f>INDEX(NationalTeams!B:B,MATCH(B1876,NationalTeams!C:C,0))</f>
        <v>90</v>
      </c>
      <c r="D1876" t="s">
        <v>1242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469</v>
      </c>
      <c r="C1877">
        <f>INDEX(NationalTeams!B:B,MATCH(B1877,NationalTeams!C:C,0))</f>
        <v>91</v>
      </c>
      <c r="D1877" t="s">
        <v>1242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512</v>
      </c>
      <c r="C1878">
        <f>INDEX(NationalTeams!B:B,MATCH(B1878,NationalTeams!C:C,0))</f>
        <v>92</v>
      </c>
      <c r="D1878" t="s">
        <v>1242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458</v>
      </c>
      <c r="C1879">
        <f>INDEX(NationalTeams!B:B,MATCH(B1879,NationalTeams!C:C,0))</f>
        <v>93</v>
      </c>
      <c r="D1879" t="s">
        <v>1242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444</v>
      </c>
      <c r="C1880">
        <f>INDEX(NationalTeams!B:B,MATCH(B1880,NationalTeams!C:C,0))</f>
        <v>94</v>
      </c>
      <c r="D1880" t="s">
        <v>1242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493</v>
      </c>
      <c r="C1881">
        <f>INDEX(NationalTeams!B:B,MATCH(B1881,NationalTeams!C:C,0))</f>
        <v>95</v>
      </c>
      <c r="D1881" t="s">
        <v>1242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431</v>
      </c>
      <c r="C1882">
        <f>INDEX(NationalTeams!B:B,MATCH(B1882,NationalTeams!C:C,0))</f>
        <v>96</v>
      </c>
      <c r="D1882" t="s">
        <v>1242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427</v>
      </c>
      <c r="C1883">
        <f>INDEX(NationalTeams!B:B,MATCH(B1883,NationalTeams!C:C,0))</f>
        <v>97</v>
      </c>
      <c r="D1883" t="s">
        <v>1242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513</v>
      </c>
      <c r="C1884">
        <f>INDEX(NationalTeams!B:B,MATCH(B1884,NationalTeams!C:C,0))</f>
        <v>98</v>
      </c>
      <c r="D1884" t="s">
        <v>1242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503</v>
      </c>
      <c r="C1885">
        <f>INDEX(NationalTeams!B:B,MATCH(B1885,NationalTeams!C:C,0))</f>
        <v>99</v>
      </c>
      <c r="D1885" t="s">
        <v>1242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519</v>
      </c>
      <c r="C1886">
        <f>INDEX(NationalTeams!B:B,MATCH(B1886,NationalTeams!C:C,0))</f>
        <v>100</v>
      </c>
      <c r="D1886" t="s">
        <v>1242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410</v>
      </c>
      <c r="C1887">
        <f>INDEX(NationalTeams!B:B,MATCH(B1887,NationalTeams!C:C,0))</f>
        <v>101</v>
      </c>
      <c r="D1887" t="s">
        <v>1242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486</v>
      </c>
      <c r="C1888">
        <f>INDEX(NationalTeams!B:B,MATCH(B1888,NationalTeams!C:C,0))</f>
        <v>102</v>
      </c>
      <c r="D1888" t="s">
        <v>1242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526</v>
      </c>
      <c r="C1889">
        <f>INDEX(NationalTeams!B:B,MATCH(B1889,NationalTeams!C:C,0))</f>
        <v>103</v>
      </c>
      <c r="D1889" t="s">
        <v>1242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470</v>
      </c>
      <c r="C1890">
        <f>INDEX(NationalTeams!B:B,MATCH(B1890,NationalTeams!C:C,0))</f>
        <v>104</v>
      </c>
      <c r="D1890" t="s">
        <v>1242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461</v>
      </c>
      <c r="C1891">
        <f>INDEX(NationalTeams!B:B,MATCH(B1891,NationalTeams!C:C,0))</f>
        <v>105</v>
      </c>
      <c r="D1891" t="s">
        <v>1242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418</v>
      </c>
      <c r="C1892">
        <f>INDEX(NationalTeams!B:B,MATCH(B1892,NationalTeams!C:C,0))</f>
        <v>106</v>
      </c>
      <c r="D1892" t="s">
        <v>1242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417</v>
      </c>
      <c r="C1893">
        <f>INDEX(NationalTeams!B:B,MATCH(B1893,NationalTeams!C:C,0))</f>
        <v>107</v>
      </c>
      <c r="D1893" t="s">
        <v>1242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421</v>
      </c>
      <c r="C1894">
        <f>INDEX(NationalTeams!B:B,MATCH(B1894,NationalTeams!C:C,0))</f>
        <v>108</v>
      </c>
      <c r="D1894" t="s">
        <v>1242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530</v>
      </c>
      <c r="C1895">
        <f>INDEX(NationalTeams!B:B,MATCH(B1895,NationalTeams!C:C,0))</f>
        <v>109</v>
      </c>
      <c r="D1895" t="s">
        <v>1242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488</v>
      </c>
      <c r="C1896">
        <f>INDEX(NationalTeams!B:B,MATCH(B1896,NationalTeams!C:C,0))</f>
        <v>110</v>
      </c>
      <c r="D1896" t="s">
        <v>1242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352</v>
      </c>
      <c r="C1897">
        <f>INDEX(NationalTeams!B:B,MATCH(B1897,NationalTeams!C:C,0))</f>
        <v>111</v>
      </c>
      <c r="D1897" t="s">
        <v>1242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422</v>
      </c>
      <c r="C1898">
        <f>INDEX(NationalTeams!B:B,MATCH(B1898,NationalTeams!C:C,0))</f>
        <v>112</v>
      </c>
      <c r="D1898" t="s">
        <v>1242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451</v>
      </c>
      <c r="C1899">
        <f>INDEX(NationalTeams!B:B,MATCH(B1899,NationalTeams!C:C,0))</f>
        <v>113</v>
      </c>
      <c r="D1899" t="s">
        <v>1242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430</v>
      </c>
      <c r="C1900">
        <f>INDEX(NationalTeams!B:B,MATCH(B1900,NationalTeams!C:C,0))</f>
        <v>114</v>
      </c>
      <c r="D1900" t="s">
        <v>1242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381</v>
      </c>
      <c r="C1901">
        <f>INDEX(NationalTeams!B:B,MATCH(B1901,NationalTeams!C:C,0))</f>
        <v>115</v>
      </c>
      <c r="D1901" t="s">
        <v>1242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434</v>
      </c>
      <c r="C1902">
        <f>INDEX(NationalTeams!B:B,MATCH(B1902,NationalTeams!C:C,0))</f>
        <v>116</v>
      </c>
      <c r="D1902" t="s">
        <v>1242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475</v>
      </c>
      <c r="C1903">
        <f>INDEX(NationalTeams!B:B,MATCH(B1903,NationalTeams!C:C,0))</f>
        <v>117</v>
      </c>
      <c r="D1903" t="s">
        <v>1242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528</v>
      </c>
      <c r="C1904">
        <f>INDEX(NationalTeams!B:B,MATCH(B1904,NationalTeams!C:C,0))</f>
        <v>118</v>
      </c>
      <c r="D1904" t="s">
        <v>1242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436</v>
      </c>
      <c r="C1905">
        <f>INDEX(NationalTeams!B:B,MATCH(B1905,NationalTeams!C:C,0))</f>
        <v>119</v>
      </c>
      <c r="D1905" t="s">
        <v>1242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455</v>
      </c>
      <c r="C1906">
        <f>INDEX(NationalTeams!B:B,MATCH(B1906,NationalTeams!C:C,0))</f>
        <v>120</v>
      </c>
      <c r="D1906" t="s">
        <v>1242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345</v>
      </c>
      <c r="C1907">
        <f>INDEX(NationalTeams!B:B,MATCH(B1907,NationalTeams!C:C,0))</f>
        <v>121</v>
      </c>
      <c r="D1907" t="s">
        <v>1242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532</v>
      </c>
      <c r="C1908">
        <f>INDEX(NationalTeams!B:B,MATCH(B1908,NationalTeams!C:C,0))</f>
        <v>122</v>
      </c>
      <c r="D1908" t="s">
        <v>1242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468</v>
      </c>
      <c r="C1909">
        <f>INDEX(NationalTeams!B:B,MATCH(B1909,NationalTeams!C:C,0))</f>
        <v>123</v>
      </c>
      <c r="D1909" t="s">
        <v>1242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347</v>
      </c>
      <c r="C1910">
        <f>INDEX(NationalTeams!B:B,MATCH(B1910,NationalTeams!C:C,0))</f>
        <v>124</v>
      </c>
      <c r="D1910" t="s">
        <v>1242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390</v>
      </c>
      <c r="C1911">
        <f>INDEX(NationalTeams!B:B,MATCH(B1911,NationalTeams!C:C,0))</f>
        <v>125</v>
      </c>
      <c r="D1911" t="s">
        <v>1242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540</v>
      </c>
      <c r="C1912">
        <f>INDEX(NationalTeams!B:B,MATCH(B1912,NationalTeams!C:C,0))</f>
        <v>126</v>
      </c>
      <c r="D1912" t="s">
        <v>1242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527</v>
      </c>
      <c r="C1913">
        <f>INDEX(NationalTeams!B:B,MATCH(B1913,NationalTeams!C:C,0))</f>
        <v>127</v>
      </c>
      <c r="D1913" t="s">
        <v>1242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523</v>
      </c>
      <c r="C1914">
        <f>INDEX(NationalTeams!B:B,MATCH(B1914,NationalTeams!C:C,0))</f>
        <v>128</v>
      </c>
      <c r="D1914" t="s">
        <v>1242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484</v>
      </c>
      <c r="C1915">
        <f>INDEX(NationalTeams!B:B,MATCH(B1915,NationalTeams!C:C,0))</f>
        <v>129</v>
      </c>
      <c r="D1915" t="s">
        <v>1242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522</v>
      </c>
      <c r="C1916">
        <f>INDEX(NationalTeams!B:B,MATCH(B1916,NationalTeams!C:C,0))</f>
        <v>130</v>
      </c>
      <c r="D1916" t="s">
        <v>1242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386</v>
      </c>
      <c r="C1917">
        <f>INDEX(NationalTeams!B:B,MATCH(B1917,NationalTeams!C:C,0))</f>
        <v>131</v>
      </c>
      <c r="D1917" t="s">
        <v>1242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463</v>
      </c>
      <c r="C1918">
        <f>INDEX(NationalTeams!B:B,MATCH(B1918,NationalTeams!C:C,0))</f>
        <v>132</v>
      </c>
      <c r="D1918" t="s">
        <v>1242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339</v>
      </c>
      <c r="C1919">
        <f>INDEX(NationalTeams!B:B,MATCH(B1919,NationalTeams!C:C,0))</f>
        <v>133</v>
      </c>
      <c r="D1919" t="s">
        <v>1242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464</v>
      </c>
      <c r="C1920">
        <f>INDEX(NationalTeams!B:B,MATCH(B1920,NationalTeams!C:C,0))</f>
        <v>134</v>
      </c>
      <c r="D1920" t="s">
        <v>1242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379</v>
      </c>
      <c r="C1921">
        <f>INDEX(NationalTeams!B:B,MATCH(B1921,NationalTeams!C:C,0))</f>
        <v>135</v>
      </c>
      <c r="D1921" t="s">
        <v>1242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539</v>
      </c>
      <c r="C1922">
        <f>INDEX(NationalTeams!B:B,MATCH(B1922,NationalTeams!C:C,0))</f>
        <v>136</v>
      </c>
      <c r="D1922" t="s">
        <v>1242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342</v>
      </c>
      <c r="C1923">
        <f>INDEX(NationalTeams!B:B,MATCH(B1923,NationalTeams!C:C,0))</f>
        <v>137</v>
      </c>
      <c r="D1923" t="s">
        <v>1242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343</v>
      </c>
      <c r="C1924">
        <f>INDEX(NationalTeams!B:B,MATCH(B1924,NationalTeams!C:C,0))</f>
        <v>138</v>
      </c>
      <c r="D1924" t="s">
        <v>1242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360</v>
      </c>
      <c r="C1925">
        <f>INDEX(NationalTeams!B:B,MATCH(B1925,NationalTeams!C:C,0))</f>
        <v>139</v>
      </c>
      <c r="D1925" t="s">
        <v>1242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378</v>
      </c>
      <c r="C1926">
        <f>INDEX(NationalTeams!B:B,MATCH(B1926,NationalTeams!C:C,0))</f>
        <v>140</v>
      </c>
      <c r="D1926" t="s">
        <v>1242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456</v>
      </c>
      <c r="C1927">
        <f>INDEX(NationalTeams!B:B,MATCH(B1927,NationalTeams!C:C,0))</f>
        <v>141</v>
      </c>
      <c r="D1927" t="s">
        <v>1242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537</v>
      </c>
      <c r="C1928">
        <f>INDEX(NationalTeams!B:B,MATCH(B1928,NationalTeams!C:C,0))</f>
        <v>142</v>
      </c>
      <c r="D1928" t="s">
        <v>1242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533</v>
      </c>
      <c r="C1929">
        <f>INDEX(NationalTeams!B:B,MATCH(B1929,NationalTeams!C:C,0))</f>
        <v>143</v>
      </c>
      <c r="D1929" t="s">
        <v>1242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460</v>
      </c>
      <c r="C1930">
        <f>INDEX(NationalTeams!B:B,MATCH(B1930,NationalTeams!C:C,0))</f>
        <v>144</v>
      </c>
      <c r="D1930" t="s">
        <v>1242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521</v>
      </c>
      <c r="C1931">
        <f>INDEX(NationalTeams!B:B,MATCH(B1931,NationalTeams!C:C,0))</f>
        <v>145</v>
      </c>
      <c r="D1931" t="s">
        <v>1242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416</v>
      </c>
      <c r="C1932">
        <f>INDEX(NationalTeams!B:B,MATCH(B1932,NationalTeams!C:C,0))</f>
        <v>146</v>
      </c>
      <c r="D1932" t="s">
        <v>1242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393</v>
      </c>
      <c r="C1933">
        <f>INDEX(NationalTeams!B:B,MATCH(B1933,NationalTeams!C:C,0))</f>
        <v>147</v>
      </c>
      <c r="D1933" t="s">
        <v>1242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372</v>
      </c>
      <c r="C1934">
        <f>INDEX(NationalTeams!B:B,MATCH(B1934,NationalTeams!C:C,0))</f>
        <v>148</v>
      </c>
      <c r="D1934" t="s">
        <v>1242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480</v>
      </c>
      <c r="C1935">
        <f>INDEX(NationalTeams!B:B,MATCH(B1935,NationalTeams!C:C,0))</f>
        <v>149</v>
      </c>
      <c r="D1935" t="s">
        <v>1242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446</v>
      </c>
      <c r="C1936">
        <f>INDEX(NationalTeams!B:B,MATCH(B1936,NationalTeams!C:C,0))</f>
        <v>150</v>
      </c>
      <c r="D1936" t="s">
        <v>1242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356</v>
      </c>
      <c r="C1937">
        <f>INDEX(NationalTeams!B:B,MATCH(B1937,NationalTeams!C:C,0))</f>
        <v>151</v>
      </c>
      <c r="D1937" t="s">
        <v>1242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387</v>
      </c>
      <c r="C1938">
        <f>INDEX(NationalTeams!B:B,MATCH(B1938,NationalTeams!C:C,0))</f>
        <v>152</v>
      </c>
      <c r="D1938" t="s">
        <v>1242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361</v>
      </c>
      <c r="C1939">
        <f>INDEX(NationalTeams!B:B,MATCH(B1939,NationalTeams!C:C,0))</f>
        <v>153</v>
      </c>
      <c r="D1939" t="s">
        <v>1242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492</v>
      </c>
      <c r="C1940">
        <f>INDEX(NationalTeams!B:B,MATCH(B1940,NationalTeams!C:C,0))</f>
        <v>154</v>
      </c>
      <c r="D1940" t="s">
        <v>1242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485</v>
      </c>
      <c r="C1941">
        <f>INDEX(NationalTeams!B:B,MATCH(B1941,NationalTeams!C:C,0))</f>
        <v>155</v>
      </c>
      <c r="D1941" t="s">
        <v>1242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423</v>
      </c>
      <c r="C1942">
        <f>INDEX(NationalTeams!B:B,MATCH(B1942,NationalTeams!C:C,0))</f>
        <v>156</v>
      </c>
      <c r="D1942" t="s">
        <v>1242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457</v>
      </c>
      <c r="C1943">
        <f>INDEX(NationalTeams!B:B,MATCH(B1943,NationalTeams!C:C,0))</f>
        <v>157</v>
      </c>
      <c r="D1943" t="s">
        <v>1242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491</v>
      </c>
      <c r="C1944">
        <f>INDEX(NationalTeams!B:B,MATCH(B1944,NationalTeams!C:C,0))</f>
        <v>158</v>
      </c>
      <c r="D1944" t="s">
        <v>1242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474</v>
      </c>
      <c r="C1945">
        <f>INDEX(NationalTeams!B:B,MATCH(B1945,NationalTeams!C:C,0))</f>
        <v>159</v>
      </c>
      <c r="D1945" t="s">
        <v>1242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479</v>
      </c>
      <c r="C1946">
        <f>INDEX(NationalTeams!B:B,MATCH(B1946,NationalTeams!C:C,0))</f>
        <v>160</v>
      </c>
      <c r="D1946" t="s">
        <v>1242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449</v>
      </c>
      <c r="C1947">
        <f>INDEX(NationalTeams!B:B,MATCH(B1947,NationalTeams!C:C,0))</f>
        <v>161</v>
      </c>
      <c r="D1947" t="s">
        <v>1242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398</v>
      </c>
      <c r="C1948">
        <f>INDEX(NationalTeams!B:B,MATCH(B1948,NationalTeams!C:C,0))</f>
        <v>162</v>
      </c>
      <c r="D1948" t="s">
        <v>1242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441</v>
      </c>
      <c r="C1949">
        <f>INDEX(NationalTeams!B:B,MATCH(B1949,NationalTeams!C:C,0))</f>
        <v>163</v>
      </c>
      <c r="D1949" t="s">
        <v>1242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348</v>
      </c>
      <c r="C1950">
        <f>INDEX(NationalTeams!B:B,MATCH(B1950,NationalTeams!C:C,0))</f>
        <v>164</v>
      </c>
      <c r="D1950" t="s">
        <v>1242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350</v>
      </c>
      <c r="C1951">
        <f>INDEX(NationalTeams!B:B,MATCH(B1951,NationalTeams!C:C,0))</f>
        <v>165</v>
      </c>
      <c r="D1951" t="s">
        <v>1242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494</v>
      </c>
      <c r="C1952">
        <f>INDEX(NationalTeams!B:B,MATCH(B1952,NationalTeams!C:C,0))</f>
        <v>166</v>
      </c>
      <c r="D1952" t="s">
        <v>1242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504</v>
      </c>
      <c r="C1953">
        <f>INDEX(NationalTeams!B:B,MATCH(B1953,NationalTeams!C:C,0))</f>
        <v>167</v>
      </c>
      <c r="D1953" t="s">
        <v>1242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401</v>
      </c>
      <c r="C1954">
        <f>INDEX(NationalTeams!B:B,MATCH(B1954,NationalTeams!C:C,0))</f>
        <v>168</v>
      </c>
      <c r="D1954" t="s">
        <v>1242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432</v>
      </c>
      <c r="C1955">
        <f>INDEX(NationalTeams!B:B,MATCH(B1955,NationalTeams!C:C,0))</f>
        <v>169</v>
      </c>
      <c r="D1955" t="s">
        <v>1242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336</v>
      </c>
      <c r="C1956">
        <f>INDEX(NationalTeams!B:B,MATCH(B1956,NationalTeams!C:C,0))</f>
        <v>170</v>
      </c>
      <c r="D1956" t="s">
        <v>1242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497</v>
      </c>
      <c r="C1957">
        <f>INDEX(NationalTeams!B:B,MATCH(B1957,NationalTeams!C:C,0))</f>
        <v>171</v>
      </c>
      <c r="D1957" t="s">
        <v>1242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380</v>
      </c>
      <c r="C1958">
        <f>INDEX(NationalTeams!B:B,MATCH(B1958,NationalTeams!C:C,0))</f>
        <v>172</v>
      </c>
      <c r="D1958" t="s">
        <v>1242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402</v>
      </c>
      <c r="C1959">
        <f>INDEX(NationalTeams!B:B,MATCH(B1959,NationalTeams!C:C,0))</f>
        <v>173</v>
      </c>
      <c r="D1959" t="s">
        <v>1242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370</v>
      </c>
      <c r="C1960">
        <f>INDEX(NationalTeams!B:B,MATCH(B1960,NationalTeams!C:C,0))</f>
        <v>174</v>
      </c>
      <c r="D1960" t="s">
        <v>1242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506</v>
      </c>
      <c r="C1961">
        <f>INDEX(NationalTeams!B:B,MATCH(B1961,NationalTeams!C:C,0))</f>
        <v>175</v>
      </c>
      <c r="D1961" t="s">
        <v>1242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500</v>
      </c>
      <c r="C1962">
        <f>INDEX(NationalTeams!B:B,MATCH(B1962,NationalTeams!C:C,0))</f>
        <v>176</v>
      </c>
      <c r="D1962" t="s">
        <v>1242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473</v>
      </c>
      <c r="C1963">
        <f>INDEX(NationalTeams!B:B,MATCH(B1963,NationalTeams!C:C,0))</f>
        <v>177</v>
      </c>
      <c r="D1963" t="s">
        <v>1242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482</v>
      </c>
      <c r="C1964">
        <f>INDEX(NationalTeams!B:B,MATCH(B1964,NationalTeams!C:C,0))</f>
        <v>178</v>
      </c>
      <c r="D1964" t="s">
        <v>1242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411</v>
      </c>
      <c r="C1965">
        <f>INDEX(NationalTeams!B:B,MATCH(B1965,NationalTeams!C:C,0))</f>
        <v>179</v>
      </c>
      <c r="D1965" t="s">
        <v>1242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541</v>
      </c>
      <c r="C1966">
        <f>INDEX(NationalTeams!B:B,MATCH(B1966,NationalTeams!C:C,0))</f>
        <v>180</v>
      </c>
      <c r="D1966" t="s">
        <v>1242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412</v>
      </c>
      <c r="C1967">
        <f>INDEX(NationalTeams!B:B,MATCH(B1967,NationalTeams!C:C,0))</f>
        <v>181</v>
      </c>
      <c r="D1967" t="s">
        <v>1242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409</v>
      </c>
      <c r="C1968">
        <f>INDEX(NationalTeams!B:B,MATCH(B1968,NationalTeams!C:C,0))</f>
        <v>182</v>
      </c>
      <c r="D1968" t="s">
        <v>1242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414</v>
      </c>
      <c r="C1969">
        <f>INDEX(NationalTeams!B:B,MATCH(B1969,NationalTeams!C:C,0))</f>
        <v>183</v>
      </c>
      <c r="D1969" t="s">
        <v>1242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362</v>
      </c>
      <c r="C1970">
        <f>INDEX(NationalTeams!B:B,MATCH(B1970,NationalTeams!C:C,0))</f>
        <v>184</v>
      </c>
      <c r="D1970" t="s">
        <v>1242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499</v>
      </c>
      <c r="C1971">
        <f>INDEX(NationalTeams!B:B,MATCH(B1971,NationalTeams!C:C,0))</f>
        <v>185</v>
      </c>
      <c r="D1971" t="s">
        <v>1242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374</v>
      </c>
      <c r="C1972">
        <f>INDEX(NationalTeams!B:B,MATCH(B1972,NationalTeams!C:C,0))</f>
        <v>186</v>
      </c>
      <c r="D1972" t="s">
        <v>1242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385</v>
      </c>
      <c r="C1973">
        <f>INDEX(NationalTeams!B:B,MATCH(B1973,NationalTeams!C:C,0))</f>
        <v>187</v>
      </c>
      <c r="D1973" t="s">
        <v>1242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450</v>
      </c>
      <c r="C1974">
        <f>INDEX(NationalTeams!B:B,MATCH(B1974,NationalTeams!C:C,0))</f>
        <v>188</v>
      </c>
      <c r="D1974" t="s">
        <v>1242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448</v>
      </c>
      <c r="C1975">
        <f>INDEX(NationalTeams!B:B,MATCH(B1975,NationalTeams!C:C,0))</f>
        <v>189</v>
      </c>
      <c r="D1975" t="s">
        <v>1242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375</v>
      </c>
      <c r="C1976">
        <f>INDEX(NationalTeams!B:B,MATCH(B1976,NationalTeams!C:C,0))</f>
        <v>190</v>
      </c>
      <c r="D1976" t="s">
        <v>1242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483</v>
      </c>
      <c r="C1977">
        <f>INDEX(NationalTeams!B:B,MATCH(B1977,NationalTeams!C:C,0))</f>
        <v>191</v>
      </c>
      <c r="D1977" t="s">
        <v>1242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395</v>
      </c>
      <c r="C1978">
        <f>INDEX(NationalTeams!B:B,MATCH(B1978,NationalTeams!C:C,0))</f>
        <v>192</v>
      </c>
      <c r="D1978" t="s">
        <v>1242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363</v>
      </c>
      <c r="C1979">
        <f>INDEX(NationalTeams!B:B,MATCH(B1979,NationalTeams!C:C,0))</f>
        <v>193</v>
      </c>
      <c r="D1979" t="s">
        <v>1242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394</v>
      </c>
      <c r="C1980">
        <f>INDEX(NationalTeams!B:B,MATCH(B1980,NationalTeams!C:C,0))</f>
        <v>194</v>
      </c>
      <c r="D1980" t="s">
        <v>1242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389</v>
      </c>
      <c r="C1981">
        <f>INDEX(NationalTeams!B:B,MATCH(B1981,NationalTeams!C:C,0))</f>
        <v>195</v>
      </c>
      <c r="D1981" t="s">
        <v>1242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496</v>
      </c>
      <c r="C1982">
        <f>INDEX(NationalTeams!B:B,MATCH(B1982,NationalTeams!C:C,0))</f>
        <v>196</v>
      </c>
      <c r="D1982" t="s">
        <v>1242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507</v>
      </c>
      <c r="C1983">
        <f>INDEX(NationalTeams!B:B,MATCH(B1983,NationalTeams!C:C,0))</f>
        <v>197</v>
      </c>
      <c r="D1983" t="s">
        <v>1242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399</v>
      </c>
      <c r="C1984">
        <f>INDEX(NationalTeams!B:B,MATCH(B1984,NationalTeams!C:C,0))</f>
        <v>198</v>
      </c>
      <c r="D1984" t="s">
        <v>1242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467</v>
      </c>
      <c r="C1985">
        <f>INDEX(NationalTeams!B:B,MATCH(B1985,NationalTeams!C:C,0))</f>
        <v>199</v>
      </c>
      <c r="D1985" t="s">
        <v>1242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437</v>
      </c>
      <c r="C1986">
        <f>INDEX(NationalTeams!B:B,MATCH(B1986,NationalTeams!C:C,0))</f>
        <v>200</v>
      </c>
      <c r="D1986" t="s">
        <v>1242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452</v>
      </c>
      <c r="C1987">
        <f>INDEX(NationalTeams!B:B,MATCH(B1987,NationalTeams!C:C,0))</f>
        <v>201</v>
      </c>
      <c r="D1987" t="s">
        <v>1242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384</v>
      </c>
      <c r="C1988">
        <f>INDEX(NationalTeams!B:B,MATCH(B1988,NationalTeams!C:C,0))</f>
        <v>202</v>
      </c>
      <c r="D1988" t="s">
        <v>1242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442</v>
      </c>
      <c r="C1989">
        <f>INDEX(NationalTeams!B:B,MATCH(B1989,NationalTeams!C:C,0))</f>
        <v>203</v>
      </c>
      <c r="D1989" t="s">
        <v>1242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472</v>
      </c>
      <c r="C1990">
        <f>INDEX(NationalTeams!B:B,MATCH(B1990,NationalTeams!C:C,0))</f>
        <v>204</v>
      </c>
      <c r="D1990" t="s">
        <v>1242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388</v>
      </c>
      <c r="C1991">
        <f>INDEX(NationalTeams!B:B,MATCH(B1991,NationalTeams!C:C,0))</f>
        <v>205</v>
      </c>
      <c r="D1991" t="s">
        <v>1242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476</v>
      </c>
      <c r="C1992">
        <f>INDEX(NationalTeams!B:B,MATCH(B1992,NationalTeams!C:C,0))</f>
        <v>206</v>
      </c>
      <c r="D1992" t="s">
        <v>1242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407</v>
      </c>
      <c r="C1993">
        <f>INDEX(NationalTeams!B:B,MATCH(B1993,NationalTeams!C:C,0))</f>
        <v>207</v>
      </c>
      <c r="D1993" t="s">
        <v>1242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364</v>
      </c>
      <c r="C1994">
        <f>INDEX(NationalTeams!B:B,MATCH(B1994,NationalTeams!C:C,0))</f>
        <v>208</v>
      </c>
      <c r="D1994" t="s">
        <v>1242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439</v>
      </c>
      <c r="C1995">
        <f>INDEX(NationalTeams!B:B,MATCH(B1995,NationalTeams!C:C,0))</f>
        <v>209</v>
      </c>
      <c r="D1995" t="s">
        <v>1242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501</v>
      </c>
      <c r="C1996">
        <f>INDEX(NationalTeams!B:B,MATCH(B1996,NationalTeams!C:C,0))</f>
        <v>210</v>
      </c>
      <c r="D1996" t="s">
        <v>1242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466</v>
      </c>
      <c r="C1997">
        <f>INDEX(NationalTeams!B:B,MATCH(B1997,NationalTeams!C:C,0))</f>
        <v>211</v>
      </c>
      <c r="D1997" t="s">
        <v>1242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502</v>
      </c>
      <c r="C1998">
        <f>INDEX(NationalTeams!B:B,MATCH(B1998,NationalTeams!C:C,0))</f>
        <v>212</v>
      </c>
      <c r="D1998" t="s">
        <v>1242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359</v>
      </c>
      <c r="C1999">
        <f>INDEX(NationalTeams!B:B,MATCH(B1999,NationalTeams!C:C,0))</f>
        <v>213</v>
      </c>
      <c r="D1999" t="s">
        <v>1242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377</v>
      </c>
      <c r="C2000">
        <f>INDEX(NationalTeams!B:B,MATCH(B2000,NationalTeams!C:C,0))</f>
        <v>214</v>
      </c>
      <c r="D2000" t="s">
        <v>1242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443</v>
      </c>
      <c r="C2001">
        <f>INDEX(NationalTeams!B:B,MATCH(B2001,NationalTeams!C:C,0))</f>
        <v>215</v>
      </c>
      <c r="D2001" t="s">
        <v>1242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481</v>
      </c>
      <c r="C2002">
        <f>INDEX(NationalTeams!B:B,MATCH(B2002,NationalTeams!C:C,0))</f>
        <v>216</v>
      </c>
      <c r="D2002" t="s">
        <v>1242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351</v>
      </c>
      <c r="C2003">
        <f>INDEX(NationalTeams!B:B,MATCH(B2003,NationalTeams!C:C,0))</f>
        <v>217</v>
      </c>
      <c r="D2003" t="s">
        <v>1242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438</v>
      </c>
      <c r="C2004">
        <f>INDEX(NationalTeams!B:B,MATCH(B2004,NationalTeams!C:C,0))</f>
        <v>218</v>
      </c>
      <c r="D2004" t="s">
        <v>1242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319</v>
      </c>
      <c r="C2005">
        <f>INDEX(NationalTeams!B:B,MATCH(B2005,NationalTeams!C:C,0))</f>
        <v>219</v>
      </c>
      <c r="D2005" t="s">
        <v>1242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471</v>
      </c>
      <c r="C2006">
        <f>INDEX(NationalTeams!B:B,MATCH(B2006,NationalTeams!C:C,0))</f>
        <v>220</v>
      </c>
      <c r="D2006" t="s">
        <v>1242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373</v>
      </c>
      <c r="C2007">
        <f>INDEX(NationalTeams!B:B,MATCH(B2007,NationalTeams!C:C,0))</f>
        <v>221</v>
      </c>
      <c r="D2007" t="s">
        <v>1242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367</v>
      </c>
      <c r="C2008">
        <f>INDEX(NationalTeams!B:B,MATCH(B2008,NationalTeams!C:C,0))</f>
        <v>222</v>
      </c>
      <c r="D2008" t="s">
        <v>1242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358</v>
      </c>
      <c r="C2009">
        <f>INDEX(NationalTeams!B:B,MATCH(B2009,NationalTeams!C:C,0))</f>
        <v>223</v>
      </c>
      <c r="D2009" t="s">
        <v>1242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993</v>
      </c>
      <c r="C2010">
        <f>INDEX(NationalTeams!B:B,MATCH(B2010,NationalTeams!C:C,0))</f>
        <v>224</v>
      </c>
      <c r="D2010" t="s">
        <v>1226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994</v>
      </c>
      <c r="C2011">
        <f>INDEX(NationalTeams!B:B,MATCH(B2011,NationalTeams!C:C,0))</f>
        <v>225</v>
      </c>
      <c r="D2011" t="s">
        <v>1226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995</v>
      </c>
      <c r="C2012">
        <f>INDEX(NationalTeams!B:B,MATCH(B2012,NationalTeams!C:C,0))</f>
        <v>226</v>
      </c>
      <c r="D2012" t="s">
        <v>1226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996</v>
      </c>
      <c r="C2013">
        <f>INDEX(NationalTeams!B:B,MATCH(B2013,NationalTeams!C:C,0))</f>
        <v>227</v>
      </c>
      <c r="D2013" t="s">
        <v>1226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997</v>
      </c>
      <c r="C2014">
        <f>INDEX(NationalTeams!B:B,MATCH(B2014,NationalTeams!C:C,0))</f>
        <v>228</v>
      </c>
      <c r="D2014" t="s">
        <v>1226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998</v>
      </c>
      <c r="C2015">
        <f>INDEX(NationalTeams!B:B,MATCH(B2015,NationalTeams!C:C,0))</f>
        <v>229</v>
      </c>
      <c r="D2015" t="s">
        <v>1226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999</v>
      </c>
      <c r="C2016">
        <f>INDEX(NationalTeams!B:B,MATCH(B2016,NationalTeams!C:C,0))</f>
        <v>230</v>
      </c>
      <c r="D2016" t="s">
        <v>1226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1000</v>
      </c>
      <c r="C2017">
        <f>INDEX(NationalTeams!B:B,MATCH(B2017,NationalTeams!C:C,0))</f>
        <v>231</v>
      </c>
      <c r="D2017" t="s">
        <v>1226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1001</v>
      </c>
      <c r="C2018">
        <f>INDEX(NationalTeams!B:B,MATCH(B2018,NationalTeams!C:C,0))</f>
        <v>232</v>
      </c>
      <c r="D2018" t="s">
        <v>1226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1002</v>
      </c>
      <c r="C2019">
        <f>INDEX(NationalTeams!B:B,MATCH(B2019,NationalTeams!C:C,0))</f>
        <v>233</v>
      </c>
      <c r="D2019" t="s">
        <v>1226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1003</v>
      </c>
      <c r="C2020">
        <f>INDEX(NationalTeams!B:B,MATCH(B2020,NationalTeams!C:C,0))</f>
        <v>234</v>
      </c>
      <c r="D2020" t="s">
        <v>1226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1004</v>
      </c>
      <c r="C2021">
        <f>INDEX(NationalTeams!B:B,MATCH(B2021,NationalTeams!C:C,0))</f>
        <v>235</v>
      </c>
      <c r="D2021" t="s">
        <v>1226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1005</v>
      </c>
      <c r="C2022">
        <f>INDEX(NationalTeams!B:B,MATCH(B2022,NationalTeams!C:C,0))</f>
        <v>236</v>
      </c>
      <c r="D2022" t="s">
        <v>1226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1006</v>
      </c>
      <c r="C2023">
        <f>INDEX(NationalTeams!B:B,MATCH(B2023,NationalTeams!C:C,0))</f>
        <v>237</v>
      </c>
      <c r="D2023" t="s">
        <v>1226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1007</v>
      </c>
      <c r="C2024">
        <f>INDEX(NationalTeams!B:B,MATCH(B2024,NationalTeams!C:C,0))</f>
        <v>238</v>
      </c>
      <c r="D2024" t="s">
        <v>1226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1008</v>
      </c>
      <c r="C2025">
        <f>INDEX(NationalTeams!B:B,MATCH(B2025,NationalTeams!C:C,0))</f>
        <v>239</v>
      </c>
      <c r="D2025" t="s">
        <v>1226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1009</v>
      </c>
      <c r="C2026">
        <f>INDEX(NationalTeams!B:B,MATCH(B2026,NationalTeams!C:C,0))</f>
        <v>240</v>
      </c>
      <c r="D2026" t="s">
        <v>1226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1010</v>
      </c>
      <c r="C2027">
        <f>INDEX(NationalTeams!B:B,MATCH(B2027,NationalTeams!C:C,0))</f>
        <v>241</v>
      </c>
      <c r="D2027" t="s">
        <v>1226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1011</v>
      </c>
      <c r="C2028">
        <f>INDEX(NationalTeams!B:B,MATCH(B2028,NationalTeams!C:C,0))</f>
        <v>242</v>
      </c>
      <c r="D2028" t="s">
        <v>1226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1012</v>
      </c>
      <c r="C2029">
        <f>INDEX(NationalTeams!B:B,MATCH(B2029,NationalTeams!C:C,0))</f>
        <v>243</v>
      </c>
      <c r="D2029" t="s">
        <v>1226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1013</v>
      </c>
      <c r="C2030">
        <f>INDEX(NationalTeams!B:B,MATCH(B2030,NationalTeams!C:C,0))</f>
        <v>244</v>
      </c>
      <c r="D2030" t="s">
        <v>1226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1014</v>
      </c>
      <c r="C2031">
        <f>INDEX(NationalTeams!B:B,MATCH(B2031,NationalTeams!C:C,0))</f>
        <v>245</v>
      </c>
      <c r="D2031" t="s">
        <v>1226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1015</v>
      </c>
      <c r="C2032">
        <f>INDEX(NationalTeams!B:B,MATCH(B2032,NationalTeams!C:C,0))</f>
        <v>246</v>
      </c>
      <c r="D2032" t="s">
        <v>1226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1016</v>
      </c>
      <c r="C2033">
        <f>INDEX(NationalTeams!B:B,MATCH(B2033,NationalTeams!C:C,0))</f>
        <v>247</v>
      </c>
      <c r="D2033" t="s">
        <v>1226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1017</v>
      </c>
      <c r="C2034">
        <f>INDEX(NationalTeams!B:B,MATCH(B2034,NationalTeams!C:C,0))</f>
        <v>248</v>
      </c>
      <c r="D2034" t="s">
        <v>1226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1018</v>
      </c>
      <c r="C2035">
        <f>INDEX(NationalTeams!B:B,MATCH(B2035,NationalTeams!C:C,0))</f>
        <v>249</v>
      </c>
      <c r="D2035" t="s">
        <v>1226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1019</v>
      </c>
      <c r="C2036">
        <f>INDEX(NationalTeams!B:B,MATCH(B2036,NationalTeams!C:C,0))</f>
        <v>250</v>
      </c>
      <c r="D2036" t="s">
        <v>1226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1020</v>
      </c>
      <c r="C2037">
        <f>INDEX(NationalTeams!B:B,MATCH(B2037,NationalTeams!C:C,0))</f>
        <v>251</v>
      </c>
      <c r="D2037" t="s">
        <v>1226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1021</v>
      </c>
      <c r="C2038">
        <f>INDEX(NationalTeams!B:B,MATCH(B2038,NationalTeams!C:C,0))</f>
        <v>252</v>
      </c>
      <c r="D2038" t="s">
        <v>1226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1022</v>
      </c>
      <c r="C2039">
        <f>INDEX(NationalTeams!B:B,MATCH(B2039,NationalTeams!C:C,0))</f>
        <v>253</v>
      </c>
      <c r="D2039" t="s">
        <v>1226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1023</v>
      </c>
      <c r="C2040">
        <f>INDEX(NationalTeams!B:B,MATCH(B2040,NationalTeams!C:C,0))</f>
        <v>254</v>
      </c>
      <c r="D2040" t="s">
        <v>1226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1024</v>
      </c>
      <c r="C2041">
        <f>INDEX(NationalTeams!B:B,MATCH(B2041,NationalTeams!C:C,0))</f>
        <v>255</v>
      </c>
      <c r="D2041" t="s">
        <v>1226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1025</v>
      </c>
      <c r="C2042">
        <f>INDEX(NationalTeams!B:B,MATCH(B2042,NationalTeams!C:C,0))</f>
        <v>256</v>
      </c>
      <c r="D2042" t="s">
        <v>1226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1026</v>
      </c>
      <c r="C2043">
        <f>INDEX(NationalTeams!B:B,MATCH(B2043,NationalTeams!C:C,0))</f>
        <v>257</v>
      </c>
      <c r="D2043" t="s">
        <v>1226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1027</v>
      </c>
      <c r="C2044">
        <f>INDEX(NationalTeams!B:B,MATCH(B2044,NationalTeams!C:C,0))</f>
        <v>258</v>
      </c>
      <c r="D2044" t="s">
        <v>1226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1028</v>
      </c>
      <c r="C2045">
        <f>INDEX(NationalTeams!B:B,MATCH(B2045,NationalTeams!C:C,0))</f>
        <v>259</v>
      </c>
      <c r="D2045" t="s">
        <v>1226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1029</v>
      </c>
      <c r="C2046">
        <f>INDEX(NationalTeams!B:B,MATCH(B2046,NationalTeams!C:C,0))</f>
        <v>260</v>
      </c>
      <c r="D2046" t="s">
        <v>1226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1030</v>
      </c>
      <c r="C2047">
        <f>INDEX(NationalTeams!B:B,MATCH(B2047,NationalTeams!C:C,0))</f>
        <v>261</v>
      </c>
      <c r="D2047" t="s">
        <v>1226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1031</v>
      </c>
      <c r="C2048">
        <f>INDEX(NationalTeams!B:B,MATCH(B2048,NationalTeams!C:C,0))</f>
        <v>262</v>
      </c>
      <c r="D2048" t="s">
        <v>1226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1032</v>
      </c>
      <c r="C2049">
        <f>INDEX(NationalTeams!B:B,MATCH(B2049,NationalTeams!C:C,0))</f>
        <v>263</v>
      </c>
      <c r="D2049" t="s">
        <v>1226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1033</v>
      </c>
      <c r="C2050">
        <f>INDEX(NationalTeams!B:B,MATCH(B2050,NationalTeams!C:C,0))</f>
        <v>264</v>
      </c>
      <c r="D2050" t="s">
        <v>1226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1034</v>
      </c>
      <c r="C2051">
        <f>INDEX(NationalTeams!B:B,MATCH(B2051,NationalTeams!C:C,0))</f>
        <v>265</v>
      </c>
      <c r="D2051" t="s">
        <v>1226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1035</v>
      </c>
      <c r="C2052">
        <f>INDEX(NationalTeams!B:B,MATCH(B2052,NationalTeams!C:C,0))</f>
        <v>266</v>
      </c>
      <c r="D2052" t="s">
        <v>1226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1036</v>
      </c>
      <c r="C2053">
        <f>INDEX(NationalTeams!B:B,MATCH(B2053,NationalTeams!C:C,0))</f>
        <v>267</v>
      </c>
      <c r="D2053" t="s">
        <v>1226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1037</v>
      </c>
      <c r="C2054">
        <f>INDEX(NationalTeams!B:B,MATCH(B2054,NationalTeams!C:C,0))</f>
        <v>268</v>
      </c>
      <c r="D2054" t="s">
        <v>1226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1038</v>
      </c>
      <c r="C2055">
        <f>INDEX(NationalTeams!B:B,MATCH(B2055,NationalTeams!C:C,0))</f>
        <v>269</v>
      </c>
      <c r="D2055" t="s">
        <v>1226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1039</v>
      </c>
      <c r="C2056">
        <f>INDEX(NationalTeams!B:B,MATCH(B2056,NationalTeams!C:C,0))</f>
        <v>270</v>
      </c>
      <c r="D2056" t="s">
        <v>1226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1040</v>
      </c>
      <c r="C2057">
        <f>INDEX(NationalTeams!B:B,MATCH(B2057,NationalTeams!C:C,0))</f>
        <v>271</v>
      </c>
      <c r="D2057" t="s">
        <v>1226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1041</v>
      </c>
      <c r="C2058">
        <f>INDEX(NationalTeams!B:B,MATCH(B2058,NationalTeams!C:C,0))</f>
        <v>272</v>
      </c>
      <c r="D2058" t="s">
        <v>1226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1042</v>
      </c>
      <c r="C2059">
        <f>INDEX(NationalTeams!B:B,MATCH(B2059,NationalTeams!C:C,0))</f>
        <v>273</v>
      </c>
      <c r="D2059" t="s">
        <v>1226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1043</v>
      </c>
      <c r="C2060">
        <f>INDEX(NationalTeams!B:B,MATCH(B2060,NationalTeams!C:C,0))</f>
        <v>274</v>
      </c>
      <c r="D2060" t="s">
        <v>1226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1044</v>
      </c>
      <c r="C2061">
        <f>INDEX(NationalTeams!B:B,MATCH(B2061,NationalTeams!C:C,0))</f>
        <v>275</v>
      </c>
      <c r="D2061" t="s">
        <v>1226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1045</v>
      </c>
      <c r="C2062">
        <f>INDEX(NationalTeams!B:B,MATCH(B2062,NationalTeams!C:C,0))</f>
        <v>276</v>
      </c>
      <c r="D2062" t="s">
        <v>1226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1046</v>
      </c>
      <c r="C2063">
        <f>INDEX(NationalTeams!B:B,MATCH(B2063,NationalTeams!C:C,0))</f>
        <v>277</v>
      </c>
      <c r="D2063" t="s">
        <v>1226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1047</v>
      </c>
      <c r="C2064">
        <f>INDEX(NationalTeams!B:B,MATCH(B2064,NationalTeams!C:C,0))</f>
        <v>278</v>
      </c>
      <c r="D2064" t="s">
        <v>1226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1048</v>
      </c>
      <c r="C2065">
        <f>INDEX(NationalTeams!B:B,MATCH(B2065,NationalTeams!C:C,0))</f>
        <v>279</v>
      </c>
      <c r="D2065" t="s">
        <v>1226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1049</v>
      </c>
      <c r="C2066">
        <f>INDEX(NationalTeams!B:B,MATCH(B2066,NationalTeams!C:C,0))</f>
        <v>280</v>
      </c>
      <c r="D2066" t="s">
        <v>1226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1050</v>
      </c>
      <c r="C2067">
        <f>INDEX(NationalTeams!B:B,MATCH(B2067,NationalTeams!C:C,0))</f>
        <v>281</v>
      </c>
      <c r="D2067" t="s">
        <v>1226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1051</v>
      </c>
      <c r="C2068">
        <f>INDEX(NationalTeams!B:B,MATCH(B2068,NationalTeams!C:C,0))</f>
        <v>282</v>
      </c>
      <c r="D2068" t="s">
        <v>1226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1052</v>
      </c>
      <c r="C2069">
        <f>INDEX(NationalTeams!B:B,MATCH(B2069,NationalTeams!C:C,0))</f>
        <v>283</v>
      </c>
      <c r="D2069" t="s">
        <v>1226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1053</v>
      </c>
      <c r="C2070">
        <f>INDEX(NationalTeams!B:B,MATCH(B2070,NationalTeams!C:C,0))</f>
        <v>284</v>
      </c>
      <c r="D2070" t="s">
        <v>1226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1054</v>
      </c>
      <c r="C2071">
        <f>INDEX(NationalTeams!B:B,MATCH(B2071,NationalTeams!C:C,0))</f>
        <v>285</v>
      </c>
      <c r="D2071" t="s">
        <v>1226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1055</v>
      </c>
      <c r="C2072">
        <f>INDEX(NationalTeams!B:B,MATCH(B2072,NationalTeams!C:C,0))</f>
        <v>286</v>
      </c>
      <c r="D2072" t="s">
        <v>1226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1056</v>
      </c>
      <c r="C2073">
        <f>INDEX(NationalTeams!B:B,MATCH(B2073,NationalTeams!C:C,0))</f>
        <v>287</v>
      </c>
      <c r="D2073" t="s">
        <v>1226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1057</v>
      </c>
      <c r="C2074">
        <f>INDEX(NationalTeams!B:B,MATCH(B2074,NationalTeams!C:C,0))</f>
        <v>288</v>
      </c>
      <c r="D2074" t="s">
        <v>1226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1058</v>
      </c>
      <c r="C2075">
        <f>INDEX(NationalTeams!B:B,MATCH(B2075,NationalTeams!C:C,0))</f>
        <v>289</v>
      </c>
      <c r="D2075" t="s">
        <v>1226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1059</v>
      </c>
      <c r="C2076">
        <f>INDEX(NationalTeams!B:B,MATCH(B2076,NationalTeams!C:C,0))</f>
        <v>290</v>
      </c>
      <c r="D2076" t="s">
        <v>1226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1060</v>
      </c>
      <c r="C2077">
        <f>INDEX(NationalTeams!B:B,MATCH(B2077,NationalTeams!C:C,0))</f>
        <v>291</v>
      </c>
      <c r="D2077" t="s">
        <v>1226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1061</v>
      </c>
      <c r="C2078">
        <f>INDEX(NationalTeams!B:B,MATCH(B2078,NationalTeams!C:C,0))</f>
        <v>292</v>
      </c>
      <c r="D2078" t="s">
        <v>1226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1062</v>
      </c>
      <c r="C2079">
        <f>INDEX(NationalTeams!B:B,MATCH(B2079,NationalTeams!C:C,0))</f>
        <v>293</v>
      </c>
      <c r="D2079" t="s">
        <v>1226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1063</v>
      </c>
      <c r="C2080">
        <f>INDEX(NationalTeams!B:B,MATCH(B2080,NationalTeams!C:C,0))</f>
        <v>294</v>
      </c>
      <c r="D2080" t="s">
        <v>1226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1064</v>
      </c>
      <c r="C2081">
        <f>INDEX(NationalTeams!B:B,MATCH(B2081,NationalTeams!C:C,0))</f>
        <v>295</v>
      </c>
      <c r="D2081" t="s">
        <v>1226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1065</v>
      </c>
      <c r="C2082">
        <f>INDEX(NationalTeams!B:B,MATCH(B2082,NationalTeams!C:C,0))</f>
        <v>296</v>
      </c>
      <c r="D2082" t="s">
        <v>1226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1066</v>
      </c>
      <c r="C2083">
        <f>INDEX(NationalTeams!B:B,MATCH(B2083,NationalTeams!C:C,0))</f>
        <v>297</v>
      </c>
      <c r="D2083" t="s">
        <v>1226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1067</v>
      </c>
      <c r="C2084">
        <f>INDEX(NationalTeams!B:B,MATCH(B2084,NationalTeams!C:C,0))</f>
        <v>298</v>
      </c>
      <c r="D2084" t="s">
        <v>1226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1068</v>
      </c>
      <c r="C2085">
        <f>INDEX(NationalTeams!B:B,MATCH(B2085,NationalTeams!C:C,0))</f>
        <v>299</v>
      </c>
      <c r="D2085" t="s">
        <v>1226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1069</v>
      </c>
      <c r="C2086">
        <f>INDEX(NationalTeams!B:B,MATCH(B2086,NationalTeams!C:C,0))</f>
        <v>300</v>
      </c>
      <c r="D2086" t="s">
        <v>1226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1070</v>
      </c>
      <c r="C2087">
        <f>INDEX(NationalTeams!B:B,MATCH(B2087,NationalTeams!C:C,0))</f>
        <v>301</v>
      </c>
      <c r="D2087" t="s">
        <v>1226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1071</v>
      </c>
      <c r="C2088">
        <f>INDEX(NationalTeams!B:B,MATCH(B2088,NationalTeams!C:C,0))</f>
        <v>302</v>
      </c>
      <c r="D2088" t="s">
        <v>1226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1072</v>
      </c>
      <c r="C2089">
        <f>INDEX(NationalTeams!B:B,MATCH(B2089,NationalTeams!C:C,0))</f>
        <v>303</v>
      </c>
      <c r="D2089" t="s">
        <v>1226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1073</v>
      </c>
      <c r="C2090">
        <f>INDEX(NationalTeams!B:B,MATCH(B2090,NationalTeams!C:C,0))</f>
        <v>304</v>
      </c>
      <c r="D2090" t="s">
        <v>1226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1074</v>
      </c>
      <c r="C2091">
        <f>INDEX(NationalTeams!B:B,MATCH(B2091,NationalTeams!C:C,0))</f>
        <v>305</v>
      </c>
      <c r="D2091" t="s">
        <v>1226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1075</v>
      </c>
      <c r="C2092">
        <f>INDEX(NationalTeams!B:B,MATCH(B2092,NationalTeams!C:C,0))</f>
        <v>306</v>
      </c>
      <c r="D2092" t="s">
        <v>1226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1076</v>
      </c>
      <c r="C2093">
        <f>INDEX(NationalTeams!B:B,MATCH(B2093,NationalTeams!C:C,0))</f>
        <v>307</v>
      </c>
      <c r="D2093" t="s">
        <v>1226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1077</v>
      </c>
      <c r="C2094">
        <f>INDEX(NationalTeams!B:B,MATCH(B2094,NationalTeams!C:C,0))</f>
        <v>308</v>
      </c>
      <c r="D2094" t="s">
        <v>1226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1078</v>
      </c>
      <c r="C2095">
        <f>INDEX(NationalTeams!B:B,MATCH(B2095,NationalTeams!C:C,0))</f>
        <v>309</v>
      </c>
      <c r="D2095" t="s">
        <v>1226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1079</v>
      </c>
      <c r="C2096">
        <f>INDEX(NationalTeams!B:B,MATCH(B2096,NationalTeams!C:C,0))</f>
        <v>310</v>
      </c>
      <c r="D2096" t="s">
        <v>1226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1080</v>
      </c>
      <c r="C2097">
        <f>INDEX(NationalTeams!B:B,MATCH(B2097,NationalTeams!C:C,0))</f>
        <v>311</v>
      </c>
      <c r="D2097" t="s">
        <v>1226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1081</v>
      </c>
      <c r="C2098">
        <f>INDEX(NationalTeams!B:B,MATCH(B2098,NationalTeams!C:C,0))</f>
        <v>312</v>
      </c>
      <c r="D2098" t="s">
        <v>1226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1082</v>
      </c>
      <c r="C2099">
        <f>INDEX(NationalTeams!B:B,MATCH(B2099,NationalTeams!C:C,0))</f>
        <v>313</v>
      </c>
      <c r="D2099" t="s">
        <v>1226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1083</v>
      </c>
      <c r="C2100">
        <f>INDEX(NationalTeams!B:B,MATCH(B2100,NationalTeams!C:C,0))</f>
        <v>314</v>
      </c>
      <c r="D2100" t="s">
        <v>1226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1084</v>
      </c>
      <c r="C2101">
        <f>INDEX(NationalTeams!B:B,MATCH(B2101,NationalTeams!C:C,0))</f>
        <v>315</v>
      </c>
      <c r="D2101" t="s">
        <v>1226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1085</v>
      </c>
      <c r="C2102">
        <f>INDEX(NationalTeams!B:B,MATCH(B2102,NationalTeams!C:C,0))</f>
        <v>316</v>
      </c>
      <c r="D2102" t="s">
        <v>1226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1086</v>
      </c>
      <c r="C2103">
        <f>INDEX(NationalTeams!B:B,MATCH(B2103,NationalTeams!C:C,0))</f>
        <v>317</v>
      </c>
      <c r="D2103" t="s">
        <v>1226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1087</v>
      </c>
      <c r="C2104">
        <f>INDEX(NationalTeams!B:B,MATCH(B2104,NationalTeams!C:C,0))</f>
        <v>318</v>
      </c>
      <c r="D2104" t="s">
        <v>1226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1088</v>
      </c>
      <c r="C2105">
        <f>INDEX(NationalTeams!B:B,MATCH(B2105,NationalTeams!C:C,0))</f>
        <v>319</v>
      </c>
      <c r="D2105" t="s">
        <v>1226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1089</v>
      </c>
      <c r="C2106">
        <f>INDEX(NationalTeams!B:B,MATCH(B2106,NationalTeams!C:C,0))</f>
        <v>320</v>
      </c>
      <c r="D2106" t="s">
        <v>1226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1090</v>
      </c>
      <c r="C2107">
        <f>INDEX(NationalTeams!B:B,MATCH(B2107,NationalTeams!C:C,0))</f>
        <v>321</v>
      </c>
      <c r="D2107" t="s">
        <v>1226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1091</v>
      </c>
      <c r="C2108">
        <f>INDEX(NationalTeams!B:B,MATCH(B2108,NationalTeams!C:C,0))</f>
        <v>322</v>
      </c>
      <c r="D2108" t="s">
        <v>1226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1092</v>
      </c>
      <c r="C2109">
        <f>INDEX(NationalTeams!B:B,MATCH(B2109,NationalTeams!C:C,0))</f>
        <v>323</v>
      </c>
      <c r="D2109" t="s">
        <v>1226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1093</v>
      </c>
      <c r="C2110">
        <f>INDEX(NationalTeams!B:B,MATCH(B2110,NationalTeams!C:C,0))</f>
        <v>324</v>
      </c>
      <c r="D2110" t="s">
        <v>1226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1094</v>
      </c>
      <c r="C2111">
        <f>INDEX(NationalTeams!B:B,MATCH(B2111,NationalTeams!C:C,0))</f>
        <v>325</v>
      </c>
      <c r="D2111" t="s">
        <v>1226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1095</v>
      </c>
      <c r="C2112">
        <f>INDEX(NationalTeams!B:B,MATCH(B2112,NationalTeams!C:C,0))</f>
        <v>326</v>
      </c>
      <c r="D2112" t="s">
        <v>1226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1096</v>
      </c>
      <c r="C2113">
        <f>INDEX(NationalTeams!B:B,MATCH(B2113,NationalTeams!C:C,0))</f>
        <v>327</v>
      </c>
      <c r="D2113" t="s">
        <v>1226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1097</v>
      </c>
      <c r="C2114">
        <f>INDEX(NationalTeams!B:B,MATCH(B2114,NationalTeams!C:C,0))</f>
        <v>328</v>
      </c>
      <c r="D2114" t="s">
        <v>1226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1098</v>
      </c>
      <c r="C2115">
        <f>INDEX(NationalTeams!B:B,MATCH(B2115,NationalTeams!C:C,0))</f>
        <v>329</v>
      </c>
      <c r="D2115" t="s">
        <v>1226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1099</v>
      </c>
      <c r="C2116">
        <f>INDEX(NationalTeams!B:B,MATCH(B2116,NationalTeams!C:C,0))</f>
        <v>330</v>
      </c>
      <c r="D2116" t="s">
        <v>1226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1100</v>
      </c>
      <c r="C2117">
        <f>INDEX(NationalTeams!B:B,MATCH(B2117,NationalTeams!C:C,0))</f>
        <v>331</v>
      </c>
      <c r="D2117" t="s">
        <v>1226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1101</v>
      </c>
      <c r="C2118">
        <f>INDEX(NationalTeams!B:B,MATCH(B2118,NationalTeams!C:C,0))</f>
        <v>332</v>
      </c>
      <c r="D2118" t="s">
        <v>1226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1102</v>
      </c>
      <c r="C2119">
        <f>INDEX(NationalTeams!B:B,MATCH(B2119,NationalTeams!C:C,0))</f>
        <v>333</v>
      </c>
      <c r="D2119" t="s">
        <v>1226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1103</v>
      </c>
      <c r="C2120">
        <f>INDEX(NationalTeams!B:B,MATCH(B2120,NationalTeams!C:C,0))</f>
        <v>334</v>
      </c>
      <c r="D2120" t="s">
        <v>1226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1104</v>
      </c>
      <c r="C2121">
        <f>INDEX(NationalTeams!B:B,MATCH(B2121,NationalTeams!C:C,0))</f>
        <v>335</v>
      </c>
      <c r="D2121" t="s">
        <v>1226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1105</v>
      </c>
      <c r="C2122">
        <f>INDEX(NationalTeams!B:B,MATCH(B2122,NationalTeams!C:C,0))</f>
        <v>336</v>
      </c>
      <c r="D2122" t="s">
        <v>1226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1106</v>
      </c>
      <c r="C2123">
        <f>INDEX(NationalTeams!B:B,MATCH(B2123,NationalTeams!C:C,0))</f>
        <v>337</v>
      </c>
      <c r="D2123" t="s">
        <v>1226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1107</v>
      </c>
      <c r="C2124">
        <f>INDEX(NationalTeams!B:B,MATCH(B2124,NationalTeams!C:C,0))</f>
        <v>338</v>
      </c>
      <c r="D2124" t="s">
        <v>1226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1108</v>
      </c>
      <c r="C2125">
        <f>INDEX(NationalTeams!B:B,MATCH(B2125,NationalTeams!C:C,0))</f>
        <v>339</v>
      </c>
      <c r="D2125" t="s">
        <v>1226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1109</v>
      </c>
      <c r="C2126">
        <f>INDEX(NationalTeams!B:B,MATCH(B2126,NationalTeams!C:C,0))</f>
        <v>340</v>
      </c>
      <c r="D2126" t="s">
        <v>1226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1110</v>
      </c>
      <c r="C2127">
        <f>INDEX(NationalTeams!B:B,MATCH(B2127,NationalTeams!C:C,0))</f>
        <v>341</v>
      </c>
      <c r="D2127" t="s">
        <v>1226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1111</v>
      </c>
      <c r="C2128">
        <f>INDEX(NationalTeams!B:B,MATCH(B2128,NationalTeams!C:C,0))</f>
        <v>342</v>
      </c>
      <c r="D2128" t="s">
        <v>1226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1112</v>
      </c>
      <c r="C2129">
        <f>INDEX(NationalTeams!B:B,MATCH(B2129,NationalTeams!C:C,0))</f>
        <v>343</v>
      </c>
      <c r="D2129" t="s">
        <v>1226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1113</v>
      </c>
      <c r="C2130">
        <f>INDEX(NationalTeams!B:B,MATCH(B2130,NationalTeams!C:C,0))</f>
        <v>344</v>
      </c>
      <c r="D2130" t="s">
        <v>1226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1114</v>
      </c>
      <c r="C2131">
        <f>INDEX(NationalTeams!B:B,MATCH(B2131,NationalTeams!C:C,0))</f>
        <v>345</v>
      </c>
      <c r="D2131" t="s">
        <v>1226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1115</v>
      </c>
      <c r="C2132">
        <f>INDEX(NationalTeams!B:B,MATCH(B2132,NationalTeams!C:C,0))</f>
        <v>346</v>
      </c>
      <c r="D2132" t="s">
        <v>1226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1116</v>
      </c>
      <c r="C2133">
        <f>INDEX(NationalTeams!B:B,MATCH(B2133,NationalTeams!C:C,0))</f>
        <v>347</v>
      </c>
      <c r="D2133" t="s">
        <v>1226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1117</v>
      </c>
      <c r="C2134">
        <f>INDEX(NationalTeams!B:B,MATCH(B2134,NationalTeams!C:C,0))</f>
        <v>348</v>
      </c>
      <c r="D2134" t="s">
        <v>1226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1118</v>
      </c>
      <c r="C2135">
        <f>INDEX(NationalTeams!B:B,MATCH(B2135,NationalTeams!C:C,0))</f>
        <v>349</v>
      </c>
      <c r="D2135" t="s">
        <v>1226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1119</v>
      </c>
      <c r="C2136">
        <f>INDEX(NationalTeams!B:B,MATCH(B2136,NationalTeams!C:C,0))</f>
        <v>350</v>
      </c>
      <c r="D2136" t="s">
        <v>1226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1120</v>
      </c>
      <c r="C2137">
        <f>INDEX(NationalTeams!B:B,MATCH(B2137,NationalTeams!C:C,0))</f>
        <v>351</v>
      </c>
      <c r="D2137" t="s">
        <v>1226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1121</v>
      </c>
      <c r="C2138">
        <f>INDEX(NationalTeams!B:B,MATCH(B2138,NationalTeams!C:C,0))</f>
        <v>352</v>
      </c>
      <c r="D2138" t="s">
        <v>1226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1122</v>
      </c>
      <c r="C2139">
        <f>INDEX(NationalTeams!B:B,MATCH(B2139,NationalTeams!C:C,0))</f>
        <v>353</v>
      </c>
      <c r="D2139" t="s">
        <v>1226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1123</v>
      </c>
      <c r="C2140">
        <f>INDEX(NationalTeams!B:B,MATCH(B2140,NationalTeams!C:C,0))</f>
        <v>354</v>
      </c>
      <c r="D2140" t="s">
        <v>1226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1124</v>
      </c>
      <c r="C2141">
        <f>INDEX(NationalTeams!B:B,MATCH(B2141,NationalTeams!C:C,0))</f>
        <v>355</v>
      </c>
      <c r="D2141" t="s">
        <v>1226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1125</v>
      </c>
      <c r="C2142">
        <f>INDEX(NationalTeams!B:B,MATCH(B2142,NationalTeams!C:C,0))</f>
        <v>356</v>
      </c>
      <c r="D2142" t="s">
        <v>1226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1126</v>
      </c>
      <c r="C2143">
        <f>INDEX(NationalTeams!B:B,MATCH(B2143,NationalTeams!C:C,0))</f>
        <v>357</v>
      </c>
      <c r="D2143" t="s">
        <v>1226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1127</v>
      </c>
      <c r="C2144">
        <f>INDEX(NationalTeams!B:B,MATCH(B2144,NationalTeams!C:C,0))</f>
        <v>358</v>
      </c>
      <c r="D2144" t="s">
        <v>1226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1128</v>
      </c>
      <c r="C2145">
        <f>INDEX(NationalTeams!B:B,MATCH(B2145,NationalTeams!C:C,0))</f>
        <v>359</v>
      </c>
      <c r="D2145" t="s">
        <v>1226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1129</v>
      </c>
      <c r="C2146">
        <f>INDEX(NationalTeams!B:B,MATCH(B2146,NationalTeams!C:C,0))</f>
        <v>360</v>
      </c>
      <c r="D2146" t="s">
        <v>1226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1130</v>
      </c>
      <c r="C2147">
        <f>INDEX(NationalTeams!B:B,MATCH(B2147,NationalTeams!C:C,0))</f>
        <v>361</v>
      </c>
      <c r="D2147" t="s">
        <v>1226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1131</v>
      </c>
      <c r="C2148">
        <f>INDEX(NationalTeams!B:B,MATCH(B2148,NationalTeams!C:C,0))</f>
        <v>362</v>
      </c>
      <c r="D2148" t="s">
        <v>1226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1132</v>
      </c>
      <c r="C2149">
        <f>INDEX(NationalTeams!B:B,MATCH(B2149,NationalTeams!C:C,0))</f>
        <v>363</v>
      </c>
      <c r="D2149" t="s">
        <v>1226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1133</v>
      </c>
      <c r="C2150">
        <f>INDEX(NationalTeams!B:B,MATCH(B2150,NationalTeams!C:C,0))</f>
        <v>364</v>
      </c>
      <c r="D2150" t="s">
        <v>1226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1134</v>
      </c>
      <c r="C2151">
        <f>INDEX(NationalTeams!B:B,MATCH(B2151,NationalTeams!C:C,0))</f>
        <v>365</v>
      </c>
      <c r="D2151" t="s">
        <v>1226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1135</v>
      </c>
      <c r="C2152">
        <f>INDEX(NationalTeams!B:B,MATCH(B2152,NationalTeams!C:C,0))</f>
        <v>366</v>
      </c>
      <c r="D2152" t="s">
        <v>1226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1136</v>
      </c>
      <c r="C2153">
        <f>INDEX(NationalTeams!B:B,MATCH(B2153,NationalTeams!C:C,0))</f>
        <v>367</v>
      </c>
      <c r="D2153" t="s">
        <v>1226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1137</v>
      </c>
      <c r="C2154">
        <f>INDEX(NationalTeams!B:B,MATCH(B2154,NationalTeams!C:C,0))</f>
        <v>368</v>
      </c>
      <c r="D2154" t="s">
        <v>1226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1138</v>
      </c>
      <c r="C2155">
        <f>INDEX(NationalTeams!B:B,MATCH(B2155,NationalTeams!C:C,0))</f>
        <v>369</v>
      </c>
      <c r="D2155" t="s">
        <v>1226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1139</v>
      </c>
      <c r="C2156">
        <f>INDEX(NationalTeams!B:B,MATCH(B2156,NationalTeams!C:C,0))</f>
        <v>370</v>
      </c>
      <c r="D2156" t="s">
        <v>1226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1140</v>
      </c>
      <c r="C2157">
        <f>INDEX(NationalTeams!B:B,MATCH(B2157,NationalTeams!C:C,0))</f>
        <v>371</v>
      </c>
      <c r="D2157" t="s">
        <v>1226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1141</v>
      </c>
      <c r="C2158">
        <f>INDEX(NationalTeams!B:B,MATCH(B2158,NationalTeams!C:C,0))</f>
        <v>372</v>
      </c>
      <c r="D2158" t="s">
        <v>1226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1142</v>
      </c>
      <c r="C2159">
        <f>INDEX(NationalTeams!B:B,MATCH(B2159,NationalTeams!C:C,0))</f>
        <v>373</v>
      </c>
      <c r="D2159" t="s">
        <v>1226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1143</v>
      </c>
      <c r="C2160">
        <f>INDEX(NationalTeams!B:B,MATCH(B2160,NationalTeams!C:C,0))</f>
        <v>374</v>
      </c>
      <c r="D2160" t="s">
        <v>1226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1144</v>
      </c>
      <c r="C2161">
        <f>INDEX(NationalTeams!B:B,MATCH(B2161,NationalTeams!C:C,0))</f>
        <v>375</v>
      </c>
      <c r="D2161" t="s">
        <v>1226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1145</v>
      </c>
      <c r="C2162">
        <f>INDEX(NationalTeams!B:B,MATCH(B2162,NationalTeams!C:C,0))</f>
        <v>376</v>
      </c>
      <c r="D2162" t="s">
        <v>1226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1146</v>
      </c>
      <c r="C2163">
        <f>INDEX(NationalTeams!B:B,MATCH(B2163,NationalTeams!C:C,0))</f>
        <v>377</v>
      </c>
      <c r="D2163" t="s">
        <v>1226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1147</v>
      </c>
      <c r="C2164">
        <f>INDEX(NationalTeams!B:B,MATCH(B2164,NationalTeams!C:C,0))</f>
        <v>378</v>
      </c>
      <c r="D2164" t="s">
        <v>1226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1148</v>
      </c>
      <c r="C2165">
        <f>INDEX(NationalTeams!B:B,MATCH(B2165,NationalTeams!C:C,0))</f>
        <v>379</v>
      </c>
      <c r="D2165" t="s">
        <v>1226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1149</v>
      </c>
      <c r="C2166">
        <f>INDEX(NationalTeams!B:B,MATCH(B2166,NationalTeams!C:C,0))</f>
        <v>380</v>
      </c>
      <c r="D2166" t="s">
        <v>1226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1150</v>
      </c>
      <c r="C2167">
        <f>INDEX(NationalTeams!B:B,MATCH(B2167,NationalTeams!C:C,0))</f>
        <v>381</v>
      </c>
      <c r="D2167" t="s">
        <v>1226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1151</v>
      </c>
      <c r="C2168">
        <f>INDEX(NationalTeams!B:B,MATCH(B2168,NationalTeams!C:C,0))</f>
        <v>382</v>
      </c>
      <c r="D2168" t="s">
        <v>1226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1152</v>
      </c>
      <c r="C2169">
        <f>INDEX(NationalTeams!B:B,MATCH(B2169,NationalTeams!C:C,0))</f>
        <v>383</v>
      </c>
      <c r="D2169" t="s">
        <v>1226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1153</v>
      </c>
      <c r="C2170">
        <f>INDEX(NationalTeams!B:B,MATCH(B2170,NationalTeams!C:C,0))</f>
        <v>384</v>
      </c>
      <c r="D2170" t="s">
        <v>1226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1154</v>
      </c>
      <c r="C2171">
        <f>INDEX(NationalTeams!B:B,MATCH(B2171,NationalTeams!C:C,0))</f>
        <v>385</v>
      </c>
      <c r="D2171" t="s">
        <v>1226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1155</v>
      </c>
      <c r="C2172">
        <f>INDEX(NationalTeams!B:B,MATCH(B2172,NationalTeams!C:C,0))</f>
        <v>386</v>
      </c>
      <c r="D2172" t="s">
        <v>1226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1156</v>
      </c>
      <c r="C2173">
        <f>INDEX(NationalTeams!B:B,MATCH(B2173,NationalTeams!C:C,0))</f>
        <v>387</v>
      </c>
      <c r="D2173" t="s">
        <v>1226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1157</v>
      </c>
      <c r="C2174">
        <f>INDEX(NationalTeams!B:B,MATCH(B2174,NationalTeams!C:C,0))</f>
        <v>388</v>
      </c>
      <c r="D2174" t="s">
        <v>1226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1158</v>
      </c>
      <c r="C2175">
        <f>INDEX(NationalTeams!B:B,MATCH(B2175,NationalTeams!C:C,0))</f>
        <v>389</v>
      </c>
      <c r="D2175" t="s">
        <v>1226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1159</v>
      </c>
      <c r="C2176">
        <f>INDEX(NationalTeams!B:B,MATCH(B2176,NationalTeams!C:C,0))</f>
        <v>390</v>
      </c>
      <c r="D2176" t="s">
        <v>1226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1160</v>
      </c>
      <c r="C2177">
        <f>INDEX(NationalTeams!B:B,MATCH(B2177,NationalTeams!C:C,0))</f>
        <v>391</v>
      </c>
      <c r="D2177" t="s">
        <v>1226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1161</v>
      </c>
      <c r="C2178">
        <f>INDEX(NationalTeams!B:B,MATCH(B2178,NationalTeams!C:C,0))</f>
        <v>392</v>
      </c>
      <c r="D2178" t="s">
        <v>1226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1162</v>
      </c>
      <c r="C2179">
        <f>INDEX(NationalTeams!B:B,MATCH(B2179,NationalTeams!C:C,0))</f>
        <v>393</v>
      </c>
      <c r="D2179" t="s">
        <v>1226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1163</v>
      </c>
      <c r="C2180">
        <f>INDEX(NationalTeams!B:B,MATCH(B2180,NationalTeams!C:C,0))</f>
        <v>394</v>
      </c>
      <c r="D2180" t="s">
        <v>1226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1164</v>
      </c>
      <c r="C2181">
        <f>INDEX(NationalTeams!B:B,MATCH(B2181,NationalTeams!C:C,0))</f>
        <v>395</v>
      </c>
      <c r="D2181" t="s">
        <v>1226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1165</v>
      </c>
      <c r="C2182">
        <f>INDEX(NationalTeams!B:B,MATCH(B2182,NationalTeams!C:C,0))</f>
        <v>396</v>
      </c>
      <c r="D2182" t="s">
        <v>1226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1166</v>
      </c>
      <c r="C2183">
        <f>INDEX(NationalTeams!B:B,MATCH(B2183,NationalTeams!C:C,0))</f>
        <v>397</v>
      </c>
      <c r="D2183" t="s">
        <v>1226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1167</v>
      </c>
      <c r="C2184">
        <f>INDEX(NationalTeams!B:B,MATCH(B2184,NationalTeams!C:C,0))</f>
        <v>398</v>
      </c>
      <c r="D2184" t="s">
        <v>1226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1168</v>
      </c>
      <c r="C2185">
        <f>INDEX(NationalTeams!B:B,MATCH(B2185,NationalTeams!C:C,0))</f>
        <v>399</v>
      </c>
      <c r="D2185" t="s">
        <v>1226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1169</v>
      </c>
      <c r="C2186">
        <f>INDEX(NationalTeams!B:B,MATCH(B2186,NationalTeams!C:C,0))</f>
        <v>400</v>
      </c>
      <c r="D2186" t="s">
        <v>1226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1170</v>
      </c>
      <c r="C2187">
        <f>INDEX(NationalTeams!B:B,MATCH(B2187,NationalTeams!C:C,0))</f>
        <v>401</v>
      </c>
      <c r="D2187" t="s">
        <v>1226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1171</v>
      </c>
      <c r="C2188">
        <f>INDEX(NationalTeams!B:B,MATCH(B2188,NationalTeams!C:C,0))</f>
        <v>402</v>
      </c>
      <c r="D2188" t="s">
        <v>1226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1172</v>
      </c>
      <c r="C2189">
        <f>INDEX(NationalTeams!B:B,MATCH(B2189,NationalTeams!C:C,0))</f>
        <v>403</v>
      </c>
      <c r="D2189" t="s">
        <v>1226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1173</v>
      </c>
      <c r="C2190">
        <f>INDEX(NationalTeams!B:B,MATCH(B2190,NationalTeams!C:C,0))</f>
        <v>404</v>
      </c>
      <c r="D2190" t="s">
        <v>1226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1174</v>
      </c>
      <c r="C2191">
        <f>INDEX(NationalTeams!B:B,MATCH(B2191,NationalTeams!C:C,0))</f>
        <v>405</v>
      </c>
      <c r="D2191" t="s">
        <v>1226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1175</v>
      </c>
      <c r="C2192">
        <f>INDEX(NationalTeams!B:B,MATCH(B2192,NationalTeams!C:C,0))</f>
        <v>406</v>
      </c>
      <c r="D2192" t="s">
        <v>1226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1176</v>
      </c>
      <c r="C2193">
        <f>INDEX(NationalTeams!B:B,MATCH(B2193,NationalTeams!C:C,0))</f>
        <v>407</v>
      </c>
      <c r="D2193" t="s">
        <v>1226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1177</v>
      </c>
      <c r="C2194">
        <f>INDEX(NationalTeams!B:B,MATCH(B2194,NationalTeams!C:C,0))</f>
        <v>408</v>
      </c>
      <c r="D2194" t="s">
        <v>1226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1178</v>
      </c>
      <c r="C2195">
        <f>INDEX(NationalTeams!B:B,MATCH(B2195,NationalTeams!C:C,0))</f>
        <v>409</v>
      </c>
      <c r="D2195" t="s">
        <v>1226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1179</v>
      </c>
      <c r="C2196">
        <f>INDEX(NationalTeams!B:B,MATCH(B2196,NationalTeams!C:C,0))</f>
        <v>410</v>
      </c>
      <c r="D2196" t="s">
        <v>1226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1180</v>
      </c>
      <c r="C2197">
        <f>INDEX(NationalTeams!B:B,MATCH(B2197,NationalTeams!C:C,0))</f>
        <v>411</v>
      </c>
      <c r="D2197" t="s">
        <v>1226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1181</v>
      </c>
      <c r="C2198">
        <f>INDEX(NationalTeams!B:B,MATCH(B2198,NationalTeams!C:C,0))</f>
        <v>412</v>
      </c>
      <c r="D2198" t="s">
        <v>1226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1182</v>
      </c>
      <c r="C2199">
        <f>INDEX(NationalTeams!B:B,MATCH(B2199,NationalTeams!C:C,0))</f>
        <v>413</v>
      </c>
      <c r="D2199" t="s">
        <v>1226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1183</v>
      </c>
      <c r="C2200">
        <f>INDEX(NationalTeams!B:B,MATCH(B2200,NationalTeams!C:C,0))</f>
        <v>414</v>
      </c>
      <c r="D2200" t="s">
        <v>1226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1184</v>
      </c>
      <c r="C2201">
        <f>INDEX(NationalTeams!B:B,MATCH(B2201,NationalTeams!C:C,0))</f>
        <v>415</v>
      </c>
      <c r="D2201" t="s">
        <v>1226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1185</v>
      </c>
      <c r="C2202">
        <f>INDEX(NationalTeams!B:B,MATCH(B2202,NationalTeams!C:C,0))</f>
        <v>416</v>
      </c>
      <c r="D2202" t="s">
        <v>1226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1186</v>
      </c>
      <c r="C2203">
        <f>INDEX(NationalTeams!B:B,MATCH(B2203,NationalTeams!C:C,0))</f>
        <v>417</v>
      </c>
      <c r="D2203" t="s">
        <v>1226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1187</v>
      </c>
      <c r="C2204">
        <f>INDEX(NationalTeams!B:B,MATCH(B2204,NationalTeams!C:C,0))</f>
        <v>418</v>
      </c>
      <c r="D2204" t="s">
        <v>1226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1188</v>
      </c>
      <c r="C2205">
        <f>INDEX(NationalTeams!B:B,MATCH(B2205,NationalTeams!C:C,0))</f>
        <v>419</v>
      </c>
      <c r="D2205" t="s">
        <v>1226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1189</v>
      </c>
      <c r="C2206">
        <f>INDEX(NationalTeams!B:B,MATCH(B2206,NationalTeams!C:C,0))</f>
        <v>420</v>
      </c>
      <c r="D2206" t="s">
        <v>1226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1190</v>
      </c>
      <c r="C2207">
        <f>INDEX(NationalTeams!B:B,MATCH(B2207,NationalTeams!C:C,0))</f>
        <v>421</v>
      </c>
      <c r="D2207" t="s">
        <v>1226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1191</v>
      </c>
      <c r="C2208">
        <f>INDEX(NationalTeams!B:B,MATCH(B2208,NationalTeams!C:C,0))</f>
        <v>422</v>
      </c>
      <c r="D2208" t="s">
        <v>1226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1192</v>
      </c>
      <c r="C2209">
        <f>INDEX(NationalTeams!B:B,MATCH(B2209,NationalTeams!C:C,0))</f>
        <v>423</v>
      </c>
      <c r="D2209" t="s">
        <v>1226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1193</v>
      </c>
      <c r="C2210">
        <f>INDEX(NationalTeams!B:B,MATCH(B2210,NationalTeams!C:C,0))</f>
        <v>424</v>
      </c>
      <c r="D2210" t="s">
        <v>1226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1194</v>
      </c>
      <c r="C2211">
        <f>INDEX(NationalTeams!B:B,MATCH(B2211,NationalTeams!C:C,0))</f>
        <v>425</v>
      </c>
      <c r="D2211" t="s">
        <v>1226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1195</v>
      </c>
      <c r="C2212">
        <f>INDEX(NationalTeams!B:B,MATCH(B2212,NationalTeams!C:C,0))</f>
        <v>426</v>
      </c>
      <c r="D2212" t="s">
        <v>1226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1196</v>
      </c>
      <c r="C2213">
        <f>INDEX(NationalTeams!B:B,MATCH(B2213,NationalTeams!C:C,0))</f>
        <v>427</v>
      </c>
      <c r="D2213" t="s">
        <v>1226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1197</v>
      </c>
      <c r="C2214">
        <f>INDEX(NationalTeams!B:B,MATCH(B2214,NationalTeams!C:C,0))</f>
        <v>428</v>
      </c>
      <c r="D2214" t="s">
        <v>1226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1198</v>
      </c>
      <c r="C2215">
        <f>INDEX(NationalTeams!B:B,MATCH(B2215,NationalTeams!C:C,0))</f>
        <v>429</v>
      </c>
      <c r="D2215" t="s">
        <v>1226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1199</v>
      </c>
      <c r="C2216">
        <f>INDEX(NationalTeams!B:B,MATCH(B2216,NationalTeams!C:C,0))</f>
        <v>430</v>
      </c>
      <c r="D2216" t="s">
        <v>1226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1200</v>
      </c>
      <c r="C2217">
        <f>INDEX(NationalTeams!B:B,MATCH(B2217,NationalTeams!C:C,0))</f>
        <v>431</v>
      </c>
      <c r="D2217" t="s">
        <v>1226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1201</v>
      </c>
      <c r="C2218">
        <f>INDEX(NationalTeams!B:B,MATCH(B2218,NationalTeams!C:C,0))</f>
        <v>432</v>
      </c>
      <c r="D2218" t="s">
        <v>1226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1202</v>
      </c>
      <c r="C2219">
        <f>INDEX(NationalTeams!B:B,MATCH(B2219,NationalTeams!C:C,0))</f>
        <v>433</v>
      </c>
      <c r="D2219" t="s">
        <v>1226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1203</v>
      </c>
      <c r="C2220">
        <f>INDEX(NationalTeams!B:B,MATCH(B2220,NationalTeams!C:C,0))</f>
        <v>434</v>
      </c>
      <c r="D2220" t="s">
        <v>1226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1204</v>
      </c>
      <c r="C2221">
        <f>INDEX(NationalTeams!B:B,MATCH(B2221,NationalTeams!C:C,0))</f>
        <v>435</v>
      </c>
      <c r="D2221" t="s">
        <v>1226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1205</v>
      </c>
      <c r="C2222">
        <f>INDEX(NationalTeams!B:B,MATCH(B2222,NationalTeams!C:C,0))</f>
        <v>436</v>
      </c>
      <c r="D2222" t="s">
        <v>1226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1206</v>
      </c>
      <c r="C2223">
        <f>INDEX(NationalTeams!B:B,MATCH(B2223,NationalTeams!C:C,0))</f>
        <v>437</v>
      </c>
      <c r="D2223" t="s">
        <v>1226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1207</v>
      </c>
      <c r="C2224">
        <f>INDEX(NationalTeams!B:B,MATCH(B2224,NationalTeams!C:C,0))</f>
        <v>438</v>
      </c>
      <c r="D2224" t="s">
        <v>1226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1208</v>
      </c>
      <c r="C2225">
        <f>INDEX(NationalTeams!B:B,MATCH(B2225,NationalTeams!C:C,0))</f>
        <v>439</v>
      </c>
      <c r="D2225" t="s">
        <v>1226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1209</v>
      </c>
      <c r="C2226">
        <f>INDEX(NationalTeams!B:B,MATCH(B2226,NationalTeams!C:C,0))</f>
        <v>440</v>
      </c>
      <c r="D2226" t="s">
        <v>1226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1210</v>
      </c>
      <c r="C2227">
        <f>INDEX(NationalTeams!B:B,MATCH(B2227,NationalTeams!C:C,0))</f>
        <v>441</v>
      </c>
      <c r="D2227" t="s">
        <v>1226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1211</v>
      </c>
      <c r="C2228">
        <f>INDEX(NationalTeams!B:B,MATCH(B2228,NationalTeams!C:C,0))</f>
        <v>442</v>
      </c>
      <c r="D2228" t="s">
        <v>1226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1212</v>
      </c>
      <c r="C2229">
        <f>INDEX(NationalTeams!B:B,MATCH(B2229,NationalTeams!C:C,0))</f>
        <v>443</v>
      </c>
      <c r="D2229" t="s">
        <v>1226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1213</v>
      </c>
      <c r="C2230">
        <f>INDEX(NationalTeams!B:B,MATCH(B2230,NationalTeams!C:C,0))</f>
        <v>444</v>
      </c>
      <c r="D2230" t="s">
        <v>1226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1214</v>
      </c>
      <c r="C2231">
        <f>INDEX(NationalTeams!B:B,MATCH(B2231,NationalTeams!C:C,0))</f>
        <v>445</v>
      </c>
      <c r="D2231" t="s">
        <v>1226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1215</v>
      </c>
      <c r="C2232">
        <f>INDEX(NationalTeams!B:B,MATCH(B2232,NationalTeams!C:C,0))</f>
        <v>446</v>
      </c>
      <c r="D2232" t="s">
        <v>1226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440</v>
      </c>
      <c r="C2233">
        <f>INDEX(NationalTeams!B:B,MATCH(B2233,NationalTeams!C:C,0))</f>
        <v>1</v>
      </c>
      <c r="D2233" t="s">
        <v>1243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321</v>
      </c>
      <c r="C2234">
        <f>INDEX(NationalTeams!B:B,MATCH(B2234,NationalTeams!C:C,0))</f>
        <v>2</v>
      </c>
      <c r="D2234" t="s">
        <v>1243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520</v>
      </c>
      <c r="C2235">
        <f>INDEX(NationalTeams!B:B,MATCH(B2235,NationalTeams!C:C,0))</f>
        <v>3</v>
      </c>
      <c r="D2235" t="s">
        <v>1243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489</v>
      </c>
      <c r="C2236">
        <f>INDEX(NationalTeams!B:B,MATCH(B2236,NationalTeams!C:C,0))</f>
        <v>4</v>
      </c>
      <c r="D2236" t="s">
        <v>1243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329</v>
      </c>
      <c r="C2237">
        <f>INDEX(NationalTeams!B:B,MATCH(B2237,NationalTeams!C:C,0))</f>
        <v>5</v>
      </c>
      <c r="D2237" t="s">
        <v>1243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538</v>
      </c>
      <c r="C2238">
        <f>INDEX(NationalTeams!B:B,MATCH(B2238,NationalTeams!C:C,0))</f>
        <v>6</v>
      </c>
      <c r="D2238" t="s">
        <v>1243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357</v>
      </c>
      <c r="C2239">
        <f>INDEX(NationalTeams!B:B,MATCH(B2239,NationalTeams!C:C,0))</f>
        <v>7</v>
      </c>
      <c r="D2239" t="s">
        <v>1243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420</v>
      </c>
      <c r="C2240">
        <f>INDEX(NationalTeams!B:B,MATCH(B2240,NationalTeams!C:C,0))</f>
        <v>8</v>
      </c>
      <c r="D2240" t="s">
        <v>1243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400</v>
      </c>
      <c r="C2241">
        <f>INDEX(NationalTeams!B:B,MATCH(B2241,NationalTeams!C:C,0))</f>
        <v>9</v>
      </c>
      <c r="D2241" t="s">
        <v>1243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428</v>
      </c>
      <c r="C2242">
        <f>INDEX(NationalTeams!B:B,MATCH(B2242,NationalTeams!C:C,0))</f>
        <v>10</v>
      </c>
      <c r="D2242" t="s">
        <v>1243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324</v>
      </c>
      <c r="C2243">
        <f>INDEX(NationalTeams!B:B,MATCH(B2243,NationalTeams!C:C,0))</f>
        <v>11</v>
      </c>
      <c r="D2243" t="s">
        <v>1243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376</v>
      </c>
      <c r="C2244">
        <f>INDEX(NationalTeams!B:B,MATCH(B2244,NationalTeams!C:C,0))</f>
        <v>12</v>
      </c>
      <c r="D2244" t="s">
        <v>1243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529</v>
      </c>
      <c r="C2245">
        <f>INDEX(NationalTeams!B:B,MATCH(B2245,NationalTeams!C:C,0))</f>
        <v>13</v>
      </c>
      <c r="D2245" t="s">
        <v>1243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415</v>
      </c>
      <c r="C2246">
        <f>INDEX(NationalTeams!B:B,MATCH(B2246,NationalTeams!C:C,0))</f>
        <v>14</v>
      </c>
      <c r="D2246" t="s">
        <v>1243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424</v>
      </c>
      <c r="C2247">
        <f>INDEX(NationalTeams!B:B,MATCH(B2247,NationalTeams!C:C,0))</f>
        <v>15</v>
      </c>
      <c r="D2247" t="s">
        <v>1243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426</v>
      </c>
      <c r="C2248">
        <f>INDEX(NationalTeams!B:B,MATCH(B2248,NationalTeams!C:C,0))</f>
        <v>16</v>
      </c>
      <c r="D2248" t="s">
        <v>1243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514</v>
      </c>
      <c r="C2249">
        <f>INDEX(NationalTeams!B:B,MATCH(B2249,NationalTeams!C:C,0))</f>
        <v>17</v>
      </c>
      <c r="D2249" t="s">
        <v>1243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535</v>
      </c>
      <c r="C2250">
        <f>INDEX(NationalTeams!B:B,MATCH(B2250,NationalTeams!C:C,0))</f>
        <v>18</v>
      </c>
      <c r="D2250" t="s">
        <v>1243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419</v>
      </c>
      <c r="C2251">
        <f>INDEX(NationalTeams!B:B,MATCH(B2251,NationalTeams!C:C,0))</f>
        <v>19</v>
      </c>
      <c r="D2251" t="s">
        <v>1243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433</v>
      </c>
      <c r="C2252">
        <f>INDEX(NationalTeams!B:B,MATCH(B2252,NationalTeams!C:C,0))</f>
        <v>20</v>
      </c>
      <c r="D2252" t="s">
        <v>1243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465</v>
      </c>
      <c r="C2253">
        <f>INDEX(NationalTeams!B:B,MATCH(B2253,NationalTeams!C:C,0))</f>
        <v>21</v>
      </c>
      <c r="D2253" t="s">
        <v>1243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408</v>
      </c>
      <c r="C2254">
        <f>INDEX(NationalTeams!B:B,MATCH(B2254,NationalTeams!C:C,0))</f>
        <v>22</v>
      </c>
      <c r="D2254" t="s">
        <v>1243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505</v>
      </c>
      <c r="C2255">
        <f>INDEX(NationalTeams!B:B,MATCH(B2255,NationalTeams!C:C,0))</f>
        <v>23</v>
      </c>
      <c r="D2255" t="s">
        <v>1243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334</v>
      </c>
      <c r="C2256">
        <f>INDEX(NationalTeams!B:B,MATCH(B2256,NationalTeams!C:C,0))</f>
        <v>24</v>
      </c>
      <c r="D2256" t="s">
        <v>1243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337</v>
      </c>
      <c r="C2257">
        <f>INDEX(NationalTeams!B:B,MATCH(B2257,NationalTeams!C:C,0))</f>
        <v>25</v>
      </c>
      <c r="D2257" t="s">
        <v>1243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403</v>
      </c>
      <c r="C2258">
        <f>INDEX(NationalTeams!B:B,MATCH(B2258,NationalTeams!C:C,0))</f>
        <v>26</v>
      </c>
      <c r="D2258" t="s">
        <v>1243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525</v>
      </c>
      <c r="C2259">
        <f>INDEX(NationalTeams!B:B,MATCH(B2259,NationalTeams!C:C,0))</f>
        <v>27</v>
      </c>
      <c r="D2259" t="s">
        <v>1243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453</v>
      </c>
      <c r="C2260">
        <f>INDEX(NationalTeams!B:B,MATCH(B2260,NationalTeams!C:C,0))</f>
        <v>28</v>
      </c>
      <c r="D2260" t="s">
        <v>1243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353</v>
      </c>
      <c r="C2261">
        <f>INDEX(NationalTeams!B:B,MATCH(B2261,NationalTeams!C:C,0))</f>
        <v>29</v>
      </c>
      <c r="D2261" t="s">
        <v>1243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516</v>
      </c>
      <c r="C2262">
        <f>INDEX(NationalTeams!B:B,MATCH(B2262,NationalTeams!C:C,0))</f>
        <v>30</v>
      </c>
      <c r="D2262" t="s">
        <v>1243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340</v>
      </c>
      <c r="C2263">
        <f>INDEX(NationalTeams!B:B,MATCH(B2263,NationalTeams!C:C,0))</f>
        <v>31</v>
      </c>
      <c r="D2263" t="s">
        <v>1243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327</v>
      </c>
      <c r="C2264">
        <f>INDEX(NationalTeams!B:B,MATCH(B2264,NationalTeams!C:C,0))</f>
        <v>32</v>
      </c>
      <c r="D2264" t="s">
        <v>1243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478</v>
      </c>
      <c r="C2265">
        <f>INDEX(NationalTeams!B:B,MATCH(B2265,NationalTeams!C:C,0))</f>
        <v>33</v>
      </c>
      <c r="D2265" t="s">
        <v>1243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510</v>
      </c>
      <c r="C2266">
        <f>INDEX(NationalTeams!B:B,MATCH(B2266,NationalTeams!C:C,0))</f>
        <v>34</v>
      </c>
      <c r="D2266" t="s">
        <v>1243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366</v>
      </c>
      <c r="C2267">
        <f>INDEX(NationalTeams!B:B,MATCH(B2267,NationalTeams!C:C,0))</f>
        <v>35</v>
      </c>
      <c r="D2267" t="s">
        <v>1243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341</v>
      </c>
      <c r="C2268">
        <f>INDEX(NationalTeams!B:B,MATCH(B2268,NationalTeams!C:C,0))</f>
        <v>36</v>
      </c>
      <c r="D2268" t="s">
        <v>1243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454</v>
      </c>
      <c r="C2269">
        <f>INDEX(NationalTeams!B:B,MATCH(B2269,NationalTeams!C:C,0))</f>
        <v>37</v>
      </c>
      <c r="D2269" t="s">
        <v>1243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371</v>
      </c>
      <c r="C2270">
        <f>INDEX(NationalTeams!B:B,MATCH(B2270,NationalTeams!C:C,0))</f>
        <v>38</v>
      </c>
      <c r="D2270" t="s">
        <v>1243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462</v>
      </c>
      <c r="C2271">
        <f>INDEX(NationalTeams!B:B,MATCH(B2271,NationalTeams!C:C,0))</f>
        <v>39</v>
      </c>
      <c r="D2271" t="s">
        <v>1243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322</v>
      </c>
      <c r="C2272">
        <f>INDEX(NationalTeams!B:B,MATCH(B2272,NationalTeams!C:C,0))</f>
        <v>40</v>
      </c>
      <c r="D2272" t="s">
        <v>1243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355</v>
      </c>
      <c r="C2273">
        <f>INDEX(NationalTeams!B:B,MATCH(B2273,NationalTeams!C:C,0))</f>
        <v>41</v>
      </c>
      <c r="D2273" t="s">
        <v>1243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344</v>
      </c>
      <c r="C2274">
        <f>INDEX(NationalTeams!B:B,MATCH(B2274,NationalTeams!C:C,0))</f>
        <v>42</v>
      </c>
      <c r="D2274" t="s">
        <v>1243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330</v>
      </c>
      <c r="C2275">
        <f>INDEX(NationalTeams!B:B,MATCH(B2275,NationalTeams!C:C,0))</f>
        <v>43</v>
      </c>
      <c r="D2275" t="s">
        <v>1243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429</v>
      </c>
      <c r="C2276">
        <f>INDEX(NationalTeams!B:B,MATCH(B2276,NationalTeams!C:C,0))</f>
        <v>44</v>
      </c>
      <c r="D2276" t="s">
        <v>1243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534</v>
      </c>
      <c r="C2277">
        <f>INDEX(NationalTeams!B:B,MATCH(B2277,NationalTeams!C:C,0))</f>
        <v>45</v>
      </c>
      <c r="D2277" t="s">
        <v>1243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328</v>
      </c>
      <c r="C2278">
        <f>INDEX(NationalTeams!B:B,MATCH(B2278,NationalTeams!C:C,0))</f>
        <v>46</v>
      </c>
      <c r="D2278" t="s">
        <v>1243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368</v>
      </c>
      <c r="C2279">
        <f>INDEX(NationalTeams!B:B,MATCH(B2279,NationalTeams!C:C,0))</f>
        <v>47</v>
      </c>
      <c r="D2279" t="s">
        <v>1243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369</v>
      </c>
      <c r="C2280">
        <f>INDEX(NationalTeams!B:B,MATCH(B2280,NationalTeams!C:C,0))</f>
        <v>48</v>
      </c>
      <c r="D2280" t="s">
        <v>1243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447</v>
      </c>
      <c r="C2281">
        <f>INDEX(NationalTeams!B:B,MATCH(B2281,NationalTeams!C:C,0))</f>
        <v>49</v>
      </c>
      <c r="D2281" t="s">
        <v>1243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425</v>
      </c>
      <c r="C2282">
        <f>INDEX(NationalTeams!B:B,MATCH(B2282,NationalTeams!C:C,0))</f>
        <v>50</v>
      </c>
      <c r="D2282" t="s">
        <v>1243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323</v>
      </c>
      <c r="C2283">
        <f>INDEX(NationalTeams!B:B,MATCH(B2283,NationalTeams!C:C,0))</f>
        <v>51</v>
      </c>
      <c r="D2283" t="s">
        <v>1243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354</v>
      </c>
      <c r="C2284">
        <f>INDEX(NationalTeams!B:B,MATCH(B2284,NationalTeams!C:C,0))</f>
        <v>52</v>
      </c>
      <c r="D2284" t="s">
        <v>1243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498</v>
      </c>
      <c r="C2285">
        <f>INDEX(NationalTeams!B:B,MATCH(B2285,NationalTeams!C:C,0))</f>
        <v>53</v>
      </c>
      <c r="D2285" t="s">
        <v>1243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406</v>
      </c>
      <c r="C2286">
        <f>INDEX(NationalTeams!B:B,MATCH(B2286,NationalTeams!C:C,0))</f>
        <v>54</v>
      </c>
      <c r="D2286" t="s">
        <v>1243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404</v>
      </c>
      <c r="C2287">
        <f>INDEX(NationalTeams!B:B,MATCH(B2287,NationalTeams!C:C,0))</f>
        <v>55</v>
      </c>
      <c r="D2287" t="s">
        <v>1243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495</v>
      </c>
      <c r="C2288">
        <f>INDEX(NationalTeams!B:B,MATCH(B2288,NationalTeams!C:C,0))</f>
        <v>56</v>
      </c>
      <c r="D2288" t="s">
        <v>1243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413</v>
      </c>
      <c r="C2289">
        <f>INDEX(NationalTeams!B:B,MATCH(B2289,NationalTeams!C:C,0))</f>
        <v>57</v>
      </c>
      <c r="D2289" t="s">
        <v>1243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331</v>
      </c>
      <c r="C2290">
        <f>INDEX(NationalTeams!B:B,MATCH(B2290,NationalTeams!C:C,0))</f>
        <v>58</v>
      </c>
      <c r="D2290" t="s">
        <v>1243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365</v>
      </c>
      <c r="C2291">
        <f>INDEX(NationalTeams!B:B,MATCH(B2291,NationalTeams!C:C,0))</f>
        <v>59</v>
      </c>
      <c r="D2291" t="s">
        <v>1243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332</v>
      </c>
      <c r="C2292">
        <f>INDEX(NationalTeams!B:B,MATCH(B2292,NationalTeams!C:C,0))</f>
        <v>60</v>
      </c>
      <c r="D2292" t="s">
        <v>1243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435</v>
      </c>
      <c r="C2293">
        <f>INDEX(NationalTeams!B:B,MATCH(B2293,NationalTeams!C:C,0))</f>
        <v>61</v>
      </c>
      <c r="D2293" t="s">
        <v>1243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346</v>
      </c>
      <c r="C2294">
        <f>INDEX(NationalTeams!B:B,MATCH(B2294,NationalTeams!C:C,0))</f>
        <v>62</v>
      </c>
      <c r="D2294" t="s">
        <v>1243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515</v>
      </c>
      <c r="C2295">
        <f>INDEX(NationalTeams!B:B,MATCH(B2295,NationalTeams!C:C,0))</f>
        <v>63</v>
      </c>
      <c r="D2295" t="s">
        <v>1243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509</v>
      </c>
      <c r="C2296">
        <f>INDEX(NationalTeams!B:B,MATCH(B2296,NationalTeams!C:C,0))</f>
        <v>64</v>
      </c>
      <c r="D2296" t="s">
        <v>1243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518</v>
      </c>
      <c r="C2297">
        <f>INDEX(NationalTeams!B:B,MATCH(B2297,NationalTeams!C:C,0))</f>
        <v>65</v>
      </c>
      <c r="D2297" t="s">
        <v>1243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490</v>
      </c>
      <c r="C2298">
        <f>INDEX(NationalTeams!B:B,MATCH(B2298,NationalTeams!C:C,0))</f>
        <v>66</v>
      </c>
      <c r="D2298" t="s">
        <v>1243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349</v>
      </c>
      <c r="C2299">
        <f>INDEX(NationalTeams!B:B,MATCH(B2299,NationalTeams!C:C,0))</f>
        <v>67</v>
      </c>
      <c r="D2299" t="s">
        <v>1243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531</v>
      </c>
      <c r="C2300">
        <f>INDEX(NationalTeams!B:B,MATCH(B2300,NationalTeams!C:C,0))</f>
        <v>68</v>
      </c>
      <c r="D2300" t="s">
        <v>1243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326</v>
      </c>
      <c r="C2301">
        <f>INDEX(NationalTeams!B:B,MATCH(B2301,NationalTeams!C:C,0))</f>
        <v>69</v>
      </c>
      <c r="D2301" t="s">
        <v>1243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320</v>
      </c>
      <c r="C2302">
        <f>INDEX(NationalTeams!B:B,MATCH(B2302,NationalTeams!C:C,0))</f>
        <v>70</v>
      </c>
      <c r="D2302" t="s">
        <v>1243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459</v>
      </c>
      <c r="C2303">
        <f>INDEX(NationalTeams!B:B,MATCH(B2303,NationalTeams!C:C,0))</f>
        <v>71</v>
      </c>
      <c r="D2303" t="s">
        <v>1243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445</v>
      </c>
      <c r="C2304">
        <f>INDEX(NationalTeams!B:B,MATCH(B2304,NationalTeams!C:C,0))</f>
        <v>72</v>
      </c>
      <c r="D2304" t="s">
        <v>1243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511</v>
      </c>
      <c r="C2305">
        <f>INDEX(NationalTeams!B:B,MATCH(B2305,NationalTeams!C:C,0))</f>
        <v>73</v>
      </c>
      <c r="D2305" t="s">
        <v>1243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487</v>
      </c>
      <c r="C2306">
        <f>INDEX(NationalTeams!B:B,MATCH(B2306,NationalTeams!C:C,0))</f>
        <v>74</v>
      </c>
      <c r="D2306" t="s">
        <v>1243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383</v>
      </c>
      <c r="C2307">
        <f>INDEX(NationalTeams!B:B,MATCH(B2307,NationalTeams!C:C,0))</f>
        <v>75</v>
      </c>
      <c r="D2307" t="s">
        <v>1243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517</v>
      </c>
      <c r="C2308">
        <f>INDEX(NationalTeams!B:B,MATCH(B2308,NationalTeams!C:C,0))</f>
        <v>76</v>
      </c>
      <c r="D2308" t="s">
        <v>1243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391</v>
      </c>
      <c r="C2309">
        <f>INDEX(NationalTeams!B:B,MATCH(B2309,NationalTeams!C:C,0))</f>
        <v>77</v>
      </c>
      <c r="D2309" t="s">
        <v>1243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524</v>
      </c>
      <c r="C2310">
        <f>INDEX(NationalTeams!B:B,MATCH(B2310,NationalTeams!C:C,0))</f>
        <v>78</v>
      </c>
      <c r="D2310" t="s">
        <v>1243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325</v>
      </c>
      <c r="C2311">
        <f>INDEX(NationalTeams!B:B,MATCH(B2311,NationalTeams!C:C,0))</f>
        <v>79</v>
      </c>
      <c r="D2311" t="s">
        <v>1243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536</v>
      </c>
      <c r="C2312">
        <f>INDEX(NationalTeams!B:B,MATCH(B2312,NationalTeams!C:C,0))</f>
        <v>80</v>
      </c>
      <c r="D2312" t="s">
        <v>1243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405</v>
      </c>
      <c r="C2313">
        <f>INDEX(NationalTeams!B:B,MATCH(B2313,NationalTeams!C:C,0))</f>
        <v>81</v>
      </c>
      <c r="D2313" t="s">
        <v>1243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508</v>
      </c>
      <c r="C2314">
        <f>INDEX(NationalTeams!B:B,MATCH(B2314,NationalTeams!C:C,0))</f>
        <v>82</v>
      </c>
      <c r="D2314" t="s">
        <v>1243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477</v>
      </c>
      <c r="C2315">
        <f>INDEX(NationalTeams!B:B,MATCH(B2315,NationalTeams!C:C,0))</f>
        <v>83</v>
      </c>
      <c r="D2315" t="s">
        <v>1243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396</v>
      </c>
      <c r="C2316">
        <f>INDEX(NationalTeams!B:B,MATCH(B2316,NationalTeams!C:C,0))</f>
        <v>84</v>
      </c>
      <c r="D2316" t="s">
        <v>1243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382</v>
      </c>
      <c r="C2317">
        <f>INDEX(NationalTeams!B:B,MATCH(B2317,NationalTeams!C:C,0))</f>
        <v>85</v>
      </c>
      <c r="D2317" t="s">
        <v>1243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338</v>
      </c>
      <c r="C2318">
        <f>INDEX(NationalTeams!B:B,MATCH(B2318,NationalTeams!C:C,0))</f>
        <v>86</v>
      </c>
      <c r="D2318" t="s">
        <v>1243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392</v>
      </c>
      <c r="C2319">
        <f>INDEX(NationalTeams!B:B,MATCH(B2319,NationalTeams!C:C,0))</f>
        <v>87</v>
      </c>
      <c r="D2319" t="s">
        <v>1243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335</v>
      </c>
      <c r="C2320">
        <f>INDEX(NationalTeams!B:B,MATCH(B2320,NationalTeams!C:C,0))</f>
        <v>88</v>
      </c>
      <c r="D2320" t="s">
        <v>1243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333</v>
      </c>
      <c r="C2321">
        <f>INDEX(NationalTeams!B:B,MATCH(B2321,NationalTeams!C:C,0))</f>
        <v>89</v>
      </c>
      <c r="D2321" t="s">
        <v>1243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397</v>
      </c>
      <c r="C2322">
        <f>INDEX(NationalTeams!B:B,MATCH(B2322,NationalTeams!C:C,0))</f>
        <v>90</v>
      </c>
      <c r="D2322" t="s">
        <v>1243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469</v>
      </c>
      <c r="C2323">
        <f>INDEX(NationalTeams!B:B,MATCH(B2323,NationalTeams!C:C,0))</f>
        <v>91</v>
      </c>
      <c r="D2323" t="s">
        <v>1243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512</v>
      </c>
      <c r="C2324">
        <f>INDEX(NationalTeams!B:B,MATCH(B2324,NationalTeams!C:C,0))</f>
        <v>92</v>
      </c>
      <c r="D2324" t="s">
        <v>1243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458</v>
      </c>
      <c r="C2325">
        <f>INDEX(NationalTeams!B:B,MATCH(B2325,NationalTeams!C:C,0))</f>
        <v>93</v>
      </c>
      <c r="D2325" t="s">
        <v>1243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444</v>
      </c>
      <c r="C2326">
        <f>INDEX(NationalTeams!B:B,MATCH(B2326,NationalTeams!C:C,0))</f>
        <v>94</v>
      </c>
      <c r="D2326" t="s">
        <v>1243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493</v>
      </c>
      <c r="C2327">
        <f>INDEX(NationalTeams!B:B,MATCH(B2327,NationalTeams!C:C,0))</f>
        <v>95</v>
      </c>
      <c r="D2327" t="s">
        <v>1243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431</v>
      </c>
      <c r="C2328">
        <f>INDEX(NationalTeams!B:B,MATCH(B2328,NationalTeams!C:C,0))</f>
        <v>96</v>
      </c>
      <c r="D2328" t="s">
        <v>1243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427</v>
      </c>
      <c r="C2329">
        <f>INDEX(NationalTeams!B:B,MATCH(B2329,NationalTeams!C:C,0))</f>
        <v>97</v>
      </c>
      <c r="D2329" t="s">
        <v>1243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513</v>
      </c>
      <c r="C2330">
        <f>INDEX(NationalTeams!B:B,MATCH(B2330,NationalTeams!C:C,0))</f>
        <v>98</v>
      </c>
      <c r="D2330" t="s">
        <v>1243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503</v>
      </c>
      <c r="C2331">
        <f>INDEX(NationalTeams!B:B,MATCH(B2331,NationalTeams!C:C,0))</f>
        <v>99</v>
      </c>
      <c r="D2331" t="s">
        <v>1243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519</v>
      </c>
      <c r="C2332">
        <f>INDEX(NationalTeams!B:B,MATCH(B2332,NationalTeams!C:C,0))</f>
        <v>100</v>
      </c>
      <c r="D2332" t="s">
        <v>1243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410</v>
      </c>
      <c r="C2333">
        <f>INDEX(NationalTeams!B:B,MATCH(B2333,NationalTeams!C:C,0))</f>
        <v>101</v>
      </c>
      <c r="D2333" t="s">
        <v>1243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486</v>
      </c>
      <c r="C2334">
        <f>INDEX(NationalTeams!B:B,MATCH(B2334,NationalTeams!C:C,0))</f>
        <v>102</v>
      </c>
      <c r="D2334" t="s">
        <v>1243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526</v>
      </c>
      <c r="C2335">
        <f>INDEX(NationalTeams!B:B,MATCH(B2335,NationalTeams!C:C,0))</f>
        <v>103</v>
      </c>
      <c r="D2335" t="s">
        <v>1243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470</v>
      </c>
      <c r="C2336">
        <f>INDEX(NationalTeams!B:B,MATCH(B2336,NationalTeams!C:C,0))</f>
        <v>104</v>
      </c>
      <c r="D2336" t="s">
        <v>1243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461</v>
      </c>
      <c r="C2337">
        <f>INDEX(NationalTeams!B:B,MATCH(B2337,NationalTeams!C:C,0))</f>
        <v>105</v>
      </c>
      <c r="D2337" t="s">
        <v>1243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418</v>
      </c>
      <c r="C2338">
        <f>INDEX(NationalTeams!B:B,MATCH(B2338,NationalTeams!C:C,0))</f>
        <v>106</v>
      </c>
      <c r="D2338" t="s">
        <v>1243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417</v>
      </c>
      <c r="C2339">
        <f>INDEX(NationalTeams!B:B,MATCH(B2339,NationalTeams!C:C,0))</f>
        <v>107</v>
      </c>
      <c r="D2339" t="s">
        <v>1243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421</v>
      </c>
      <c r="C2340">
        <f>INDEX(NationalTeams!B:B,MATCH(B2340,NationalTeams!C:C,0))</f>
        <v>108</v>
      </c>
      <c r="D2340" t="s">
        <v>1243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530</v>
      </c>
      <c r="C2341">
        <f>INDEX(NationalTeams!B:B,MATCH(B2341,NationalTeams!C:C,0))</f>
        <v>109</v>
      </c>
      <c r="D2341" t="s">
        <v>1243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488</v>
      </c>
      <c r="C2342">
        <f>INDEX(NationalTeams!B:B,MATCH(B2342,NationalTeams!C:C,0))</f>
        <v>110</v>
      </c>
      <c r="D2342" t="s">
        <v>1243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352</v>
      </c>
      <c r="C2343">
        <f>INDEX(NationalTeams!B:B,MATCH(B2343,NationalTeams!C:C,0))</f>
        <v>111</v>
      </c>
      <c r="D2343" t="s">
        <v>1243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422</v>
      </c>
      <c r="C2344">
        <f>INDEX(NationalTeams!B:B,MATCH(B2344,NationalTeams!C:C,0))</f>
        <v>112</v>
      </c>
      <c r="D2344" t="s">
        <v>1243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451</v>
      </c>
      <c r="C2345">
        <f>INDEX(NationalTeams!B:B,MATCH(B2345,NationalTeams!C:C,0))</f>
        <v>113</v>
      </c>
      <c r="D2345" t="s">
        <v>1243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430</v>
      </c>
      <c r="C2346">
        <f>INDEX(NationalTeams!B:B,MATCH(B2346,NationalTeams!C:C,0))</f>
        <v>114</v>
      </c>
      <c r="D2346" t="s">
        <v>1243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381</v>
      </c>
      <c r="C2347">
        <f>INDEX(NationalTeams!B:B,MATCH(B2347,NationalTeams!C:C,0))</f>
        <v>115</v>
      </c>
      <c r="D2347" t="s">
        <v>1243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434</v>
      </c>
      <c r="C2348">
        <f>INDEX(NationalTeams!B:B,MATCH(B2348,NationalTeams!C:C,0))</f>
        <v>116</v>
      </c>
      <c r="D2348" t="s">
        <v>1243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475</v>
      </c>
      <c r="C2349">
        <f>INDEX(NationalTeams!B:B,MATCH(B2349,NationalTeams!C:C,0))</f>
        <v>117</v>
      </c>
      <c r="D2349" t="s">
        <v>1243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528</v>
      </c>
      <c r="C2350">
        <f>INDEX(NationalTeams!B:B,MATCH(B2350,NationalTeams!C:C,0))</f>
        <v>118</v>
      </c>
      <c r="D2350" t="s">
        <v>1243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436</v>
      </c>
      <c r="C2351">
        <f>INDEX(NationalTeams!B:B,MATCH(B2351,NationalTeams!C:C,0))</f>
        <v>119</v>
      </c>
      <c r="D2351" t="s">
        <v>1243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455</v>
      </c>
      <c r="C2352">
        <f>INDEX(NationalTeams!B:B,MATCH(B2352,NationalTeams!C:C,0))</f>
        <v>120</v>
      </c>
      <c r="D2352" t="s">
        <v>1243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345</v>
      </c>
      <c r="C2353">
        <f>INDEX(NationalTeams!B:B,MATCH(B2353,NationalTeams!C:C,0))</f>
        <v>121</v>
      </c>
      <c r="D2353" t="s">
        <v>1243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532</v>
      </c>
      <c r="C2354">
        <f>INDEX(NationalTeams!B:B,MATCH(B2354,NationalTeams!C:C,0))</f>
        <v>122</v>
      </c>
      <c r="D2354" t="s">
        <v>1243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468</v>
      </c>
      <c r="C2355">
        <f>INDEX(NationalTeams!B:B,MATCH(B2355,NationalTeams!C:C,0))</f>
        <v>123</v>
      </c>
      <c r="D2355" t="s">
        <v>1243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347</v>
      </c>
      <c r="C2356">
        <f>INDEX(NationalTeams!B:B,MATCH(B2356,NationalTeams!C:C,0))</f>
        <v>124</v>
      </c>
      <c r="D2356" t="s">
        <v>1243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390</v>
      </c>
      <c r="C2357">
        <f>INDEX(NationalTeams!B:B,MATCH(B2357,NationalTeams!C:C,0))</f>
        <v>125</v>
      </c>
      <c r="D2357" t="s">
        <v>1243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540</v>
      </c>
      <c r="C2358">
        <f>INDEX(NationalTeams!B:B,MATCH(B2358,NationalTeams!C:C,0))</f>
        <v>126</v>
      </c>
      <c r="D2358" t="s">
        <v>1243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527</v>
      </c>
      <c r="C2359">
        <f>INDEX(NationalTeams!B:B,MATCH(B2359,NationalTeams!C:C,0))</f>
        <v>127</v>
      </c>
      <c r="D2359" t="s">
        <v>1243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523</v>
      </c>
      <c r="C2360">
        <f>INDEX(NationalTeams!B:B,MATCH(B2360,NationalTeams!C:C,0))</f>
        <v>128</v>
      </c>
      <c r="D2360" t="s">
        <v>1243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484</v>
      </c>
      <c r="C2361">
        <f>INDEX(NationalTeams!B:B,MATCH(B2361,NationalTeams!C:C,0))</f>
        <v>129</v>
      </c>
      <c r="D2361" t="s">
        <v>1243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522</v>
      </c>
      <c r="C2362">
        <f>INDEX(NationalTeams!B:B,MATCH(B2362,NationalTeams!C:C,0))</f>
        <v>130</v>
      </c>
      <c r="D2362" t="s">
        <v>1243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386</v>
      </c>
      <c r="C2363">
        <f>INDEX(NationalTeams!B:B,MATCH(B2363,NationalTeams!C:C,0))</f>
        <v>131</v>
      </c>
      <c r="D2363" t="s">
        <v>1243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463</v>
      </c>
      <c r="C2364">
        <f>INDEX(NationalTeams!B:B,MATCH(B2364,NationalTeams!C:C,0))</f>
        <v>132</v>
      </c>
      <c r="D2364" t="s">
        <v>1243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339</v>
      </c>
      <c r="C2365">
        <f>INDEX(NationalTeams!B:B,MATCH(B2365,NationalTeams!C:C,0))</f>
        <v>133</v>
      </c>
      <c r="D2365" t="s">
        <v>1243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464</v>
      </c>
      <c r="C2366">
        <f>INDEX(NationalTeams!B:B,MATCH(B2366,NationalTeams!C:C,0))</f>
        <v>134</v>
      </c>
      <c r="D2366" t="s">
        <v>1243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379</v>
      </c>
      <c r="C2367">
        <f>INDEX(NationalTeams!B:B,MATCH(B2367,NationalTeams!C:C,0))</f>
        <v>135</v>
      </c>
      <c r="D2367" t="s">
        <v>1243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539</v>
      </c>
      <c r="C2368">
        <f>INDEX(NationalTeams!B:B,MATCH(B2368,NationalTeams!C:C,0))</f>
        <v>136</v>
      </c>
      <c r="D2368" t="s">
        <v>1243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342</v>
      </c>
      <c r="C2369">
        <f>INDEX(NationalTeams!B:B,MATCH(B2369,NationalTeams!C:C,0))</f>
        <v>137</v>
      </c>
      <c r="D2369" t="s">
        <v>1243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343</v>
      </c>
      <c r="C2370">
        <f>INDEX(NationalTeams!B:B,MATCH(B2370,NationalTeams!C:C,0))</f>
        <v>138</v>
      </c>
      <c r="D2370" t="s">
        <v>1243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360</v>
      </c>
      <c r="C2371">
        <f>INDEX(NationalTeams!B:B,MATCH(B2371,NationalTeams!C:C,0))</f>
        <v>139</v>
      </c>
      <c r="D2371" t="s">
        <v>1243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378</v>
      </c>
      <c r="C2372">
        <f>INDEX(NationalTeams!B:B,MATCH(B2372,NationalTeams!C:C,0))</f>
        <v>140</v>
      </c>
      <c r="D2372" t="s">
        <v>1243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456</v>
      </c>
      <c r="C2373">
        <f>INDEX(NationalTeams!B:B,MATCH(B2373,NationalTeams!C:C,0))</f>
        <v>141</v>
      </c>
      <c r="D2373" t="s">
        <v>1243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537</v>
      </c>
      <c r="C2374">
        <f>INDEX(NationalTeams!B:B,MATCH(B2374,NationalTeams!C:C,0))</f>
        <v>142</v>
      </c>
      <c r="D2374" t="s">
        <v>1243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533</v>
      </c>
      <c r="C2375">
        <f>INDEX(NationalTeams!B:B,MATCH(B2375,NationalTeams!C:C,0))</f>
        <v>143</v>
      </c>
      <c r="D2375" t="s">
        <v>1243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460</v>
      </c>
      <c r="C2376">
        <f>INDEX(NationalTeams!B:B,MATCH(B2376,NationalTeams!C:C,0))</f>
        <v>144</v>
      </c>
      <c r="D2376" t="s">
        <v>1243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521</v>
      </c>
      <c r="C2377">
        <f>INDEX(NationalTeams!B:B,MATCH(B2377,NationalTeams!C:C,0))</f>
        <v>145</v>
      </c>
      <c r="D2377" t="s">
        <v>1243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416</v>
      </c>
      <c r="C2378">
        <f>INDEX(NationalTeams!B:B,MATCH(B2378,NationalTeams!C:C,0))</f>
        <v>146</v>
      </c>
      <c r="D2378" t="s">
        <v>1243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393</v>
      </c>
      <c r="C2379">
        <f>INDEX(NationalTeams!B:B,MATCH(B2379,NationalTeams!C:C,0))</f>
        <v>147</v>
      </c>
      <c r="D2379" t="s">
        <v>1243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372</v>
      </c>
      <c r="C2380">
        <f>INDEX(NationalTeams!B:B,MATCH(B2380,NationalTeams!C:C,0))</f>
        <v>148</v>
      </c>
      <c r="D2380" t="s">
        <v>1243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480</v>
      </c>
      <c r="C2381">
        <f>INDEX(NationalTeams!B:B,MATCH(B2381,NationalTeams!C:C,0))</f>
        <v>149</v>
      </c>
      <c r="D2381" t="s">
        <v>1243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446</v>
      </c>
      <c r="C2382">
        <f>INDEX(NationalTeams!B:B,MATCH(B2382,NationalTeams!C:C,0))</f>
        <v>150</v>
      </c>
      <c r="D2382" t="s">
        <v>1243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356</v>
      </c>
      <c r="C2383">
        <f>INDEX(NationalTeams!B:B,MATCH(B2383,NationalTeams!C:C,0))</f>
        <v>151</v>
      </c>
      <c r="D2383" t="s">
        <v>1243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387</v>
      </c>
      <c r="C2384">
        <f>INDEX(NationalTeams!B:B,MATCH(B2384,NationalTeams!C:C,0))</f>
        <v>152</v>
      </c>
      <c r="D2384" t="s">
        <v>1243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361</v>
      </c>
      <c r="C2385">
        <f>INDEX(NationalTeams!B:B,MATCH(B2385,NationalTeams!C:C,0))</f>
        <v>153</v>
      </c>
      <c r="D2385" t="s">
        <v>1243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492</v>
      </c>
      <c r="C2386">
        <f>INDEX(NationalTeams!B:B,MATCH(B2386,NationalTeams!C:C,0))</f>
        <v>154</v>
      </c>
      <c r="D2386" t="s">
        <v>1243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485</v>
      </c>
      <c r="C2387">
        <f>INDEX(NationalTeams!B:B,MATCH(B2387,NationalTeams!C:C,0))</f>
        <v>155</v>
      </c>
      <c r="D2387" t="s">
        <v>1243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423</v>
      </c>
      <c r="C2388">
        <f>INDEX(NationalTeams!B:B,MATCH(B2388,NationalTeams!C:C,0))</f>
        <v>156</v>
      </c>
      <c r="D2388" t="s">
        <v>1243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457</v>
      </c>
      <c r="C2389">
        <f>INDEX(NationalTeams!B:B,MATCH(B2389,NationalTeams!C:C,0))</f>
        <v>157</v>
      </c>
      <c r="D2389" t="s">
        <v>1243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491</v>
      </c>
      <c r="C2390">
        <f>INDEX(NationalTeams!B:B,MATCH(B2390,NationalTeams!C:C,0))</f>
        <v>158</v>
      </c>
      <c r="D2390" t="s">
        <v>1243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474</v>
      </c>
      <c r="C2391">
        <f>INDEX(NationalTeams!B:B,MATCH(B2391,NationalTeams!C:C,0))</f>
        <v>159</v>
      </c>
      <c r="D2391" t="s">
        <v>1243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479</v>
      </c>
      <c r="C2392">
        <f>INDEX(NationalTeams!B:B,MATCH(B2392,NationalTeams!C:C,0))</f>
        <v>160</v>
      </c>
      <c r="D2392" t="s">
        <v>1243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449</v>
      </c>
      <c r="C2393">
        <f>INDEX(NationalTeams!B:B,MATCH(B2393,NationalTeams!C:C,0))</f>
        <v>161</v>
      </c>
      <c r="D2393" t="s">
        <v>1243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398</v>
      </c>
      <c r="C2394">
        <f>INDEX(NationalTeams!B:B,MATCH(B2394,NationalTeams!C:C,0))</f>
        <v>162</v>
      </c>
      <c r="D2394" t="s">
        <v>1243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441</v>
      </c>
      <c r="C2395">
        <f>INDEX(NationalTeams!B:B,MATCH(B2395,NationalTeams!C:C,0))</f>
        <v>163</v>
      </c>
      <c r="D2395" t="s">
        <v>1243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348</v>
      </c>
      <c r="C2396">
        <f>INDEX(NationalTeams!B:B,MATCH(B2396,NationalTeams!C:C,0))</f>
        <v>164</v>
      </c>
      <c r="D2396" t="s">
        <v>1243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350</v>
      </c>
      <c r="C2397">
        <f>INDEX(NationalTeams!B:B,MATCH(B2397,NationalTeams!C:C,0))</f>
        <v>165</v>
      </c>
      <c r="D2397" t="s">
        <v>1243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494</v>
      </c>
      <c r="C2398">
        <f>INDEX(NationalTeams!B:B,MATCH(B2398,NationalTeams!C:C,0))</f>
        <v>166</v>
      </c>
      <c r="D2398" t="s">
        <v>1243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504</v>
      </c>
      <c r="C2399">
        <f>INDEX(NationalTeams!B:B,MATCH(B2399,NationalTeams!C:C,0))</f>
        <v>167</v>
      </c>
      <c r="D2399" t="s">
        <v>1243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401</v>
      </c>
      <c r="C2400">
        <f>INDEX(NationalTeams!B:B,MATCH(B2400,NationalTeams!C:C,0))</f>
        <v>168</v>
      </c>
      <c r="D2400" t="s">
        <v>1243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432</v>
      </c>
      <c r="C2401">
        <f>INDEX(NationalTeams!B:B,MATCH(B2401,NationalTeams!C:C,0))</f>
        <v>169</v>
      </c>
      <c r="D2401" t="s">
        <v>1243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336</v>
      </c>
      <c r="C2402">
        <f>INDEX(NationalTeams!B:B,MATCH(B2402,NationalTeams!C:C,0))</f>
        <v>170</v>
      </c>
      <c r="D2402" t="s">
        <v>1243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497</v>
      </c>
      <c r="C2403">
        <f>INDEX(NationalTeams!B:B,MATCH(B2403,NationalTeams!C:C,0))</f>
        <v>171</v>
      </c>
      <c r="D2403" t="s">
        <v>1243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380</v>
      </c>
      <c r="C2404">
        <f>INDEX(NationalTeams!B:B,MATCH(B2404,NationalTeams!C:C,0))</f>
        <v>172</v>
      </c>
      <c r="D2404" t="s">
        <v>1243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402</v>
      </c>
      <c r="C2405">
        <f>INDEX(NationalTeams!B:B,MATCH(B2405,NationalTeams!C:C,0))</f>
        <v>173</v>
      </c>
      <c r="D2405" t="s">
        <v>1243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370</v>
      </c>
      <c r="C2406">
        <f>INDEX(NationalTeams!B:B,MATCH(B2406,NationalTeams!C:C,0))</f>
        <v>174</v>
      </c>
      <c r="D2406" t="s">
        <v>1243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506</v>
      </c>
      <c r="C2407">
        <f>INDEX(NationalTeams!B:B,MATCH(B2407,NationalTeams!C:C,0))</f>
        <v>175</v>
      </c>
      <c r="D2407" t="s">
        <v>1243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500</v>
      </c>
      <c r="C2408">
        <f>INDEX(NationalTeams!B:B,MATCH(B2408,NationalTeams!C:C,0))</f>
        <v>176</v>
      </c>
      <c r="D2408" t="s">
        <v>1243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473</v>
      </c>
      <c r="C2409">
        <f>INDEX(NationalTeams!B:B,MATCH(B2409,NationalTeams!C:C,0))</f>
        <v>177</v>
      </c>
      <c r="D2409" t="s">
        <v>1243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482</v>
      </c>
      <c r="C2410">
        <f>INDEX(NationalTeams!B:B,MATCH(B2410,NationalTeams!C:C,0))</f>
        <v>178</v>
      </c>
      <c r="D2410" t="s">
        <v>1243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411</v>
      </c>
      <c r="C2411">
        <f>INDEX(NationalTeams!B:B,MATCH(B2411,NationalTeams!C:C,0))</f>
        <v>179</v>
      </c>
      <c r="D2411" t="s">
        <v>1243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541</v>
      </c>
      <c r="C2412">
        <f>INDEX(NationalTeams!B:B,MATCH(B2412,NationalTeams!C:C,0))</f>
        <v>180</v>
      </c>
      <c r="D2412" t="s">
        <v>1243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412</v>
      </c>
      <c r="C2413">
        <f>INDEX(NationalTeams!B:B,MATCH(B2413,NationalTeams!C:C,0))</f>
        <v>181</v>
      </c>
      <c r="D2413" t="s">
        <v>1243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409</v>
      </c>
      <c r="C2414">
        <f>INDEX(NationalTeams!B:B,MATCH(B2414,NationalTeams!C:C,0))</f>
        <v>182</v>
      </c>
      <c r="D2414" t="s">
        <v>1243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414</v>
      </c>
      <c r="C2415">
        <f>INDEX(NationalTeams!B:B,MATCH(B2415,NationalTeams!C:C,0))</f>
        <v>183</v>
      </c>
      <c r="D2415" t="s">
        <v>1243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362</v>
      </c>
      <c r="C2416">
        <f>INDEX(NationalTeams!B:B,MATCH(B2416,NationalTeams!C:C,0))</f>
        <v>184</v>
      </c>
      <c r="D2416" t="s">
        <v>1243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499</v>
      </c>
      <c r="C2417">
        <f>INDEX(NationalTeams!B:B,MATCH(B2417,NationalTeams!C:C,0))</f>
        <v>185</v>
      </c>
      <c r="D2417" t="s">
        <v>1243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374</v>
      </c>
      <c r="C2418">
        <f>INDEX(NationalTeams!B:B,MATCH(B2418,NationalTeams!C:C,0))</f>
        <v>186</v>
      </c>
      <c r="D2418" t="s">
        <v>1243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385</v>
      </c>
      <c r="C2419">
        <f>INDEX(NationalTeams!B:B,MATCH(B2419,NationalTeams!C:C,0))</f>
        <v>187</v>
      </c>
      <c r="D2419" t="s">
        <v>1243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450</v>
      </c>
      <c r="C2420">
        <f>INDEX(NationalTeams!B:B,MATCH(B2420,NationalTeams!C:C,0))</f>
        <v>188</v>
      </c>
      <c r="D2420" t="s">
        <v>1243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448</v>
      </c>
      <c r="C2421">
        <f>INDEX(NationalTeams!B:B,MATCH(B2421,NationalTeams!C:C,0))</f>
        <v>189</v>
      </c>
      <c r="D2421" t="s">
        <v>1243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375</v>
      </c>
      <c r="C2422">
        <f>INDEX(NationalTeams!B:B,MATCH(B2422,NationalTeams!C:C,0))</f>
        <v>190</v>
      </c>
      <c r="D2422" t="s">
        <v>1243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483</v>
      </c>
      <c r="C2423">
        <f>INDEX(NationalTeams!B:B,MATCH(B2423,NationalTeams!C:C,0))</f>
        <v>191</v>
      </c>
      <c r="D2423" t="s">
        <v>1243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395</v>
      </c>
      <c r="C2424">
        <f>INDEX(NationalTeams!B:B,MATCH(B2424,NationalTeams!C:C,0))</f>
        <v>192</v>
      </c>
      <c r="D2424" t="s">
        <v>1243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363</v>
      </c>
      <c r="C2425">
        <f>INDEX(NationalTeams!B:B,MATCH(B2425,NationalTeams!C:C,0))</f>
        <v>193</v>
      </c>
      <c r="D2425" t="s">
        <v>1243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394</v>
      </c>
      <c r="C2426">
        <f>INDEX(NationalTeams!B:B,MATCH(B2426,NationalTeams!C:C,0))</f>
        <v>194</v>
      </c>
      <c r="D2426" t="s">
        <v>1243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389</v>
      </c>
      <c r="C2427">
        <f>INDEX(NationalTeams!B:B,MATCH(B2427,NationalTeams!C:C,0))</f>
        <v>195</v>
      </c>
      <c r="D2427" t="s">
        <v>1243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496</v>
      </c>
      <c r="C2428">
        <f>INDEX(NationalTeams!B:B,MATCH(B2428,NationalTeams!C:C,0))</f>
        <v>196</v>
      </c>
      <c r="D2428" t="s">
        <v>1243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507</v>
      </c>
      <c r="C2429">
        <f>INDEX(NationalTeams!B:B,MATCH(B2429,NationalTeams!C:C,0))</f>
        <v>197</v>
      </c>
      <c r="D2429" t="s">
        <v>1243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399</v>
      </c>
      <c r="C2430">
        <f>INDEX(NationalTeams!B:B,MATCH(B2430,NationalTeams!C:C,0))</f>
        <v>198</v>
      </c>
      <c r="D2430" t="s">
        <v>1243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467</v>
      </c>
      <c r="C2431">
        <f>INDEX(NationalTeams!B:B,MATCH(B2431,NationalTeams!C:C,0))</f>
        <v>199</v>
      </c>
      <c r="D2431" t="s">
        <v>1243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437</v>
      </c>
      <c r="C2432">
        <f>INDEX(NationalTeams!B:B,MATCH(B2432,NationalTeams!C:C,0))</f>
        <v>200</v>
      </c>
      <c r="D2432" t="s">
        <v>1243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452</v>
      </c>
      <c r="C2433">
        <f>INDEX(NationalTeams!B:B,MATCH(B2433,NationalTeams!C:C,0))</f>
        <v>201</v>
      </c>
      <c r="D2433" t="s">
        <v>1243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384</v>
      </c>
      <c r="C2434">
        <f>INDEX(NationalTeams!B:B,MATCH(B2434,NationalTeams!C:C,0))</f>
        <v>202</v>
      </c>
      <c r="D2434" t="s">
        <v>1243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442</v>
      </c>
      <c r="C2435">
        <f>INDEX(NationalTeams!B:B,MATCH(B2435,NationalTeams!C:C,0))</f>
        <v>203</v>
      </c>
      <c r="D2435" t="s">
        <v>1243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472</v>
      </c>
      <c r="C2436">
        <f>INDEX(NationalTeams!B:B,MATCH(B2436,NationalTeams!C:C,0))</f>
        <v>204</v>
      </c>
      <c r="D2436" t="s">
        <v>1243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388</v>
      </c>
      <c r="C2437">
        <f>INDEX(NationalTeams!B:B,MATCH(B2437,NationalTeams!C:C,0))</f>
        <v>205</v>
      </c>
      <c r="D2437" t="s">
        <v>1243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476</v>
      </c>
      <c r="C2438">
        <f>INDEX(NationalTeams!B:B,MATCH(B2438,NationalTeams!C:C,0))</f>
        <v>206</v>
      </c>
      <c r="D2438" t="s">
        <v>1243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407</v>
      </c>
      <c r="C2439">
        <f>INDEX(NationalTeams!B:B,MATCH(B2439,NationalTeams!C:C,0))</f>
        <v>207</v>
      </c>
      <c r="D2439" t="s">
        <v>1243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364</v>
      </c>
      <c r="C2440">
        <f>INDEX(NationalTeams!B:B,MATCH(B2440,NationalTeams!C:C,0))</f>
        <v>208</v>
      </c>
      <c r="D2440" t="s">
        <v>1243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439</v>
      </c>
      <c r="C2441">
        <f>INDEX(NationalTeams!B:B,MATCH(B2441,NationalTeams!C:C,0))</f>
        <v>209</v>
      </c>
      <c r="D2441" t="s">
        <v>1243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501</v>
      </c>
      <c r="C2442">
        <f>INDEX(NationalTeams!B:B,MATCH(B2442,NationalTeams!C:C,0))</f>
        <v>210</v>
      </c>
      <c r="D2442" t="s">
        <v>1243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466</v>
      </c>
      <c r="C2443">
        <f>INDEX(NationalTeams!B:B,MATCH(B2443,NationalTeams!C:C,0))</f>
        <v>211</v>
      </c>
      <c r="D2443" t="s">
        <v>1243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502</v>
      </c>
      <c r="C2444">
        <f>INDEX(NationalTeams!B:B,MATCH(B2444,NationalTeams!C:C,0))</f>
        <v>212</v>
      </c>
      <c r="D2444" t="s">
        <v>1243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359</v>
      </c>
      <c r="C2445">
        <f>INDEX(NationalTeams!B:B,MATCH(B2445,NationalTeams!C:C,0))</f>
        <v>213</v>
      </c>
      <c r="D2445" t="s">
        <v>1243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377</v>
      </c>
      <c r="C2446">
        <f>INDEX(NationalTeams!B:B,MATCH(B2446,NationalTeams!C:C,0))</f>
        <v>214</v>
      </c>
      <c r="D2446" t="s">
        <v>1243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443</v>
      </c>
      <c r="C2447">
        <f>INDEX(NationalTeams!B:B,MATCH(B2447,NationalTeams!C:C,0))</f>
        <v>215</v>
      </c>
      <c r="D2447" t="s">
        <v>1243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481</v>
      </c>
      <c r="C2448">
        <f>INDEX(NationalTeams!B:B,MATCH(B2448,NationalTeams!C:C,0))</f>
        <v>216</v>
      </c>
      <c r="D2448" t="s">
        <v>1243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351</v>
      </c>
      <c r="C2449">
        <f>INDEX(NationalTeams!B:B,MATCH(B2449,NationalTeams!C:C,0))</f>
        <v>217</v>
      </c>
      <c r="D2449" t="s">
        <v>1243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438</v>
      </c>
      <c r="C2450">
        <f>INDEX(NationalTeams!B:B,MATCH(B2450,NationalTeams!C:C,0))</f>
        <v>218</v>
      </c>
      <c r="D2450" t="s">
        <v>1243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319</v>
      </c>
      <c r="C2451">
        <f>INDEX(NationalTeams!B:B,MATCH(B2451,NationalTeams!C:C,0))</f>
        <v>219</v>
      </c>
      <c r="D2451" t="s">
        <v>1243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471</v>
      </c>
      <c r="C2452">
        <f>INDEX(NationalTeams!B:B,MATCH(B2452,NationalTeams!C:C,0))</f>
        <v>220</v>
      </c>
      <c r="D2452" t="s">
        <v>1243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373</v>
      </c>
      <c r="C2453">
        <f>INDEX(NationalTeams!B:B,MATCH(B2453,NationalTeams!C:C,0))</f>
        <v>221</v>
      </c>
      <c r="D2453" t="s">
        <v>1243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367</v>
      </c>
      <c r="C2454">
        <f>INDEX(NationalTeams!B:B,MATCH(B2454,NationalTeams!C:C,0))</f>
        <v>222</v>
      </c>
      <c r="D2454" t="s">
        <v>1243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358</v>
      </c>
      <c r="C2455">
        <f>INDEX(NationalTeams!B:B,MATCH(B2455,NationalTeams!C:C,0))</f>
        <v>223</v>
      </c>
      <c r="D2455" t="s">
        <v>1243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993</v>
      </c>
      <c r="C2456">
        <f>INDEX(NationalTeams!B:B,MATCH(B2456,NationalTeams!C:C,0))</f>
        <v>224</v>
      </c>
      <c r="D2456" t="s">
        <v>1227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994</v>
      </c>
      <c r="C2457">
        <f>INDEX(NationalTeams!B:B,MATCH(B2457,NationalTeams!C:C,0))</f>
        <v>225</v>
      </c>
      <c r="D2457" t="s">
        <v>1227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995</v>
      </c>
      <c r="C2458">
        <f>INDEX(NationalTeams!B:B,MATCH(B2458,NationalTeams!C:C,0))</f>
        <v>226</v>
      </c>
      <c r="D2458" t="s">
        <v>1227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996</v>
      </c>
      <c r="C2459">
        <f>INDEX(NationalTeams!B:B,MATCH(B2459,NationalTeams!C:C,0))</f>
        <v>227</v>
      </c>
      <c r="D2459" t="s">
        <v>1227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997</v>
      </c>
      <c r="C2460">
        <f>INDEX(NationalTeams!B:B,MATCH(B2460,NationalTeams!C:C,0))</f>
        <v>228</v>
      </c>
      <c r="D2460" t="s">
        <v>1227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998</v>
      </c>
      <c r="C2461">
        <f>INDEX(NationalTeams!B:B,MATCH(B2461,NationalTeams!C:C,0))</f>
        <v>229</v>
      </c>
      <c r="D2461" t="s">
        <v>1227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999</v>
      </c>
      <c r="C2462">
        <f>INDEX(NationalTeams!B:B,MATCH(B2462,NationalTeams!C:C,0))</f>
        <v>230</v>
      </c>
      <c r="D2462" t="s">
        <v>1227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1000</v>
      </c>
      <c r="C2463">
        <f>INDEX(NationalTeams!B:B,MATCH(B2463,NationalTeams!C:C,0))</f>
        <v>231</v>
      </c>
      <c r="D2463" t="s">
        <v>1227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1001</v>
      </c>
      <c r="C2464">
        <f>INDEX(NationalTeams!B:B,MATCH(B2464,NationalTeams!C:C,0))</f>
        <v>232</v>
      </c>
      <c r="D2464" t="s">
        <v>1227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1002</v>
      </c>
      <c r="C2465">
        <f>INDEX(NationalTeams!B:B,MATCH(B2465,NationalTeams!C:C,0))</f>
        <v>233</v>
      </c>
      <c r="D2465" t="s">
        <v>1227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1003</v>
      </c>
      <c r="C2466">
        <f>INDEX(NationalTeams!B:B,MATCH(B2466,NationalTeams!C:C,0))</f>
        <v>234</v>
      </c>
      <c r="D2466" t="s">
        <v>1227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1004</v>
      </c>
      <c r="C2467">
        <f>INDEX(NationalTeams!B:B,MATCH(B2467,NationalTeams!C:C,0))</f>
        <v>235</v>
      </c>
      <c r="D2467" t="s">
        <v>1227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1005</v>
      </c>
      <c r="C2468">
        <f>INDEX(NationalTeams!B:B,MATCH(B2468,NationalTeams!C:C,0))</f>
        <v>236</v>
      </c>
      <c r="D2468" t="s">
        <v>1227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1006</v>
      </c>
      <c r="C2469">
        <f>INDEX(NationalTeams!B:B,MATCH(B2469,NationalTeams!C:C,0))</f>
        <v>237</v>
      </c>
      <c r="D2469" t="s">
        <v>1227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1007</v>
      </c>
      <c r="C2470">
        <f>INDEX(NationalTeams!B:B,MATCH(B2470,NationalTeams!C:C,0))</f>
        <v>238</v>
      </c>
      <c r="D2470" t="s">
        <v>1227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1008</v>
      </c>
      <c r="C2471">
        <f>INDEX(NationalTeams!B:B,MATCH(B2471,NationalTeams!C:C,0))</f>
        <v>239</v>
      </c>
      <c r="D2471" t="s">
        <v>1227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1009</v>
      </c>
      <c r="C2472">
        <f>INDEX(NationalTeams!B:B,MATCH(B2472,NationalTeams!C:C,0))</f>
        <v>240</v>
      </c>
      <c r="D2472" t="s">
        <v>1227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1010</v>
      </c>
      <c r="C2473">
        <f>INDEX(NationalTeams!B:B,MATCH(B2473,NationalTeams!C:C,0))</f>
        <v>241</v>
      </c>
      <c r="D2473" t="s">
        <v>1227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1011</v>
      </c>
      <c r="C2474">
        <f>INDEX(NationalTeams!B:B,MATCH(B2474,NationalTeams!C:C,0))</f>
        <v>242</v>
      </c>
      <c r="D2474" t="s">
        <v>1227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1012</v>
      </c>
      <c r="C2475">
        <f>INDEX(NationalTeams!B:B,MATCH(B2475,NationalTeams!C:C,0))</f>
        <v>243</v>
      </c>
      <c r="D2475" t="s">
        <v>1227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1013</v>
      </c>
      <c r="C2476">
        <f>INDEX(NationalTeams!B:B,MATCH(B2476,NationalTeams!C:C,0))</f>
        <v>244</v>
      </c>
      <c r="D2476" t="s">
        <v>1227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1014</v>
      </c>
      <c r="C2477">
        <f>INDEX(NationalTeams!B:B,MATCH(B2477,NationalTeams!C:C,0))</f>
        <v>245</v>
      </c>
      <c r="D2477" t="s">
        <v>1227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1015</v>
      </c>
      <c r="C2478">
        <f>INDEX(NationalTeams!B:B,MATCH(B2478,NationalTeams!C:C,0))</f>
        <v>246</v>
      </c>
      <c r="D2478" t="s">
        <v>1227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1016</v>
      </c>
      <c r="C2479">
        <f>INDEX(NationalTeams!B:B,MATCH(B2479,NationalTeams!C:C,0))</f>
        <v>247</v>
      </c>
      <c r="D2479" t="s">
        <v>1227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1017</v>
      </c>
      <c r="C2480">
        <f>INDEX(NationalTeams!B:B,MATCH(B2480,NationalTeams!C:C,0))</f>
        <v>248</v>
      </c>
      <c r="D2480" t="s">
        <v>1227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1018</v>
      </c>
      <c r="C2481">
        <f>INDEX(NationalTeams!B:B,MATCH(B2481,NationalTeams!C:C,0))</f>
        <v>249</v>
      </c>
      <c r="D2481" t="s">
        <v>1227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1019</v>
      </c>
      <c r="C2482">
        <f>INDEX(NationalTeams!B:B,MATCH(B2482,NationalTeams!C:C,0))</f>
        <v>250</v>
      </c>
      <c r="D2482" t="s">
        <v>1227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1020</v>
      </c>
      <c r="C2483">
        <f>INDEX(NationalTeams!B:B,MATCH(B2483,NationalTeams!C:C,0))</f>
        <v>251</v>
      </c>
      <c r="D2483" t="s">
        <v>1227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1021</v>
      </c>
      <c r="C2484">
        <f>INDEX(NationalTeams!B:B,MATCH(B2484,NationalTeams!C:C,0))</f>
        <v>252</v>
      </c>
      <c r="D2484" t="s">
        <v>1227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1022</v>
      </c>
      <c r="C2485">
        <f>INDEX(NationalTeams!B:B,MATCH(B2485,NationalTeams!C:C,0))</f>
        <v>253</v>
      </c>
      <c r="D2485" t="s">
        <v>1227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1023</v>
      </c>
      <c r="C2486">
        <f>INDEX(NationalTeams!B:B,MATCH(B2486,NationalTeams!C:C,0))</f>
        <v>254</v>
      </c>
      <c r="D2486" t="s">
        <v>1227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1024</v>
      </c>
      <c r="C2487">
        <f>INDEX(NationalTeams!B:B,MATCH(B2487,NationalTeams!C:C,0))</f>
        <v>255</v>
      </c>
      <c r="D2487" t="s">
        <v>1227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1025</v>
      </c>
      <c r="C2488">
        <f>INDEX(NationalTeams!B:B,MATCH(B2488,NationalTeams!C:C,0))</f>
        <v>256</v>
      </c>
      <c r="D2488" t="s">
        <v>1227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1026</v>
      </c>
      <c r="C2489">
        <f>INDEX(NationalTeams!B:B,MATCH(B2489,NationalTeams!C:C,0))</f>
        <v>257</v>
      </c>
      <c r="D2489" t="s">
        <v>1227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1027</v>
      </c>
      <c r="C2490">
        <f>INDEX(NationalTeams!B:B,MATCH(B2490,NationalTeams!C:C,0))</f>
        <v>258</v>
      </c>
      <c r="D2490" t="s">
        <v>1227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1028</v>
      </c>
      <c r="C2491">
        <f>INDEX(NationalTeams!B:B,MATCH(B2491,NationalTeams!C:C,0))</f>
        <v>259</v>
      </c>
      <c r="D2491" t="s">
        <v>1227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1029</v>
      </c>
      <c r="C2492">
        <f>INDEX(NationalTeams!B:B,MATCH(B2492,NationalTeams!C:C,0))</f>
        <v>260</v>
      </c>
      <c r="D2492" t="s">
        <v>1227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1030</v>
      </c>
      <c r="C2493">
        <f>INDEX(NationalTeams!B:B,MATCH(B2493,NationalTeams!C:C,0))</f>
        <v>261</v>
      </c>
      <c r="D2493" t="s">
        <v>1227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1031</v>
      </c>
      <c r="C2494">
        <f>INDEX(NationalTeams!B:B,MATCH(B2494,NationalTeams!C:C,0))</f>
        <v>262</v>
      </c>
      <c r="D2494" t="s">
        <v>1227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1032</v>
      </c>
      <c r="C2495">
        <f>INDEX(NationalTeams!B:B,MATCH(B2495,NationalTeams!C:C,0))</f>
        <v>263</v>
      </c>
      <c r="D2495" t="s">
        <v>1227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1033</v>
      </c>
      <c r="C2496">
        <f>INDEX(NationalTeams!B:B,MATCH(B2496,NationalTeams!C:C,0))</f>
        <v>264</v>
      </c>
      <c r="D2496" t="s">
        <v>1227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1034</v>
      </c>
      <c r="C2497">
        <f>INDEX(NationalTeams!B:B,MATCH(B2497,NationalTeams!C:C,0))</f>
        <v>265</v>
      </c>
      <c r="D2497" t="s">
        <v>1227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1035</v>
      </c>
      <c r="C2498">
        <f>INDEX(NationalTeams!B:B,MATCH(B2498,NationalTeams!C:C,0))</f>
        <v>266</v>
      </c>
      <c r="D2498" t="s">
        <v>1227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1036</v>
      </c>
      <c r="C2499">
        <f>INDEX(NationalTeams!B:B,MATCH(B2499,NationalTeams!C:C,0))</f>
        <v>267</v>
      </c>
      <c r="D2499" t="s">
        <v>1227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1037</v>
      </c>
      <c r="C2500">
        <f>INDEX(NationalTeams!B:B,MATCH(B2500,NationalTeams!C:C,0))</f>
        <v>268</v>
      </c>
      <c r="D2500" t="s">
        <v>1227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1038</v>
      </c>
      <c r="C2501">
        <f>INDEX(NationalTeams!B:B,MATCH(B2501,NationalTeams!C:C,0))</f>
        <v>269</v>
      </c>
      <c r="D2501" t="s">
        <v>1227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1039</v>
      </c>
      <c r="C2502">
        <f>INDEX(NationalTeams!B:B,MATCH(B2502,NationalTeams!C:C,0))</f>
        <v>270</v>
      </c>
      <c r="D2502" t="s">
        <v>1227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1040</v>
      </c>
      <c r="C2503">
        <f>INDEX(NationalTeams!B:B,MATCH(B2503,NationalTeams!C:C,0))</f>
        <v>271</v>
      </c>
      <c r="D2503" t="s">
        <v>1227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1041</v>
      </c>
      <c r="C2504">
        <f>INDEX(NationalTeams!B:B,MATCH(B2504,NationalTeams!C:C,0))</f>
        <v>272</v>
      </c>
      <c r="D2504" t="s">
        <v>1227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1042</v>
      </c>
      <c r="C2505">
        <f>INDEX(NationalTeams!B:B,MATCH(B2505,NationalTeams!C:C,0))</f>
        <v>273</v>
      </c>
      <c r="D2505" t="s">
        <v>1227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1043</v>
      </c>
      <c r="C2506">
        <f>INDEX(NationalTeams!B:B,MATCH(B2506,NationalTeams!C:C,0))</f>
        <v>274</v>
      </c>
      <c r="D2506" t="s">
        <v>1227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1044</v>
      </c>
      <c r="C2507">
        <f>INDEX(NationalTeams!B:B,MATCH(B2507,NationalTeams!C:C,0))</f>
        <v>275</v>
      </c>
      <c r="D2507" t="s">
        <v>1227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1045</v>
      </c>
      <c r="C2508">
        <f>INDEX(NationalTeams!B:B,MATCH(B2508,NationalTeams!C:C,0))</f>
        <v>276</v>
      </c>
      <c r="D2508" t="s">
        <v>1227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1046</v>
      </c>
      <c r="C2509">
        <f>INDEX(NationalTeams!B:B,MATCH(B2509,NationalTeams!C:C,0))</f>
        <v>277</v>
      </c>
      <c r="D2509" t="s">
        <v>1227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1047</v>
      </c>
      <c r="C2510">
        <f>INDEX(NationalTeams!B:B,MATCH(B2510,NationalTeams!C:C,0))</f>
        <v>278</v>
      </c>
      <c r="D2510" t="s">
        <v>1227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1048</v>
      </c>
      <c r="C2511">
        <f>INDEX(NationalTeams!B:B,MATCH(B2511,NationalTeams!C:C,0))</f>
        <v>279</v>
      </c>
      <c r="D2511" t="s">
        <v>1227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1049</v>
      </c>
      <c r="C2512">
        <f>INDEX(NationalTeams!B:B,MATCH(B2512,NationalTeams!C:C,0))</f>
        <v>280</v>
      </c>
      <c r="D2512" t="s">
        <v>1227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1050</v>
      </c>
      <c r="C2513">
        <f>INDEX(NationalTeams!B:B,MATCH(B2513,NationalTeams!C:C,0))</f>
        <v>281</v>
      </c>
      <c r="D2513" t="s">
        <v>1227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1051</v>
      </c>
      <c r="C2514">
        <f>INDEX(NationalTeams!B:B,MATCH(B2514,NationalTeams!C:C,0))</f>
        <v>282</v>
      </c>
      <c r="D2514" t="s">
        <v>1227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1052</v>
      </c>
      <c r="C2515">
        <f>INDEX(NationalTeams!B:B,MATCH(B2515,NationalTeams!C:C,0))</f>
        <v>283</v>
      </c>
      <c r="D2515" t="s">
        <v>1227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1053</v>
      </c>
      <c r="C2516">
        <f>INDEX(NationalTeams!B:B,MATCH(B2516,NationalTeams!C:C,0))</f>
        <v>284</v>
      </c>
      <c r="D2516" t="s">
        <v>1227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1054</v>
      </c>
      <c r="C2517">
        <f>INDEX(NationalTeams!B:B,MATCH(B2517,NationalTeams!C:C,0))</f>
        <v>285</v>
      </c>
      <c r="D2517" t="s">
        <v>1227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1055</v>
      </c>
      <c r="C2518">
        <f>INDEX(NationalTeams!B:B,MATCH(B2518,NationalTeams!C:C,0))</f>
        <v>286</v>
      </c>
      <c r="D2518" t="s">
        <v>1227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1056</v>
      </c>
      <c r="C2519">
        <f>INDEX(NationalTeams!B:B,MATCH(B2519,NationalTeams!C:C,0))</f>
        <v>287</v>
      </c>
      <c r="D2519" t="s">
        <v>1227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1057</v>
      </c>
      <c r="C2520">
        <f>INDEX(NationalTeams!B:B,MATCH(B2520,NationalTeams!C:C,0))</f>
        <v>288</v>
      </c>
      <c r="D2520" t="s">
        <v>1227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1058</v>
      </c>
      <c r="C2521">
        <f>INDEX(NationalTeams!B:B,MATCH(B2521,NationalTeams!C:C,0))</f>
        <v>289</v>
      </c>
      <c r="D2521" t="s">
        <v>1227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1059</v>
      </c>
      <c r="C2522">
        <f>INDEX(NationalTeams!B:B,MATCH(B2522,NationalTeams!C:C,0))</f>
        <v>290</v>
      </c>
      <c r="D2522" t="s">
        <v>1227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1060</v>
      </c>
      <c r="C2523">
        <f>INDEX(NationalTeams!B:B,MATCH(B2523,NationalTeams!C:C,0))</f>
        <v>291</v>
      </c>
      <c r="D2523" t="s">
        <v>1227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1061</v>
      </c>
      <c r="C2524">
        <f>INDEX(NationalTeams!B:B,MATCH(B2524,NationalTeams!C:C,0))</f>
        <v>292</v>
      </c>
      <c r="D2524" t="s">
        <v>1227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1062</v>
      </c>
      <c r="C2525">
        <f>INDEX(NationalTeams!B:B,MATCH(B2525,NationalTeams!C:C,0))</f>
        <v>293</v>
      </c>
      <c r="D2525" t="s">
        <v>1227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1063</v>
      </c>
      <c r="C2526">
        <f>INDEX(NationalTeams!B:B,MATCH(B2526,NationalTeams!C:C,0))</f>
        <v>294</v>
      </c>
      <c r="D2526" t="s">
        <v>1227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1064</v>
      </c>
      <c r="C2527">
        <f>INDEX(NationalTeams!B:B,MATCH(B2527,NationalTeams!C:C,0))</f>
        <v>295</v>
      </c>
      <c r="D2527" t="s">
        <v>1227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1065</v>
      </c>
      <c r="C2528">
        <f>INDEX(NationalTeams!B:B,MATCH(B2528,NationalTeams!C:C,0))</f>
        <v>296</v>
      </c>
      <c r="D2528" t="s">
        <v>1227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1066</v>
      </c>
      <c r="C2529">
        <f>INDEX(NationalTeams!B:B,MATCH(B2529,NationalTeams!C:C,0))</f>
        <v>297</v>
      </c>
      <c r="D2529" t="s">
        <v>1227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1067</v>
      </c>
      <c r="C2530">
        <f>INDEX(NationalTeams!B:B,MATCH(B2530,NationalTeams!C:C,0))</f>
        <v>298</v>
      </c>
      <c r="D2530" t="s">
        <v>1227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1068</v>
      </c>
      <c r="C2531">
        <f>INDEX(NationalTeams!B:B,MATCH(B2531,NationalTeams!C:C,0))</f>
        <v>299</v>
      </c>
      <c r="D2531" t="s">
        <v>1227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1069</v>
      </c>
      <c r="C2532">
        <f>INDEX(NationalTeams!B:B,MATCH(B2532,NationalTeams!C:C,0))</f>
        <v>300</v>
      </c>
      <c r="D2532" t="s">
        <v>1227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1070</v>
      </c>
      <c r="C2533">
        <f>INDEX(NationalTeams!B:B,MATCH(B2533,NationalTeams!C:C,0))</f>
        <v>301</v>
      </c>
      <c r="D2533" t="s">
        <v>1227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1071</v>
      </c>
      <c r="C2534">
        <f>INDEX(NationalTeams!B:B,MATCH(B2534,NationalTeams!C:C,0))</f>
        <v>302</v>
      </c>
      <c r="D2534" t="s">
        <v>1227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1072</v>
      </c>
      <c r="C2535">
        <f>INDEX(NationalTeams!B:B,MATCH(B2535,NationalTeams!C:C,0))</f>
        <v>303</v>
      </c>
      <c r="D2535" t="s">
        <v>1227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1073</v>
      </c>
      <c r="C2536">
        <f>INDEX(NationalTeams!B:B,MATCH(B2536,NationalTeams!C:C,0))</f>
        <v>304</v>
      </c>
      <c r="D2536" t="s">
        <v>1227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1074</v>
      </c>
      <c r="C2537">
        <f>INDEX(NationalTeams!B:B,MATCH(B2537,NationalTeams!C:C,0))</f>
        <v>305</v>
      </c>
      <c r="D2537" t="s">
        <v>1227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1075</v>
      </c>
      <c r="C2538">
        <f>INDEX(NationalTeams!B:B,MATCH(B2538,NationalTeams!C:C,0))</f>
        <v>306</v>
      </c>
      <c r="D2538" t="s">
        <v>1227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1076</v>
      </c>
      <c r="C2539">
        <f>INDEX(NationalTeams!B:B,MATCH(B2539,NationalTeams!C:C,0))</f>
        <v>307</v>
      </c>
      <c r="D2539" t="s">
        <v>1227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1077</v>
      </c>
      <c r="C2540">
        <f>INDEX(NationalTeams!B:B,MATCH(B2540,NationalTeams!C:C,0))</f>
        <v>308</v>
      </c>
      <c r="D2540" t="s">
        <v>1227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1078</v>
      </c>
      <c r="C2541">
        <f>INDEX(NationalTeams!B:B,MATCH(B2541,NationalTeams!C:C,0))</f>
        <v>309</v>
      </c>
      <c r="D2541" t="s">
        <v>1227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1079</v>
      </c>
      <c r="C2542">
        <f>INDEX(NationalTeams!B:B,MATCH(B2542,NationalTeams!C:C,0))</f>
        <v>310</v>
      </c>
      <c r="D2542" t="s">
        <v>1227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1080</v>
      </c>
      <c r="C2543">
        <f>INDEX(NationalTeams!B:B,MATCH(B2543,NationalTeams!C:C,0))</f>
        <v>311</v>
      </c>
      <c r="D2543" t="s">
        <v>1227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1081</v>
      </c>
      <c r="C2544">
        <f>INDEX(NationalTeams!B:B,MATCH(B2544,NationalTeams!C:C,0))</f>
        <v>312</v>
      </c>
      <c r="D2544" t="s">
        <v>1227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1082</v>
      </c>
      <c r="C2545">
        <f>INDEX(NationalTeams!B:B,MATCH(B2545,NationalTeams!C:C,0))</f>
        <v>313</v>
      </c>
      <c r="D2545" t="s">
        <v>1227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1083</v>
      </c>
      <c r="C2546">
        <f>INDEX(NationalTeams!B:B,MATCH(B2546,NationalTeams!C:C,0))</f>
        <v>314</v>
      </c>
      <c r="D2546" t="s">
        <v>1227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1084</v>
      </c>
      <c r="C2547">
        <f>INDEX(NationalTeams!B:B,MATCH(B2547,NationalTeams!C:C,0))</f>
        <v>315</v>
      </c>
      <c r="D2547" t="s">
        <v>1227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1085</v>
      </c>
      <c r="C2548">
        <f>INDEX(NationalTeams!B:B,MATCH(B2548,NationalTeams!C:C,0))</f>
        <v>316</v>
      </c>
      <c r="D2548" t="s">
        <v>1227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1086</v>
      </c>
      <c r="C2549">
        <f>INDEX(NationalTeams!B:B,MATCH(B2549,NationalTeams!C:C,0))</f>
        <v>317</v>
      </c>
      <c r="D2549" t="s">
        <v>1227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1087</v>
      </c>
      <c r="C2550">
        <f>INDEX(NationalTeams!B:B,MATCH(B2550,NationalTeams!C:C,0))</f>
        <v>318</v>
      </c>
      <c r="D2550" t="s">
        <v>1227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1088</v>
      </c>
      <c r="C2551">
        <f>INDEX(NationalTeams!B:B,MATCH(B2551,NationalTeams!C:C,0))</f>
        <v>319</v>
      </c>
      <c r="D2551" t="s">
        <v>1227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1089</v>
      </c>
      <c r="C2552">
        <f>INDEX(NationalTeams!B:B,MATCH(B2552,NationalTeams!C:C,0))</f>
        <v>320</v>
      </c>
      <c r="D2552" t="s">
        <v>1227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1090</v>
      </c>
      <c r="C2553">
        <f>INDEX(NationalTeams!B:B,MATCH(B2553,NationalTeams!C:C,0))</f>
        <v>321</v>
      </c>
      <c r="D2553" t="s">
        <v>1227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1091</v>
      </c>
      <c r="C2554">
        <f>INDEX(NationalTeams!B:B,MATCH(B2554,NationalTeams!C:C,0))</f>
        <v>322</v>
      </c>
      <c r="D2554" t="s">
        <v>1227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1092</v>
      </c>
      <c r="C2555">
        <f>INDEX(NationalTeams!B:B,MATCH(B2555,NationalTeams!C:C,0))</f>
        <v>323</v>
      </c>
      <c r="D2555" t="s">
        <v>1227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1093</v>
      </c>
      <c r="C2556">
        <f>INDEX(NationalTeams!B:B,MATCH(B2556,NationalTeams!C:C,0))</f>
        <v>324</v>
      </c>
      <c r="D2556" t="s">
        <v>1227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1094</v>
      </c>
      <c r="C2557">
        <f>INDEX(NationalTeams!B:B,MATCH(B2557,NationalTeams!C:C,0))</f>
        <v>325</v>
      </c>
      <c r="D2557" t="s">
        <v>1227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1095</v>
      </c>
      <c r="C2558">
        <f>INDEX(NationalTeams!B:B,MATCH(B2558,NationalTeams!C:C,0))</f>
        <v>326</v>
      </c>
      <c r="D2558" t="s">
        <v>1227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1096</v>
      </c>
      <c r="C2559">
        <f>INDEX(NationalTeams!B:B,MATCH(B2559,NationalTeams!C:C,0))</f>
        <v>327</v>
      </c>
      <c r="D2559" t="s">
        <v>1227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1097</v>
      </c>
      <c r="C2560">
        <f>INDEX(NationalTeams!B:B,MATCH(B2560,NationalTeams!C:C,0))</f>
        <v>328</v>
      </c>
      <c r="D2560" t="s">
        <v>1227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1098</v>
      </c>
      <c r="C2561">
        <f>INDEX(NationalTeams!B:B,MATCH(B2561,NationalTeams!C:C,0))</f>
        <v>329</v>
      </c>
      <c r="D2561" t="s">
        <v>1227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1099</v>
      </c>
      <c r="C2562">
        <f>INDEX(NationalTeams!B:B,MATCH(B2562,NationalTeams!C:C,0))</f>
        <v>330</v>
      </c>
      <c r="D2562" t="s">
        <v>1227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1100</v>
      </c>
      <c r="C2563">
        <f>INDEX(NationalTeams!B:B,MATCH(B2563,NationalTeams!C:C,0))</f>
        <v>331</v>
      </c>
      <c r="D2563" t="s">
        <v>1227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1101</v>
      </c>
      <c r="C2564">
        <f>INDEX(NationalTeams!B:B,MATCH(B2564,NationalTeams!C:C,0))</f>
        <v>332</v>
      </c>
      <c r="D2564" t="s">
        <v>1227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1102</v>
      </c>
      <c r="C2565">
        <f>INDEX(NationalTeams!B:B,MATCH(B2565,NationalTeams!C:C,0))</f>
        <v>333</v>
      </c>
      <c r="D2565" t="s">
        <v>1227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1103</v>
      </c>
      <c r="C2566">
        <f>INDEX(NationalTeams!B:B,MATCH(B2566,NationalTeams!C:C,0))</f>
        <v>334</v>
      </c>
      <c r="D2566" t="s">
        <v>1227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1104</v>
      </c>
      <c r="C2567">
        <f>INDEX(NationalTeams!B:B,MATCH(B2567,NationalTeams!C:C,0))</f>
        <v>335</v>
      </c>
      <c r="D2567" t="s">
        <v>1227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1105</v>
      </c>
      <c r="C2568">
        <f>INDEX(NationalTeams!B:B,MATCH(B2568,NationalTeams!C:C,0))</f>
        <v>336</v>
      </c>
      <c r="D2568" t="s">
        <v>1227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1106</v>
      </c>
      <c r="C2569">
        <f>INDEX(NationalTeams!B:B,MATCH(B2569,NationalTeams!C:C,0))</f>
        <v>337</v>
      </c>
      <c r="D2569" t="s">
        <v>1227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1107</v>
      </c>
      <c r="C2570">
        <f>INDEX(NationalTeams!B:B,MATCH(B2570,NationalTeams!C:C,0))</f>
        <v>338</v>
      </c>
      <c r="D2570" t="s">
        <v>1227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1108</v>
      </c>
      <c r="C2571">
        <f>INDEX(NationalTeams!B:B,MATCH(B2571,NationalTeams!C:C,0))</f>
        <v>339</v>
      </c>
      <c r="D2571" t="s">
        <v>1227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1109</v>
      </c>
      <c r="C2572">
        <f>INDEX(NationalTeams!B:B,MATCH(B2572,NationalTeams!C:C,0))</f>
        <v>340</v>
      </c>
      <c r="D2572" t="s">
        <v>1227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1110</v>
      </c>
      <c r="C2573">
        <f>INDEX(NationalTeams!B:B,MATCH(B2573,NationalTeams!C:C,0))</f>
        <v>341</v>
      </c>
      <c r="D2573" t="s">
        <v>1227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1111</v>
      </c>
      <c r="C2574">
        <f>INDEX(NationalTeams!B:B,MATCH(B2574,NationalTeams!C:C,0))</f>
        <v>342</v>
      </c>
      <c r="D2574" t="s">
        <v>1227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1112</v>
      </c>
      <c r="C2575">
        <f>INDEX(NationalTeams!B:B,MATCH(B2575,NationalTeams!C:C,0))</f>
        <v>343</v>
      </c>
      <c r="D2575" t="s">
        <v>1227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1113</v>
      </c>
      <c r="C2576">
        <f>INDEX(NationalTeams!B:B,MATCH(B2576,NationalTeams!C:C,0))</f>
        <v>344</v>
      </c>
      <c r="D2576" t="s">
        <v>1227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1114</v>
      </c>
      <c r="C2577">
        <f>INDEX(NationalTeams!B:B,MATCH(B2577,NationalTeams!C:C,0))</f>
        <v>345</v>
      </c>
      <c r="D2577" t="s">
        <v>1227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1115</v>
      </c>
      <c r="C2578">
        <f>INDEX(NationalTeams!B:B,MATCH(B2578,NationalTeams!C:C,0))</f>
        <v>346</v>
      </c>
      <c r="D2578" t="s">
        <v>1227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1116</v>
      </c>
      <c r="C2579">
        <f>INDEX(NationalTeams!B:B,MATCH(B2579,NationalTeams!C:C,0))</f>
        <v>347</v>
      </c>
      <c r="D2579" t="s">
        <v>1227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1117</v>
      </c>
      <c r="C2580">
        <f>INDEX(NationalTeams!B:B,MATCH(B2580,NationalTeams!C:C,0))</f>
        <v>348</v>
      </c>
      <c r="D2580" t="s">
        <v>1227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1118</v>
      </c>
      <c r="C2581">
        <f>INDEX(NationalTeams!B:B,MATCH(B2581,NationalTeams!C:C,0))</f>
        <v>349</v>
      </c>
      <c r="D2581" t="s">
        <v>1227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1119</v>
      </c>
      <c r="C2582">
        <f>INDEX(NationalTeams!B:B,MATCH(B2582,NationalTeams!C:C,0))</f>
        <v>350</v>
      </c>
      <c r="D2582" t="s">
        <v>1227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1120</v>
      </c>
      <c r="C2583">
        <f>INDEX(NationalTeams!B:B,MATCH(B2583,NationalTeams!C:C,0))</f>
        <v>351</v>
      </c>
      <c r="D2583" t="s">
        <v>1227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1121</v>
      </c>
      <c r="C2584">
        <f>INDEX(NationalTeams!B:B,MATCH(B2584,NationalTeams!C:C,0))</f>
        <v>352</v>
      </c>
      <c r="D2584" t="s">
        <v>1227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1122</v>
      </c>
      <c r="C2585">
        <f>INDEX(NationalTeams!B:B,MATCH(B2585,NationalTeams!C:C,0))</f>
        <v>353</v>
      </c>
      <c r="D2585" t="s">
        <v>1227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1123</v>
      </c>
      <c r="C2586">
        <f>INDEX(NationalTeams!B:B,MATCH(B2586,NationalTeams!C:C,0))</f>
        <v>354</v>
      </c>
      <c r="D2586" t="s">
        <v>1227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1124</v>
      </c>
      <c r="C2587">
        <f>INDEX(NationalTeams!B:B,MATCH(B2587,NationalTeams!C:C,0))</f>
        <v>355</v>
      </c>
      <c r="D2587" t="s">
        <v>1227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1125</v>
      </c>
      <c r="C2588">
        <f>INDEX(NationalTeams!B:B,MATCH(B2588,NationalTeams!C:C,0))</f>
        <v>356</v>
      </c>
      <c r="D2588" t="s">
        <v>1227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1126</v>
      </c>
      <c r="C2589">
        <f>INDEX(NationalTeams!B:B,MATCH(B2589,NationalTeams!C:C,0))</f>
        <v>357</v>
      </c>
      <c r="D2589" t="s">
        <v>1227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1127</v>
      </c>
      <c r="C2590">
        <f>INDEX(NationalTeams!B:B,MATCH(B2590,NationalTeams!C:C,0))</f>
        <v>358</v>
      </c>
      <c r="D2590" t="s">
        <v>1227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1128</v>
      </c>
      <c r="C2591">
        <f>INDEX(NationalTeams!B:B,MATCH(B2591,NationalTeams!C:C,0))</f>
        <v>359</v>
      </c>
      <c r="D2591" t="s">
        <v>1227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1129</v>
      </c>
      <c r="C2592">
        <f>INDEX(NationalTeams!B:B,MATCH(B2592,NationalTeams!C:C,0))</f>
        <v>360</v>
      </c>
      <c r="D2592" t="s">
        <v>1227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1130</v>
      </c>
      <c r="C2593">
        <f>INDEX(NationalTeams!B:B,MATCH(B2593,NationalTeams!C:C,0))</f>
        <v>361</v>
      </c>
      <c r="D2593" t="s">
        <v>1227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1131</v>
      </c>
      <c r="C2594">
        <f>INDEX(NationalTeams!B:B,MATCH(B2594,NationalTeams!C:C,0))</f>
        <v>362</v>
      </c>
      <c r="D2594" t="s">
        <v>1227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1132</v>
      </c>
      <c r="C2595">
        <f>INDEX(NationalTeams!B:B,MATCH(B2595,NationalTeams!C:C,0))</f>
        <v>363</v>
      </c>
      <c r="D2595" t="s">
        <v>1227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1133</v>
      </c>
      <c r="C2596">
        <f>INDEX(NationalTeams!B:B,MATCH(B2596,NationalTeams!C:C,0))</f>
        <v>364</v>
      </c>
      <c r="D2596" t="s">
        <v>1227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1134</v>
      </c>
      <c r="C2597">
        <f>INDEX(NationalTeams!B:B,MATCH(B2597,NationalTeams!C:C,0))</f>
        <v>365</v>
      </c>
      <c r="D2597" t="s">
        <v>1227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1135</v>
      </c>
      <c r="C2598">
        <f>INDEX(NationalTeams!B:B,MATCH(B2598,NationalTeams!C:C,0))</f>
        <v>366</v>
      </c>
      <c r="D2598" t="s">
        <v>1227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1136</v>
      </c>
      <c r="C2599">
        <f>INDEX(NationalTeams!B:B,MATCH(B2599,NationalTeams!C:C,0))</f>
        <v>367</v>
      </c>
      <c r="D2599" t="s">
        <v>1227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1137</v>
      </c>
      <c r="C2600">
        <f>INDEX(NationalTeams!B:B,MATCH(B2600,NationalTeams!C:C,0))</f>
        <v>368</v>
      </c>
      <c r="D2600" t="s">
        <v>1227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1138</v>
      </c>
      <c r="C2601">
        <f>INDEX(NationalTeams!B:B,MATCH(B2601,NationalTeams!C:C,0))</f>
        <v>369</v>
      </c>
      <c r="D2601" t="s">
        <v>1227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1139</v>
      </c>
      <c r="C2602">
        <f>INDEX(NationalTeams!B:B,MATCH(B2602,NationalTeams!C:C,0))</f>
        <v>370</v>
      </c>
      <c r="D2602" t="s">
        <v>1227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1140</v>
      </c>
      <c r="C2603">
        <f>INDEX(NationalTeams!B:B,MATCH(B2603,NationalTeams!C:C,0))</f>
        <v>371</v>
      </c>
      <c r="D2603" t="s">
        <v>1227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1141</v>
      </c>
      <c r="C2604">
        <f>INDEX(NationalTeams!B:B,MATCH(B2604,NationalTeams!C:C,0))</f>
        <v>372</v>
      </c>
      <c r="D2604" t="s">
        <v>1227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1142</v>
      </c>
      <c r="C2605">
        <f>INDEX(NationalTeams!B:B,MATCH(B2605,NationalTeams!C:C,0))</f>
        <v>373</v>
      </c>
      <c r="D2605" t="s">
        <v>1227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1143</v>
      </c>
      <c r="C2606">
        <f>INDEX(NationalTeams!B:B,MATCH(B2606,NationalTeams!C:C,0))</f>
        <v>374</v>
      </c>
      <c r="D2606" t="s">
        <v>1227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1144</v>
      </c>
      <c r="C2607">
        <f>INDEX(NationalTeams!B:B,MATCH(B2607,NationalTeams!C:C,0))</f>
        <v>375</v>
      </c>
      <c r="D2607" t="s">
        <v>1227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1145</v>
      </c>
      <c r="C2608">
        <f>INDEX(NationalTeams!B:B,MATCH(B2608,NationalTeams!C:C,0))</f>
        <v>376</v>
      </c>
      <c r="D2608" t="s">
        <v>1227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1146</v>
      </c>
      <c r="C2609">
        <f>INDEX(NationalTeams!B:B,MATCH(B2609,NationalTeams!C:C,0))</f>
        <v>377</v>
      </c>
      <c r="D2609" t="s">
        <v>1227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1147</v>
      </c>
      <c r="C2610">
        <f>INDEX(NationalTeams!B:B,MATCH(B2610,NationalTeams!C:C,0))</f>
        <v>378</v>
      </c>
      <c r="D2610" t="s">
        <v>1227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1148</v>
      </c>
      <c r="C2611">
        <f>INDEX(NationalTeams!B:B,MATCH(B2611,NationalTeams!C:C,0))</f>
        <v>379</v>
      </c>
      <c r="D2611" t="s">
        <v>1227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1149</v>
      </c>
      <c r="C2612">
        <f>INDEX(NationalTeams!B:B,MATCH(B2612,NationalTeams!C:C,0))</f>
        <v>380</v>
      </c>
      <c r="D2612" t="s">
        <v>1227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1150</v>
      </c>
      <c r="C2613">
        <f>INDEX(NationalTeams!B:B,MATCH(B2613,NationalTeams!C:C,0))</f>
        <v>381</v>
      </c>
      <c r="D2613" t="s">
        <v>1227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1151</v>
      </c>
      <c r="C2614">
        <f>INDEX(NationalTeams!B:B,MATCH(B2614,NationalTeams!C:C,0))</f>
        <v>382</v>
      </c>
      <c r="D2614" t="s">
        <v>1227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1152</v>
      </c>
      <c r="C2615">
        <f>INDEX(NationalTeams!B:B,MATCH(B2615,NationalTeams!C:C,0))</f>
        <v>383</v>
      </c>
      <c r="D2615" t="s">
        <v>1227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1153</v>
      </c>
      <c r="C2616">
        <f>INDEX(NationalTeams!B:B,MATCH(B2616,NationalTeams!C:C,0))</f>
        <v>384</v>
      </c>
      <c r="D2616" t="s">
        <v>1227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1154</v>
      </c>
      <c r="C2617">
        <f>INDEX(NationalTeams!B:B,MATCH(B2617,NationalTeams!C:C,0))</f>
        <v>385</v>
      </c>
      <c r="D2617" t="s">
        <v>1227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1155</v>
      </c>
      <c r="C2618">
        <f>INDEX(NationalTeams!B:B,MATCH(B2618,NationalTeams!C:C,0))</f>
        <v>386</v>
      </c>
      <c r="D2618" t="s">
        <v>1227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1156</v>
      </c>
      <c r="C2619">
        <f>INDEX(NationalTeams!B:B,MATCH(B2619,NationalTeams!C:C,0))</f>
        <v>387</v>
      </c>
      <c r="D2619" t="s">
        <v>1227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1157</v>
      </c>
      <c r="C2620">
        <f>INDEX(NationalTeams!B:B,MATCH(B2620,NationalTeams!C:C,0))</f>
        <v>388</v>
      </c>
      <c r="D2620" t="s">
        <v>1227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1158</v>
      </c>
      <c r="C2621">
        <f>INDEX(NationalTeams!B:B,MATCH(B2621,NationalTeams!C:C,0))</f>
        <v>389</v>
      </c>
      <c r="D2621" t="s">
        <v>1227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1159</v>
      </c>
      <c r="C2622">
        <f>INDEX(NationalTeams!B:B,MATCH(B2622,NationalTeams!C:C,0))</f>
        <v>390</v>
      </c>
      <c r="D2622" t="s">
        <v>1227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1160</v>
      </c>
      <c r="C2623">
        <f>INDEX(NationalTeams!B:B,MATCH(B2623,NationalTeams!C:C,0))</f>
        <v>391</v>
      </c>
      <c r="D2623" t="s">
        <v>1227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1161</v>
      </c>
      <c r="C2624">
        <f>INDEX(NationalTeams!B:B,MATCH(B2624,NationalTeams!C:C,0))</f>
        <v>392</v>
      </c>
      <c r="D2624" t="s">
        <v>1227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1162</v>
      </c>
      <c r="C2625">
        <f>INDEX(NationalTeams!B:B,MATCH(B2625,NationalTeams!C:C,0))</f>
        <v>393</v>
      </c>
      <c r="D2625" t="s">
        <v>1227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1163</v>
      </c>
      <c r="C2626">
        <f>INDEX(NationalTeams!B:B,MATCH(B2626,NationalTeams!C:C,0))</f>
        <v>394</v>
      </c>
      <c r="D2626" t="s">
        <v>1227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1164</v>
      </c>
      <c r="C2627">
        <f>INDEX(NationalTeams!B:B,MATCH(B2627,NationalTeams!C:C,0))</f>
        <v>395</v>
      </c>
      <c r="D2627" t="s">
        <v>1227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1165</v>
      </c>
      <c r="C2628">
        <f>INDEX(NationalTeams!B:B,MATCH(B2628,NationalTeams!C:C,0))</f>
        <v>396</v>
      </c>
      <c r="D2628" t="s">
        <v>1227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1166</v>
      </c>
      <c r="C2629">
        <f>INDEX(NationalTeams!B:B,MATCH(B2629,NationalTeams!C:C,0))</f>
        <v>397</v>
      </c>
      <c r="D2629" t="s">
        <v>1227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1167</v>
      </c>
      <c r="C2630">
        <f>INDEX(NationalTeams!B:B,MATCH(B2630,NationalTeams!C:C,0))</f>
        <v>398</v>
      </c>
      <c r="D2630" t="s">
        <v>1227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1168</v>
      </c>
      <c r="C2631">
        <f>INDEX(NationalTeams!B:B,MATCH(B2631,NationalTeams!C:C,0))</f>
        <v>399</v>
      </c>
      <c r="D2631" t="s">
        <v>1227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1169</v>
      </c>
      <c r="C2632">
        <f>INDEX(NationalTeams!B:B,MATCH(B2632,NationalTeams!C:C,0))</f>
        <v>400</v>
      </c>
      <c r="D2632" t="s">
        <v>1227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1170</v>
      </c>
      <c r="C2633">
        <f>INDEX(NationalTeams!B:B,MATCH(B2633,NationalTeams!C:C,0))</f>
        <v>401</v>
      </c>
      <c r="D2633" t="s">
        <v>1227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1171</v>
      </c>
      <c r="C2634">
        <f>INDEX(NationalTeams!B:B,MATCH(B2634,NationalTeams!C:C,0))</f>
        <v>402</v>
      </c>
      <c r="D2634" t="s">
        <v>1227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1172</v>
      </c>
      <c r="C2635">
        <f>INDEX(NationalTeams!B:B,MATCH(B2635,NationalTeams!C:C,0))</f>
        <v>403</v>
      </c>
      <c r="D2635" t="s">
        <v>1227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1173</v>
      </c>
      <c r="C2636">
        <f>INDEX(NationalTeams!B:B,MATCH(B2636,NationalTeams!C:C,0))</f>
        <v>404</v>
      </c>
      <c r="D2636" t="s">
        <v>1227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1174</v>
      </c>
      <c r="C2637">
        <f>INDEX(NationalTeams!B:B,MATCH(B2637,NationalTeams!C:C,0))</f>
        <v>405</v>
      </c>
      <c r="D2637" t="s">
        <v>1227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1175</v>
      </c>
      <c r="C2638">
        <f>INDEX(NationalTeams!B:B,MATCH(B2638,NationalTeams!C:C,0))</f>
        <v>406</v>
      </c>
      <c r="D2638" t="s">
        <v>1227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1176</v>
      </c>
      <c r="C2639">
        <f>INDEX(NationalTeams!B:B,MATCH(B2639,NationalTeams!C:C,0))</f>
        <v>407</v>
      </c>
      <c r="D2639" t="s">
        <v>1227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1177</v>
      </c>
      <c r="C2640">
        <f>INDEX(NationalTeams!B:B,MATCH(B2640,NationalTeams!C:C,0))</f>
        <v>408</v>
      </c>
      <c r="D2640" t="s">
        <v>1227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1178</v>
      </c>
      <c r="C2641">
        <f>INDEX(NationalTeams!B:B,MATCH(B2641,NationalTeams!C:C,0))</f>
        <v>409</v>
      </c>
      <c r="D2641" t="s">
        <v>1227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1179</v>
      </c>
      <c r="C2642">
        <f>INDEX(NationalTeams!B:B,MATCH(B2642,NationalTeams!C:C,0))</f>
        <v>410</v>
      </c>
      <c r="D2642" t="s">
        <v>1227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1180</v>
      </c>
      <c r="C2643">
        <f>INDEX(NationalTeams!B:B,MATCH(B2643,NationalTeams!C:C,0))</f>
        <v>411</v>
      </c>
      <c r="D2643" t="s">
        <v>1227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1181</v>
      </c>
      <c r="C2644">
        <f>INDEX(NationalTeams!B:B,MATCH(B2644,NationalTeams!C:C,0))</f>
        <v>412</v>
      </c>
      <c r="D2644" t="s">
        <v>1227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1182</v>
      </c>
      <c r="C2645">
        <f>INDEX(NationalTeams!B:B,MATCH(B2645,NationalTeams!C:C,0))</f>
        <v>413</v>
      </c>
      <c r="D2645" t="s">
        <v>1227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1183</v>
      </c>
      <c r="C2646">
        <f>INDEX(NationalTeams!B:B,MATCH(B2646,NationalTeams!C:C,0))</f>
        <v>414</v>
      </c>
      <c r="D2646" t="s">
        <v>1227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1184</v>
      </c>
      <c r="C2647">
        <f>INDEX(NationalTeams!B:B,MATCH(B2647,NationalTeams!C:C,0))</f>
        <v>415</v>
      </c>
      <c r="D2647" t="s">
        <v>1227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1185</v>
      </c>
      <c r="C2648">
        <f>INDEX(NationalTeams!B:B,MATCH(B2648,NationalTeams!C:C,0))</f>
        <v>416</v>
      </c>
      <c r="D2648" t="s">
        <v>1227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1186</v>
      </c>
      <c r="C2649">
        <f>INDEX(NationalTeams!B:B,MATCH(B2649,NationalTeams!C:C,0))</f>
        <v>417</v>
      </c>
      <c r="D2649" t="s">
        <v>1227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1187</v>
      </c>
      <c r="C2650">
        <f>INDEX(NationalTeams!B:B,MATCH(B2650,NationalTeams!C:C,0))</f>
        <v>418</v>
      </c>
      <c r="D2650" t="s">
        <v>1227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1188</v>
      </c>
      <c r="C2651">
        <f>INDEX(NationalTeams!B:B,MATCH(B2651,NationalTeams!C:C,0))</f>
        <v>419</v>
      </c>
      <c r="D2651" t="s">
        <v>1227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1189</v>
      </c>
      <c r="C2652">
        <f>INDEX(NationalTeams!B:B,MATCH(B2652,NationalTeams!C:C,0))</f>
        <v>420</v>
      </c>
      <c r="D2652" t="s">
        <v>1227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1190</v>
      </c>
      <c r="C2653">
        <f>INDEX(NationalTeams!B:B,MATCH(B2653,NationalTeams!C:C,0))</f>
        <v>421</v>
      </c>
      <c r="D2653" t="s">
        <v>1227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1191</v>
      </c>
      <c r="C2654">
        <f>INDEX(NationalTeams!B:B,MATCH(B2654,NationalTeams!C:C,0))</f>
        <v>422</v>
      </c>
      <c r="D2654" t="s">
        <v>1227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1192</v>
      </c>
      <c r="C2655">
        <f>INDEX(NationalTeams!B:B,MATCH(B2655,NationalTeams!C:C,0))</f>
        <v>423</v>
      </c>
      <c r="D2655" t="s">
        <v>1227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1193</v>
      </c>
      <c r="C2656">
        <f>INDEX(NationalTeams!B:B,MATCH(B2656,NationalTeams!C:C,0))</f>
        <v>424</v>
      </c>
      <c r="D2656" t="s">
        <v>1227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1194</v>
      </c>
      <c r="C2657">
        <f>INDEX(NationalTeams!B:B,MATCH(B2657,NationalTeams!C:C,0))</f>
        <v>425</v>
      </c>
      <c r="D2657" t="s">
        <v>1227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1195</v>
      </c>
      <c r="C2658">
        <f>INDEX(NationalTeams!B:B,MATCH(B2658,NationalTeams!C:C,0))</f>
        <v>426</v>
      </c>
      <c r="D2658" t="s">
        <v>1227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1196</v>
      </c>
      <c r="C2659">
        <f>INDEX(NationalTeams!B:B,MATCH(B2659,NationalTeams!C:C,0))</f>
        <v>427</v>
      </c>
      <c r="D2659" t="s">
        <v>1227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1197</v>
      </c>
      <c r="C2660">
        <f>INDEX(NationalTeams!B:B,MATCH(B2660,NationalTeams!C:C,0))</f>
        <v>428</v>
      </c>
      <c r="D2660" t="s">
        <v>1227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1198</v>
      </c>
      <c r="C2661">
        <f>INDEX(NationalTeams!B:B,MATCH(B2661,NationalTeams!C:C,0))</f>
        <v>429</v>
      </c>
      <c r="D2661" t="s">
        <v>1227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1199</v>
      </c>
      <c r="C2662">
        <f>INDEX(NationalTeams!B:B,MATCH(B2662,NationalTeams!C:C,0))</f>
        <v>430</v>
      </c>
      <c r="D2662" t="s">
        <v>1227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1200</v>
      </c>
      <c r="C2663">
        <f>INDEX(NationalTeams!B:B,MATCH(B2663,NationalTeams!C:C,0))</f>
        <v>431</v>
      </c>
      <c r="D2663" t="s">
        <v>1227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1201</v>
      </c>
      <c r="C2664">
        <f>INDEX(NationalTeams!B:B,MATCH(B2664,NationalTeams!C:C,0))</f>
        <v>432</v>
      </c>
      <c r="D2664" t="s">
        <v>1227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1202</v>
      </c>
      <c r="C2665">
        <f>INDEX(NationalTeams!B:B,MATCH(B2665,NationalTeams!C:C,0))</f>
        <v>433</v>
      </c>
      <c r="D2665" t="s">
        <v>1227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1203</v>
      </c>
      <c r="C2666">
        <f>INDEX(NationalTeams!B:B,MATCH(B2666,NationalTeams!C:C,0))</f>
        <v>434</v>
      </c>
      <c r="D2666" t="s">
        <v>1227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1204</v>
      </c>
      <c r="C2667">
        <f>INDEX(NationalTeams!B:B,MATCH(B2667,NationalTeams!C:C,0))</f>
        <v>435</v>
      </c>
      <c r="D2667" t="s">
        <v>1227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1205</v>
      </c>
      <c r="C2668">
        <f>INDEX(NationalTeams!B:B,MATCH(B2668,NationalTeams!C:C,0))</f>
        <v>436</v>
      </c>
      <c r="D2668" t="s">
        <v>1227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1206</v>
      </c>
      <c r="C2669">
        <f>INDEX(NationalTeams!B:B,MATCH(B2669,NationalTeams!C:C,0))</f>
        <v>437</v>
      </c>
      <c r="D2669" t="s">
        <v>1227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1207</v>
      </c>
      <c r="C2670">
        <f>INDEX(NationalTeams!B:B,MATCH(B2670,NationalTeams!C:C,0))</f>
        <v>438</v>
      </c>
      <c r="D2670" t="s">
        <v>1227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1208</v>
      </c>
      <c r="C2671">
        <f>INDEX(NationalTeams!B:B,MATCH(B2671,NationalTeams!C:C,0))</f>
        <v>439</v>
      </c>
      <c r="D2671" t="s">
        <v>1227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1209</v>
      </c>
      <c r="C2672">
        <f>INDEX(NationalTeams!B:B,MATCH(B2672,NationalTeams!C:C,0))</f>
        <v>440</v>
      </c>
      <c r="D2672" t="s">
        <v>1227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1210</v>
      </c>
      <c r="C2673">
        <f>INDEX(NationalTeams!B:B,MATCH(B2673,NationalTeams!C:C,0))</f>
        <v>441</v>
      </c>
      <c r="D2673" t="s">
        <v>1227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1211</v>
      </c>
      <c r="C2674">
        <f>INDEX(NationalTeams!B:B,MATCH(B2674,NationalTeams!C:C,0))</f>
        <v>442</v>
      </c>
      <c r="D2674" t="s">
        <v>1227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1212</v>
      </c>
      <c r="C2675">
        <f>INDEX(NationalTeams!B:B,MATCH(B2675,NationalTeams!C:C,0))</f>
        <v>443</v>
      </c>
      <c r="D2675" t="s">
        <v>1227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1213</v>
      </c>
      <c r="C2676">
        <f>INDEX(NationalTeams!B:B,MATCH(B2676,NationalTeams!C:C,0))</f>
        <v>444</v>
      </c>
      <c r="D2676" t="s">
        <v>1227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1214</v>
      </c>
      <c r="C2677">
        <f>INDEX(NationalTeams!B:B,MATCH(B2677,NationalTeams!C:C,0))</f>
        <v>445</v>
      </c>
      <c r="D2677" t="s">
        <v>1227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1215</v>
      </c>
      <c r="C2678">
        <f>INDEX(NationalTeams!B:B,MATCH(B2678,NationalTeams!C:C,0))</f>
        <v>446</v>
      </c>
      <c r="D2678" t="s">
        <v>1227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440</v>
      </c>
      <c r="C2679">
        <f>INDEX(NationalTeams!B:B,MATCH(B2679,NationalTeams!C:C,0))</f>
        <v>1</v>
      </c>
      <c r="D2679" t="s">
        <v>1244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321</v>
      </c>
      <c r="C2680">
        <f>INDEX(NationalTeams!B:B,MATCH(B2680,NationalTeams!C:C,0))</f>
        <v>2</v>
      </c>
      <c r="D2680" t="s">
        <v>1244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520</v>
      </c>
      <c r="C2681">
        <f>INDEX(NationalTeams!B:B,MATCH(B2681,NationalTeams!C:C,0))</f>
        <v>3</v>
      </c>
      <c r="D2681" t="s">
        <v>1244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489</v>
      </c>
      <c r="C2682">
        <f>INDEX(NationalTeams!B:B,MATCH(B2682,NationalTeams!C:C,0))</f>
        <v>4</v>
      </c>
      <c r="D2682" t="s">
        <v>1244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329</v>
      </c>
      <c r="C2683">
        <f>INDEX(NationalTeams!B:B,MATCH(B2683,NationalTeams!C:C,0))</f>
        <v>5</v>
      </c>
      <c r="D2683" t="s">
        <v>1244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538</v>
      </c>
      <c r="C2684">
        <f>INDEX(NationalTeams!B:B,MATCH(B2684,NationalTeams!C:C,0))</f>
        <v>6</v>
      </c>
      <c r="D2684" t="s">
        <v>1244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357</v>
      </c>
      <c r="C2685">
        <f>INDEX(NationalTeams!B:B,MATCH(B2685,NationalTeams!C:C,0))</f>
        <v>7</v>
      </c>
      <c r="D2685" t="s">
        <v>1244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420</v>
      </c>
      <c r="C2686">
        <f>INDEX(NationalTeams!B:B,MATCH(B2686,NationalTeams!C:C,0))</f>
        <v>8</v>
      </c>
      <c r="D2686" t="s">
        <v>1244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400</v>
      </c>
      <c r="C2687">
        <f>INDEX(NationalTeams!B:B,MATCH(B2687,NationalTeams!C:C,0))</f>
        <v>9</v>
      </c>
      <c r="D2687" t="s">
        <v>1244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428</v>
      </c>
      <c r="C2688">
        <f>INDEX(NationalTeams!B:B,MATCH(B2688,NationalTeams!C:C,0))</f>
        <v>10</v>
      </c>
      <c r="D2688" t="s">
        <v>1244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324</v>
      </c>
      <c r="C2689">
        <f>INDEX(NationalTeams!B:B,MATCH(B2689,NationalTeams!C:C,0))</f>
        <v>11</v>
      </c>
      <c r="D2689" t="s">
        <v>1244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376</v>
      </c>
      <c r="C2690">
        <f>INDEX(NationalTeams!B:B,MATCH(B2690,NationalTeams!C:C,0))</f>
        <v>12</v>
      </c>
      <c r="D2690" t="s">
        <v>1244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529</v>
      </c>
      <c r="C2691">
        <f>INDEX(NationalTeams!B:B,MATCH(B2691,NationalTeams!C:C,0))</f>
        <v>13</v>
      </c>
      <c r="D2691" t="s">
        <v>1244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415</v>
      </c>
      <c r="C2692">
        <f>INDEX(NationalTeams!B:B,MATCH(B2692,NationalTeams!C:C,0))</f>
        <v>14</v>
      </c>
      <c r="D2692" t="s">
        <v>1244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424</v>
      </c>
      <c r="C2693">
        <f>INDEX(NationalTeams!B:B,MATCH(B2693,NationalTeams!C:C,0))</f>
        <v>15</v>
      </c>
      <c r="D2693" t="s">
        <v>1244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426</v>
      </c>
      <c r="C2694">
        <f>INDEX(NationalTeams!B:B,MATCH(B2694,NationalTeams!C:C,0))</f>
        <v>16</v>
      </c>
      <c r="D2694" t="s">
        <v>1244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514</v>
      </c>
      <c r="C2695">
        <f>INDEX(NationalTeams!B:B,MATCH(B2695,NationalTeams!C:C,0))</f>
        <v>17</v>
      </c>
      <c r="D2695" t="s">
        <v>1244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535</v>
      </c>
      <c r="C2696">
        <f>INDEX(NationalTeams!B:B,MATCH(B2696,NationalTeams!C:C,0))</f>
        <v>18</v>
      </c>
      <c r="D2696" t="s">
        <v>1244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419</v>
      </c>
      <c r="C2697">
        <f>INDEX(NationalTeams!B:B,MATCH(B2697,NationalTeams!C:C,0))</f>
        <v>19</v>
      </c>
      <c r="D2697" t="s">
        <v>1244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433</v>
      </c>
      <c r="C2698">
        <f>INDEX(NationalTeams!B:B,MATCH(B2698,NationalTeams!C:C,0))</f>
        <v>20</v>
      </c>
      <c r="D2698" t="s">
        <v>1244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465</v>
      </c>
      <c r="C2699">
        <f>INDEX(NationalTeams!B:B,MATCH(B2699,NationalTeams!C:C,0))</f>
        <v>21</v>
      </c>
      <c r="D2699" t="s">
        <v>1244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408</v>
      </c>
      <c r="C2700">
        <f>INDEX(NationalTeams!B:B,MATCH(B2700,NationalTeams!C:C,0))</f>
        <v>22</v>
      </c>
      <c r="D2700" t="s">
        <v>1244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505</v>
      </c>
      <c r="C2701">
        <f>INDEX(NationalTeams!B:B,MATCH(B2701,NationalTeams!C:C,0))</f>
        <v>23</v>
      </c>
      <c r="D2701" t="s">
        <v>1244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334</v>
      </c>
      <c r="C2702">
        <f>INDEX(NationalTeams!B:B,MATCH(B2702,NationalTeams!C:C,0))</f>
        <v>24</v>
      </c>
      <c r="D2702" t="s">
        <v>1244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337</v>
      </c>
      <c r="C2703">
        <f>INDEX(NationalTeams!B:B,MATCH(B2703,NationalTeams!C:C,0))</f>
        <v>25</v>
      </c>
      <c r="D2703" t="s">
        <v>1244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403</v>
      </c>
      <c r="C2704">
        <f>INDEX(NationalTeams!B:B,MATCH(B2704,NationalTeams!C:C,0))</f>
        <v>26</v>
      </c>
      <c r="D2704" t="s">
        <v>1244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525</v>
      </c>
      <c r="C2705">
        <f>INDEX(NationalTeams!B:B,MATCH(B2705,NationalTeams!C:C,0))</f>
        <v>27</v>
      </c>
      <c r="D2705" t="s">
        <v>1244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453</v>
      </c>
      <c r="C2706">
        <f>INDEX(NationalTeams!B:B,MATCH(B2706,NationalTeams!C:C,0))</f>
        <v>28</v>
      </c>
      <c r="D2706" t="s">
        <v>1244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353</v>
      </c>
      <c r="C2707">
        <f>INDEX(NationalTeams!B:B,MATCH(B2707,NationalTeams!C:C,0))</f>
        <v>29</v>
      </c>
      <c r="D2707" t="s">
        <v>1244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516</v>
      </c>
      <c r="C2708">
        <f>INDEX(NationalTeams!B:B,MATCH(B2708,NationalTeams!C:C,0))</f>
        <v>30</v>
      </c>
      <c r="D2708" t="s">
        <v>1244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340</v>
      </c>
      <c r="C2709">
        <f>INDEX(NationalTeams!B:B,MATCH(B2709,NationalTeams!C:C,0))</f>
        <v>31</v>
      </c>
      <c r="D2709" t="s">
        <v>1244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327</v>
      </c>
      <c r="C2710">
        <f>INDEX(NationalTeams!B:B,MATCH(B2710,NationalTeams!C:C,0))</f>
        <v>32</v>
      </c>
      <c r="D2710" t="s">
        <v>1244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478</v>
      </c>
      <c r="C2711">
        <f>INDEX(NationalTeams!B:B,MATCH(B2711,NationalTeams!C:C,0))</f>
        <v>33</v>
      </c>
      <c r="D2711" t="s">
        <v>1244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510</v>
      </c>
      <c r="C2712">
        <f>INDEX(NationalTeams!B:B,MATCH(B2712,NationalTeams!C:C,0))</f>
        <v>34</v>
      </c>
      <c r="D2712" t="s">
        <v>1244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366</v>
      </c>
      <c r="C2713">
        <f>INDEX(NationalTeams!B:B,MATCH(B2713,NationalTeams!C:C,0))</f>
        <v>35</v>
      </c>
      <c r="D2713" t="s">
        <v>1244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341</v>
      </c>
      <c r="C2714">
        <f>INDEX(NationalTeams!B:B,MATCH(B2714,NationalTeams!C:C,0))</f>
        <v>36</v>
      </c>
      <c r="D2714" t="s">
        <v>1244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454</v>
      </c>
      <c r="C2715">
        <f>INDEX(NationalTeams!B:B,MATCH(B2715,NationalTeams!C:C,0))</f>
        <v>37</v>
      </c>
      <c r="D2715" t="s">
        <v>1244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371</v>
      </c>
      <c r="C2716">
        <f>INDEX(NationalTeams!B:B,MATCH(B2716,NationalTeams!C:C,0))</f>
        <v>38</v>
      </c>
      <c r="D2716" t="s">
        <v>1244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462</v>
      </c>
      <c r="C2717">
        <f>INDEX(NationalTeams!B:B,MATCH(B2717,NationalTeams!C:C,0))</f>
        <v>39</v>
      </c>
      <c r="D2717" t="s">
        <v>1244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322</v>
      </c>
      <c r="C2718">
        <f>INDEX(NationalTeams!B:B,MATCH(B2718,NationalTeams!C:C,0))</f>
        <v>40</v>
      </c>
      <c r="D2718" t="s">
        <v>1244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355</v>
      </c>
      <c r="C2719">
        <f>INDEX(NationalTeams!B:B,MATCH(B2719,NationalTeams!C:C,0))</f>
        <v>41</v>
      </c>
      <c r="D2719" t="s">
        <v>1244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344</v>
      </c>
      <c r="C2720">
        <f>INDEX(NationalTeams!B:B,MATCH(B2720,NationalTeams!C:C,0))</f>
        <v>42</v>
      </c>
      <c r="D2720" t="s">
        <v>1244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330</v>
      </c>
      <c r="C2721">
        <f>INDEX(NationalTeams!B:B,MATCH(B2721,NationalTeams!C:C,0))</f>
        <v>43</v>
      </c>
      <c r="D2721" t="s">
        <v>1244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429</v>
      </c>
      <c r="C2722">
        <f>INDEX(NationalTeams!B:B,MATCH(B2722,NationalTeams!C:C,0))</f>
        <v>44</v>
      </c>
      <c r="D2722" t="s">
        <v>1244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534</v>
      </c>
      <c r="C2723">
        <f>INDEX(NationalTeams!B:B,MATCH(B2723,NationalTeams!C:C,0))</f>
        <v>45</v>
      </c>
      <c r="D2723" t="s">
        <v>1244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328</v>
      </c>
      <c r="C2724">
        <f>INDEX(NationalTeams!B:B,MATCH(B2724,NationalTeams!C:C,0))</f>
        <v>46</v>
      </c>
      <c r="D2724" t="s">
        <v>1244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368</v>
      </c>
      <c r="C2725">
        <f>INDEX(NationalTeams!B:B,MATCH(B2725,NationalTeams!C:C,0))</f>
        <v>47</v>
      </c>
      <c r="D2725" t="s">
        <v>1244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369</v>
      </c>
      <c r="C2726">
        <f>INDEX(NationalTeams!B:B,MATCH(B2726,NationalTeams!C:C,0))</f>
        <v>48</v>
      </c>
      <c r="D2726" t="s">
        <v>1244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447</v>
      </c>
      <c r="C2727">
        <f>INDEX(NationalTeams!B:B,MATCH(B2727,NationalTeams!C:C,0))</f>
        <v>49</v>
      </c>
      <c r="D2727" t="s">
        <v>1244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425</v>
      </c>
      <c r="C2728">
        <f>INDEX(NationalTeams!B:B,MATCH(B2728,NationalTeams!C:C,0))</f>
        <v>50</v>
      </c>
      <c r="D2728" t="s">
        <v>1244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323</v>
      </c>
      <c r="C2729">
        <f>INDEX(NationalTeams!B:B,MATCH(B2729,NationalTeams!C:C,0))</f>
        <v>51</v>
      </c>
      <c r="D2729" t="s">
        <v>1244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354</v>
      </c>
      <c r="C2730">
        <f>INDEX(NationalTeams!B:B,MATCH(B2730,NationalTeams!C:C,0))</f>
        <v>52</v>
      </c>
      <c r="D2730" t="s">
        <v>1244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498</v>
      </c>
      <c r="C2731">
        <f>INDEX(NationalTeams!B:B,MATCH(B2731,NationalTeams!C:C,0))</f>
        <v>53</v>
      </c>
      <c r="D2731" t="s">
        <v>1244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406</v>
      </c>
      <c r="C2732">
        <f>INDEX(NationalTeams!B:B,MATCH(B2732,NationalTeams!C:C,0))</f>
        <v>54</v>
      </c>
      <c r="D2732" t="s">
        <v>1244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404</v>
      </c>
      <c r="C2733">
        <f>INDEX(NationalTeams!B:B,MATCH(B2733,NationalTeams!C:C,0))</f>
        <v>55</v>
      </c>
      <c r="D2733" t="s">
        <v>1244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495</v>
      </c>
      <c r="C2734">
        <f>INDEX(NationalTeams!B:B,MATCH(B2734,NationalTeams!C:C,0))</f>
        <v>56</v>
      </c>
      <c r="D2734" t="s">
        <v>1244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413</v>
      </c>
      <c r="C2735">
        <f>INDEX(NationalTeams!B:B,MATCH(B2735,NationalTeams!C:C,0))</f>
        <v>57</v>
      </c>
      <c r="D2735" t="s">
        <v>1244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331</v>
      </c>
      <c r="C2736">
        <f>INDEX(NationalTeams!B:B,MATCH(B2736,NationalTeams!C:C,0))</f>
        <v>58</v>
      </c>
      <c r="D2736" t="s">
        <v>1244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365</v>
      </c>
      <c r="C2737">
        <f>INDEX(NationalTeams!B:B,MATCH(B2737,NationalTeams!C:C,0))</f>
        <v>59</v>
      </c>
      <c r="D2737" t="s">
        <v>1244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332</v>
      </c>
      <c r="C2738">
        <f>INDEX(NationalTeams!B:B,MATCH(B2738,NationalTeams!C:C,0))</f>
        <v>60</v>
      </c>
      <c r="D2738" t="s">
        <v>1244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435</v>
      </c>
      <c r="C2739">
        <f>INDEX(NationalTeams!B:B,MATCH(B2739,NationalTeams!C:C,0))</f>
        <v>61</v>
      </c>
      <c r="D2739" t="s">
        <v>1244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346</v>
      </c>
      <c r="C2740">
        <f>INDEX(NationalTeams!B:B,MATCH(B2740,NationalTeams!C:C,0))</f>
        <v>62</v>
      </c>
      <c r="D2740" t="s">
        <v>1244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515</v>
      </c>
      <c r="C2741">
        <f>INDEX(NationalTeams!B:B,MATCH(B2741,NationalTeams!C:C,0))</f>
        <v>63</v>
      </c>
      <c r="D2741" t="s">
        <v>1244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509</v>
      </c>
      <c r="C2742">
        <f>INDEX(NationalTeams!B:B,MATCH(B2742,NationalTeams!C:C,0))</f>
        <v>64</v>
      </c>
      <c r="D2742" t="s">
        <v>1244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518</v>
      </c>
      <c r="C2743">
        <f>INDEX(NationalTeams!B:B,MATCH(B2743,NationalTeams!C:C,0))</f>
        <v>65</v>
      </c>
      <c r="D2743" t="s">
        <v>1244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490</v>
      </c>
      <c r="C2744">
        <f>INDEX(NationalTeams!B:B,MATCH(B2744,NationalTeams!C:C,0))</f>
        <v>66</v>
      </c>
      <c r="D2744" t="s">
        <v>1244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349</v>
      </c>
      <c r="C2745">
        <f>INDEX(NationalTeams!B:B,MATCH(B2745,NationalTeams!C:C,0))</f>
        <v>67</v>
      </c>
      <c r="D2745" t="s">
        <v>1244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531</v>
      </c>
      <c r="C2746">
        <f>INDEX(NationalTeams!B:B,MATCH(B2746,NationalTeams!C:C,0))</f>
        <v>68</v>
      </c>
      <c r="D2746" t="s">
        <v>1244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326</v>
      </c>
      <c r="C2747">
        <f>INDEX(NationalTeams!B:B,MATCH(B2747,NationalTeams!C:C,0))</f>
        <v>69</v>
      </c>
      <c r="D2747" t="s">
        <v>1244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320</v>
      </c>
      <c r="C2748">
        <f>INDEX(NationalTeams!B:B,MATCH(B2748,NationalTeams!C:C,0))</f>
        <v>70</v>
      </c>
      <c r="D2748" t="s">
        <v>1244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459</v>
      </c>
      <c r="C2749">
        <f>INDEX(NationalTeams!B:B,MATCH(B2749,NationalTeams!C:C,0))</f>
        <v>71</v>
      </c>
      <c r="D2749" t="s">
        <v>1244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445</v>
      </c>
      <c r="C2750">
        <f>INDEX(NationalTeams!B:B,MATCH(B2750,NationalTeams!C:C,0))</f>
        <v>72</v>
      </c>
      <c r="D2750" t="s">
        <v>1244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511</v>
      </c>
      <c r="C2751">
        <f>INDEX(NationalTeams!B:B,MATCH(B2751,NationalTeams!C:C,0))</f>
        <v>73</v>
      </c>
      <c r="D2751" t="s">
        <v>1244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487</v>
      </c>
      <c r="C2752">
        <f>INDEX(NationalTeams!B:B,MATCH(B2752,NationalTeams!C:C,0))</f>
        <v>74</v>
      </c>
      <c r="D2752" t="s">
        <v>1244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383</v>
      </c>
      <c r="C2753">
        <f>INDEX(NationalTeams!B:B,MATCH(B2753,NationalTeams!C:C,0))</f>
        <v>75</v>
      </c>
      <c r="D2753" t="s">
        <v>1244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517</v>
      </c>
      <c r="C2754">
        <f>INDEX(NationalTeams!B:B,MATCH(B2754,NationalTeams!C:C,0))</f>
        <v>76</v>
      </c>
      <c r="D2754" t="s">
        <v>1244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391</v>
      </c>
      <c r="C2755">
        <f>INDEX(NationalTeams!B:B,MATCH(B2755,NationalTeams!C:C,0))</f>
        <v>77</v>
      </c>
      <c r="D2755" t="s">
        <v>1244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524</v>
      </c>
      <c r="C2756">
        <f>INDEX(NationalTeams!B:B,MATCH(B2756,NationalTeams!C:C,0))</f>
        <v>78</v>
      </c>
      <c r="D2756" t="s">
        <v>1244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325</v>
      </c>
      <c r="C2757">
        <f>INDEX(NationalTeams!B:B,MATCH(B2757,NationalTeams!C:C,0))</f>
        <v>79</v>
      </c>
      <c r="D2757" t="s">
        <v>1244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536</v>
      </c>
      <c r="C2758">
        <f>INDEX(NationalTeams!B:B,MATCH(B2758,NationalTeams!C:C,0))</f>
        <v>80</v>
      </c>
      <c r="D2758" t="s">
        <v>1244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405</v>
      </c>
      <c r="C2759">
        <f>INDEX(NationalTeams!B:B,MATCH(B2759,NationalTeams!C:C,0))</f>
        <v>81</v>
      </c>
      <c r="D2759" t="s">
        <v>1244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508</v>
      </c>
      <c r="C2760">
        <f>INDEX(NationalTeams!B:B,MATCH(B2760,NationalTeams!C:C,0))</f>
        <v>82</v>
      </c>
      <c r="D2760" t="s">
        <v>1244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477</v>
      </c>
      <c r="C2761">
        <f>INDEX(NationalTeams!B:B,MATCH(B2761,NationalTeams!C:C,0))</f>
        <v>83</v>
      </c>
      <c r="D2761" t="s">
        <v>1244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396</v>
      </c>
      <c r="C2762">
        <f>INDEX(NationalTeams!B:B,MATCH(B2762,NationalTeams!C:C,0))</f>
        <v>84</v>
      </c>
      <c r="D2762" t="s">
        <v>1244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382</v>
      </c>
      <c r="C2763">
        <f>INDEX(NationalTeams!B:B,MATCH(B2763,NationalTeams!C:C,0))</f>
        <v>85</v>
      </c>
      <c r="D2763" t="s">
        <v>1244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338</v>
      </c>
      <c r="C2764">
        <f>INDEX(NationalTeams!B:B,MATCH(B2764,NationalTeams!C:C,0))</f>
        <v>86</v>
      </c>
      <c r="D2764" t="s">
        <v>1244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392</v>
      </c>
      <c r="C2765">
        <f>INDEX(NationalTeams!B:B,MATCH(B2765,NationalTeams!C:C,0))</f>
        <v>87</v>
      </c>
      <c r="D2765" t="s">
        <v>1244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335</v>
      </c>
      <c r="C2766">
        <f>INDEX(NationalTeams!B:B,MATCH(B2766,NationalTeams!C:C,0))</f>
        <v>88</v>
      </c>
      <c r="D2766" t="s">
        <v>1244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333</v>
      </c>
      <c r="C2767">
        <f>INDEX(NationalTeams!B:B,MATCH(B2767,NationalTeams!C:C,0))</f>
        <v>89</v>
      </c>
      <c r="D2767" t="s">
        <v>1244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397</v>
      </c>
      <c r="C2768">
        <f>INDEX(NationalTeams!B:B,MATCH(B2768,NationalTeams!C:C,0))</f>
        <v>90</v>
      </c>
      <c r="D2768" t="s">
        <v>1244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469</v>
      </c>
      <c r="C2769">
        <f>INDEX(NationalTeams!B:B,MATCH(B2769,NationalTeams!C:C,0))</f>
        <v>91</v>
      </c>
      <c r="D2769" t="s">
        <v>1244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512</v>
      </c>
      <c r="C2770">
        <f>INDEX(NationalTeams!B:B,MATCH(B2770,NationalTeams!C:C,0))</f>
        <v>92</v>
      </c>
      <c r="D2770" t="s">
        <v>1244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458</v>
      </c>
      <c r="C2771">
        <f>INDEX(NationalTeams!B:B,MATCH(B2771,NationalTeams!C:C,0))</f>
        <v>93</v>
      </c>
      <c r="D2771" t="s">
        <v>1244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444</v>
      </c>
      <c r="C2772">
        <f>INDEX(NationalTeams!B:B,MATCH(B2772,NationalTeams!C:C,0))</f>
        <v>94</v>
      </c>
      <c r="D2772" t="s">
        <v>1244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493</v>
      </c>
      <c r="C2773">
        <f>INDEX(NationalTeams!B:B,MATCH(B2773,NationalTeams!C:C,0))</f>
        <v>95</v>
      </c>
      <c r="D2773" t="s">
        <v>1244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431</v>
      </c>
      <c r="C2774">
        <f>INDEX(NationalTeams!B:B,MATCH(B2774,NationalTeams!C:C,0))</f>
        <v>96</v>
      </c>
      <c r="D2774" t="s">
        <v>1244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427</v>
      </c>
      <c r="C2775">
        <f>INDEX(NationalTeams!B:B,MATCH(B2775,NationalTeams!C:C,0))</f>
        <v>97</v>
      </c>
      <c r="D2775" t="s">
        <v>1244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513</v>
      </c>
      <c r="C2776">
        <f>INDEX(NationalTeams!B:B,MATCH(B2776,NationalTeams!C:C,0))</f>
        <v>98</v>
      </c>
      <c r="D2776" t="s">
        <v>1244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503</v>
      </c>
      <c r="C2777">
        <f>INDEX(NationalTeams!B:B,MATCH(B2777,NationalTeams!C:C,0))</f>
        <v>99</v>
      </c>
      <c r="D2777" t="s">
        <v>1244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519</v>
      </c>
      <c r="C2778">
        <f>INDEX(NationalTeams!B:B,MATCH(B2778,NationalTeams!C:C,0))</f>
        <v>100</v>
      </c>
      <c r="D2778" t="s">
        <v>1244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410</v>
      </c>
      <c r="C2779">
        <f>INDEX(NationalTeams!B:B,MATCH(B2779,NationalTeams!C:C,0))</f>
        <v>101</v>
      </c>
      <c r="D2779" t="s">
        <v>1244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486</v>
      </c>
      <c r="C2780">
        <f>INDEX(NationalTeams!B:B,MATCH(B2780,NationalTeams!C:C,0))</f>
        <v>102</v>
      </c>
      <c r="D2780" t="s">
        <v>1244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526</v>
      </c>
      <c r="C2781">
        <f>INDEX(NationalTeams!B:B,MATCH(B2781,NationalTeams!C:C,0))</f>
        <v>103</v>
      </c>
      <c r="D2781" t="s">
        <v>1244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470</v>
      </c>
      <c r="C2782">
        <f>INDEX(NationalTeams!B:B,MATCH(B2782,NationalTeams!C:C,0))</f>
        <v>104</v>
      </c>
      <c r="D2782" t="s">
        <v>1244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461</v>
      </c>
      <c r="C2783">
        <f>INDEX(NationalTeams!B:B,MATCH(B2783,NationalTeams!C:C,0))</f>
        <v>105</v>
      </c>
      <c r="D2783" t="s">
        <v>1244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418</v>
      </c>
      <c r="C2784">
        <f>INDEX(NationalTeams!B:B,MATCH(B2784,NationalTeams!C:C,0))</f>
        <v>106</v>
      </c>
      <c r="D2784" t="s">
        <v>1244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417</v>
      </c>
      <c r="C2785">
        <f>INDEX(NationalTeams!B:B,MATCH(B2785,NationalTeams!C:C,0))</f>
        <v>107</v>
      </c>
      <c r="D2785" t="s">
        <v>1244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421</v>
      </c>
      <c r="C2786">
        <f>INDEX(NationalTeams!B:B,MATCH(B2786,NationalTeams!C:C,0))</f>
        <v>108</v>
      </c>
      <c r="D2786" t="s">
        <v>1244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530</v>
      </c>
      <c r="C2787">
        <f>INDEX(NationalTeams!B:B,MATCH(B2787,NationalTeams!C:C,0))</f>
        <v>109</v>
      </c>
      <c r="D2787" t="s">
        <v>1244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488</v>
      </c>
      <c r="C2788">
        <f>INDEX(NationalTeams!B:B,MATCH(B2788,NationalTeams!C:C,0))</f>
        <v>110</v>
      </c>
      <c r="D2788" t="s">
        <v>1244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352</v>
      </c>
      <c r="C2789">
        <f>INDEX(NationalTeams!B:B,MATCH(B2789,NationalTeams!C:C,0))</f>
        <v>111</v>
      </c>
      <c r="D2789" t="s">
        <v>1244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422</v>
      </c>
      <c r="C2790">
        <f>INDEX(NationalTeams!B:B,MATCH(B2790,NationalTeams!C:C,0))</f>
        <v>112</v>
      </c>
      <c r="D2790" t="s">
        <v>1244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451</v>
      </c>
      <c r="C2791">
        <f>INDEX(NationalTeams!B:B,MATCH(B2791,NationalTeams!C:C,0))</f>
        <v>113</v>
      </c>
      <c r="D2791" t="s">
        <v>1244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430</v>
      </c>
      <c r="C2792">
        <f>INDEX(NationalTeams!B:B,MATCH(B2792,NationalTeams!C:C,0))</f>
        <v>114</v>
      </c>
      <c r="D2792" t="s">
        <v>1244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381</v>
      </c>
      <c r="C2793">
        <f>INDEX(NationalTeams!B:B,MATCH(B2793,NationalTeams!C:C,0))</f>
        <v>115</v>
      </c>
      <c r="D2793" t="s">
        <v>1244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434</v>
      </c>
      <c r="C2794">
        <f>INDEX(NationalTeams!B:B,MATCH(B2794,NationalTeams!C:C,0))</f>
        <v>116</v>
      </c>
      <c r="D2794" t="s">
        <v>1244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475</v>
      </c>
      <c r="C2795">
        <f>INDEX(NationalTeams!B:B,MATCH(B2795,NationalTeams!C:C,0))</f>
        <v>117</v>
      </c>
      <c r="D2795" t="s">
        <v>1244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528</v>
      </c>
      <c r="C2796">
        <f>INDEX(NationalTeams!B:B,MATCH(B2796,NationalTeams!C:C,0))</f>
        <v>118</v>
      </c>
      <c r="D2796" t="s">
        <v>1244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436</v>
      </c>
      <c r="C2797">
        <f>INDEX(NationalTeams!B:B,MATCH(B2797,NationalTeams!C:C,0))</f>
        <v>119</v>
      </c>
      <c r="D2797" t="s">
        <v>1244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455</v>
      </c>
      <c r="C2798">
        <f>INDEX(NationalTeams!B:B,MATCH(B2798,NationalTeams!C:C,0))</f>
        <v>120</v>
      </c>
      <c r="D2798" t="s">
        <v>1244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345</v>
      </c>
      <c r="C2799">
        <f>INDEX(NationalTeams!B:B,MATCH(B2799,NationalTeams!C:C,0))</f>
        <v>121</v>
      </c>
      <c r="D2799" t="s">
        <v>1244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532</v>
      </c>
      <c r="C2800">
        <f>INDEX(NationalTeams!B:B,MATCH(B2800,NationalTeams!C:C,0))</f>
        <v>122</v>
      </c>
      <c r="D2800" t="s">
        <v>1244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468</v>
      </c>
      <c r="C2801">
        <f>INDEX(NationalTeams!B:B,MATCH(B2801,NationalTeams!C:C,0))</f>
        <v>123</v>
      </c>
      <c r="D2801" t="s">
        <v>1244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347</v>
      </c>
      <c r="C2802">
        <f>INDEX(NationalTeams!B:B,MATCH(B2802,NationalTeams!C:C,0))</f>
        <v>124</v>
      </c>
      <c r="D2802" t="s">
        <v>1244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390</v>
      </c>
      <c r="C2803">
        <f>INDEX(NationalTeams!B:B,MATCH(B2803,NationalTeams!C:C,0))</f>
        <v>125</v>
      </c>
      <c r="D2803" t="s">
        <v>1244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540</v>
      </c>
      <c r="C2804">
        <f>INDEX(NationalTeams!B:B,MATCH(B2804,NationalTeams!C:C,0))</f>
        <v>126</v>
      </c>
      <c r="D2804" t="s">
        <v>1244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527</v>
      </c>
      <c r="C2805">
        <f>INDEX(NationalTeams!B:B,MATCH(B2805,NationalTeams!C:C,0))</f>
        <v>127</v>
      </c>
      <c r="D2805" t="s">
        <v>1244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523</v>
      </c>
      <c r="C2806">
        <f>INDEX(NationalTeams!B:B,MATCH(B2806,NationalTeams!C:C,0))</f>
        <v>128</v>
      </c>
      <c r="D2806" t="s">
        <v>1244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484</v>
      </c>
      <c r="C2807">
        <f>INDEX(NationalTeams!B:B,MATCH(B2807,NationalTeams!C:C,0))</f>
        <v>129</v>
      </c>
      <c r="D2807" t="s">
        <v>1244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522</v>
      </c>
      <c r="C2808">
        <f>INDEX(NationalTeams!B:B,MATCH(B2808,NationalTeams!C:C,0))</f>
        <v>130</v>
      </c>
      <c r="D2808" t="s">
        <v>1244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386</v>
      </c>
      <c r="C2809">
        <f>INDEX(NationalTeams!B:B,MATCH(B2809,NationalTeams!C:C,0))</f>
        <v>131</v>
      </c>
      <c r="D2809" t="s">
        <v>1244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463</v>
      </c>
      <c r="C2810">
        <f>INDEX(NationalTeams!B:B,MATCH(B2810,NationalTeams!C:C,0))</f>
        <v>132</v>
      </c>
      <c r="D2810" t="s">
        <v>1244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339</v>
      </c>
      <c r="C2811">
        <f>INDEX(NationalTeams!B:B,MATCH(B2811,NationalTeams!C:C,0))</f>
        <v>133</v>
      </c>
      <c r="D2811" t="s">
        <v>1244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464</v>
      </c>
      <c r="C2812">
        <f>INDEX(NationalTeams!B:B,MATCH(B2812,NationalTeams!C:C,0))</f>
        <v>134</v>
      </c>
      <c r="D2812" t="s">
        <v>1244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379</v>
      </c>
      <c r="C2813">
        <f>INDEX(NationalTeams!B:B,MATCH(B2813,NationalTeams!C:C,0))</f>
        <v>135</v>
      </c>
      <c r="D2813" t="s">
        <v>1244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539</v>
      </c>
      <c r="C2814">
        <f>INDEX(NationalTeams!B:B,MATCH(B2814,NationalTeams!C:C,0))</f>
        <v>136</v>
      </c>
      <c r="D2814" t="s">
        <v>1244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342</v>
      </c>
      <c r="C2815">
        <f>INDEX(NationalTeams!B:B,MATCH(B2815,NationalTeams!C:C,0))</f>
        <v>137</v>
      </c>
      <c r="D2815" t="s">
        <v>1244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343</v>
      </c>
      <c r="C2816">
        <f>INDEX(NationalTeams!B:B,MATCH(B2816,NationalTeams!C:C,0))</f>
        <v>138</v>
      </c>
      <c r="D2816" t="s">
        <v>1244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360</v>
      </c>
      <c r="C2817">
        <f>INDEX(NationalTeams!B:B,MATCH(B2817,NationalTeams!C:C,0))</f>
        <v>139</v>
      </c>
      <c r="D2817" t="s">
        <v>1244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378</v>
      </c>
      <c r="C2818">
        <f>INDEX(NationalTeams!B:B,MATCH(B2818,NationalTeams!C:C,0))</f>
        <v>140</v>
      </c>
      <c r="D2818" t="s">
        <v>1244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456</v>
      </c>
      <c r="C2819">
        <f>INDEX(NationalTeams!B:B,MATCH(B2819,NationalTeams!C:C,0))</f>
        <v>141</v>
      </c>
      <c r="D2819" t="s">
        <v>1244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537</v>
      </c>
      <c r="C2820">
        <f>INDEX(NationalTeams!B:B,MATCH(B2820,NationalTeams!C:C,0))</f>
        <v>142</v>
      </c>
      <c r="D2820" t="s">
        <v>1244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533</v>
      </c>
      <c r="C2821">
        <f>INDEX(NationalTeams!B:B,MATCH(B2821,NationalTeams!C:C,0))</f>
        <v>143</v>
      </c>
      <c r="D2821" t="s">
        <v>1244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460</v>
      </c>
      <c r="C2822">
        <f>INDEX(NationalTeams!B:B,MATCH(B2822,NationalTeams!C:C,0))</f>
        <v>144</v>
      </c>
      <c r="D2822" t="s">
        <v>1244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521</v>
      </c>
      <c r="C2823">
        <f>INDEX(NationalTeams!B:B,MATCH(B2823,NationalTeams!C:C,0))</f>
        <v>145</v>
      </c>
      <c r="D2823" t="s">
        <v>1244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416</v>
      </c>
      <c r="C2824">
        <f>INDEX(NationalTeams!B:B,MATCH(B2824,NationalTeams!C:C,0))</f>
        <v>146</v>
      </c>
      <c r="D2824" t="s">
        <v>1244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393</v>
      </c>
      <c r="C2825">
        <f>INDEX(NationalTeams!B:B,MATCH(B2825,NationalTeams!C:C,0))</f>
        <v>147</v>
      </c>
      <c r="D2825" t="s">
        <v>1244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372</v>
      </c>
      <c r="C2826">
        <f>INDEX(NationalTeams!B:B,MATCH(B2826,NationalTeams!C:C,0))</f>
        <v>148</v>
      </c>
      <c r="D2826" t="s">
        <v>1244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480</v>
      </c>
      <c r="C2827">
        <f>INDEX(NationalTeams!B:B,MATCH(B2827,NationalTeams!C:C,0))</f>
        <v>149</v>
      </c>
      <c r="D2827" t="s">
        <v>1244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446</v>
      </c>
      <c r="C2828">
        <f>INDEX(NationalTeams!B:B,MATCH(B2828,NationalTeams!C:C,0))</f>
        <v>150</v>
      </c>
      <c r="D2828" t="s">
        <v>1244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356</v>
      </c>
      <c r="C2829">
        <f>INDEX(NationalTeams!B:B,MATCH(B2829,NationalTeams!C:C,0))</f>
        <v>151</v>
      </c>
      <c r="D2829" t="s">
        <v>1244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387</v>
      </c>
      <c r="C2830">
        <f>INDEX(NationalTeams!B:B,MATCH(B2830,NationalTeams!C:C,0))</f>
        <v>152</v>
      </c>
      <c r="D2830" t="s">
        <v>1244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361</v>
      </c>
      <c r="C2831">
        <f>INDEX(NationalTeams!B:B,MATCH(B2831,NationalTeams!C:C,0))</f>
        <v>153</v>
      </c>
      <c r="D2831" t="s">
        <v>1244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492</v>
      </c>
      <c r="C2832">
        <f>INDEX(NationalTeams!B:B,MATCH(B2832,NationalTeams!C:C,0))</f>
        <v>154</v>
      </c>
      <c r="D2832" t="s">
        <v>1244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485</v>
      </c>
      <c r="C2833">
        <f>INDEX(NationalTeams!B:B,MATCH(B2833,NationalTeams!C:C,0))</f>
        <v>155</v>
      </c>
      <c r="D2833" t="s">
        <v>1244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423</v>
      </c>
      <c r="C2834">
        <f>INDEX(NationalTeams!B:B,MATCH(B2834,NationalTeams!C:C,0))</f>
        <v>156</v>
      </c>
      <c r="D2834" t="s">
        <v>1244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457</v>
      </c>
      <c r="C2835">
        <f>INDEX(NationalTeams!B:B,MATCH(B2835,NationalTeams!C:C,0))</f>
        <v>157</v>
      </c>
      <c r="D2835" t="s">
        <v>1244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491</v>
      </c>
      <c r="C2836">
        <f>INDEX(NationalTeams!B:B,MATCH(B2836,NationalTeams!C:C,0))</f>
        <v>158</v>
      </c>
      <c r="D2836" t="s">
        <v>1244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474</v>
      </c>
      <c r="C2837">
        <f>INDEX(NationalTeams!B:B,MATCH(B2837,NationalTeams!C:C,0))</f>
        <v>159</v>
      </c>
      <c r="D2837" t="s">
        <v>1244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479</v>
      </c>
      <c r="C2838">
        <f>INDEX(NationalTeams!B:B,MATCH(B2838,NationalTeams!C:C,0))</f>
        <v>160</v>
      </c>
      <c r="D2838" t="s">
        <v>1244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449</v>
      </c>
      <c r="C2839">
        <f>INDEX(NationalTeams!B:B,MATCH(B2839,NationalTeams!C:C,0))</f>
        <v>161</v>
      </c>
      <c r="D2839" t="s">
        <v>1244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398</v>
      </c>
      <c r="C2840">
        <f>INDEX(NationalTeams!B:B,MATCH(B2840,NationalTeams!C:C,0))</f>
        <v>162</v>
      </c>
      <c r="D2840" t="s">
        <v>1244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441</v>
      </c>
      <c r="C2841">
        <f>INDEX(NationalTeams!B:B,MATCH(B2841,NationalTeams!C:C,0))</f>
        <v>163</v>
      </c>
      <c r="D2841" t="s">
        <v>1244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348</v>
      </c>
      <c r="C2842">
        <f>INDEX(NationalTeams!B:B,MATCH(B2842,NationalTeams!C:C,0))</f>
        <v>164</v>
      </c>
      <c r="D2842" t="s">
        <v>1244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350</v>
      </c>
      <c r="C2843">
        <f>INDEX(NationalTeams!B:B,MATCH(B2843,NationalTeams!C:C,0))</f>
        <v>165</v>
      </c>
      <c r="D2843" t="s">
        <v>1244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494</v>
      </c>
      <c r="C2844">
        <f>INDEX(NationalTeams!B:B,MATCH(B2844,NationalTeams!C:C,0))</f>
        <v>166</v>
      </c>
      <c r="D2844" t="s">
        <v>1244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504</v>
      </c>
      <c r="C2845">
        <f>INDEX(NationalTeams!B:B,MATCH(B2845,NationalTeams!C:C,0))</f>
        <v>167</v>
      </c>
      <c r="D2845" t="s">
        <v>1244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401</v>
      </c>
      <c r="C2846">
        <f>INDEX(NationalTeams!B:B,MATCH(B2846,NationalTeams!C:C,0))</f>
        <v>168</v>
      </c>
      <c r="D2846" t="s">
        <v>1244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432</v>
      </c>
      <c r="C2847">
        <f>INDEX(NationalTeams!B:B,MATCH(B2847,NationalTeams!C:C,0))</f>
        <v>169</v>
      </c>
      <c r="D2847" t="s">
        <v>1244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336</v>
      </c>
      <c r="C2848">
        <f>INDEX(NationalTeams!B:B,MATCH(B2848,NationalTeams!C:C,0))</f>
        <v>170</v>
      </c>
      <c r="D2848" t="s">
        <v>1244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497</v>
      </c>
      <c r="C2849">
        <f>INDEX(NationalTeams!B:B,MATCH(B2849,NationalTeams!C:C,0))</f>
        <v>171</v>
      </c>
      <c r="D2849" t="s">
        <v>1244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380</v>
      </c>
      <c r="C2850">
        <f>INDEX(NationalTeams!B:B,MATCH(B2850,NationalTeams!C:C,0))</f>
        <v>172</v>
      </c>
      <c r="D2850" t="s">
        <v>1244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402</v>
      </c>
      <c r="C2851">
        <f>INDEX(NationalTeams!B:B,MATCH(B2851,NationalTeams!C:C,0))</f>
        <v>173</v>
      </c>
      <c r="D2851" t="s">
        <v>1244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370</v>
      </c>
      <c r="C2852">
        <f>INDEX(NationalTeams!B:B,MATCH(B2852,NationalTeams!C:C,0))</f>
        <v>174</v>
      </c>
      <c r="D2852" t="s">
        <v>1244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506</v>
      </c>
      <c r="C2853">
        <f>INDEX(NationalTeams!B:B,MATCH(B2853,NationalTeams!C:C,0))</f>
        <v>175</v>
      </c>
      <c r="D2853" t="s">
        <v>1244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500</v>
      </c>
      <c r="C2854">
        <f>INDEX(NationalTeams!B:B,MATCH(B2854,NationalTeams!C:C,0))</f>
        <v>176</v>
      </c>
      <c r="D2854" t="s">
        <v>1244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473</v>
      </c>
      <c r="C2855">
        <f>INDEX(NationalTeams!B:B,MATCH(B2855,NationalTeams!C:C,0))</f>
        <v>177</v>
      </c>
      <c r="D2855" t="s">
        <v>1244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482</v>
      </c>
      <c r="C2856">
        <f>INDEX(NationalTeams!B:B,MATCH(B2856,NationalTeams!C:C,0))</f>
        <v>178</v>
      </c>
      <c r="D2856" t="s">
        <v>1244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411</v>
      </c>
      <c r="C2857">
        <f>INDEX(NationalTeams!B:B,MATCH(B2857,NationalTeams!C:C,0))</f>
        <v>179</v>
      </c>
      <c r="D2857" t="s">
        <v>1244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541</v>
      </c>
      <c r="C2858">
        <f>INDEX(NationalTeams!B:B,MATCH(B2858,NationalTeams!C:C,0))</f>
        <v>180</v>
      </c>
      <c r="D2858" t="s">
        <v>1244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412</v>
      </c>
      <c r="C2859">
        <f>INDEX(NationalTeams!B:B,MATCH(B2859,NationalTeams!C:C,0))</f>
        <v>181</v>
      </c>
      <c r="D2859" t="s">
        <v>1244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409</v>
      </c>
      <c r="C2860">
        <f>INDEX(NationalTeams!B:B,MATCH(B2860,NationalTeams!C:C,0))</f>
        <v>182</v>
      </c>
      <c r="D2860" t="s">
        <v>1244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414</v>
      </c>
      <c r="C2861">
        <f>INDEX(NationalTeams!B:B,MATCH(B2861,NationalTeams!C:C,0))</f>
        <v>183</v>
      </c>
      <c r="D2861" t="s">
        <v>1244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362</v>
      </c>
      <c r="C2862">
        <f>INDEX(NationalTeams!B:B,MATCH(B2862,NationalTeams!C:C,0))</f>
        <v>184</v>
      </c>
      <c r="D2862" t="s">
        <v>1244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499</v>
      </c>
      <c r="C2863">
        <f>INDEX(NationalTeams!B:B,MATCH(B2863,NationalTeams!C:C,0))</f>
        <v>185</v>
      </c>
      <c r="D2863" t="s">
        <v>1244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374</v>
      </c>
      <c r="C2864">
        <f>INDEX(NationalTeams!B:B,MATCH(B2864,NationalTeams!C:C,0))</f>
        <v>186</v>
      </c>
      <c r="D2864" t="s">
        <v>1244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385</v>
      </c>
      <c r="C2865">
        <f>INDEX(NationalTeams!B:B,MATCH(B2865,NationalTeams!C:C,0))</f>
        <v>187</v>
      </c>
      <c r="D2865" t="s">
        <v>1244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450</v>
      </c>
      <c r="C2866">
        <f>INDEX(NationalTeams!B:B,MATCH(B2866,NationalTeams!C:C,0))</f>
        <v>188</v>
      </c>
      <c r="D2866" t="s">
        <v>1244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448</v>
      </c>
      <c r="C2867">
        <f>INDEX(NationalTeams!B:B,MATCH(B2867,NationalTeams!C:C,0))</f>
        <v>189</v>
      </c>
      <c r="D2867" t="s">
        <v>1244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375</v>
      </c>
      <c r="C2868">
        <f>INDEX(NationalTeams!B:B,MATCH(B2868,NationalTeams!C:C,0))</f>
        <v>190</v>
      </c>
      <c r="D2868" t="s">
        <v>1244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483</v>
      </c>
      <c r="C2869">
        <f>INDEX(NationalTeams!B:B,MATCH(B2869,NationalTeams!C:C,0))</f>
        <v>191</v>
      </c>
      <c r="D2869" t="s">
        <v>1244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395</v>
      </c>
      <c r="C2870">
        <f>INDEX(NationalTeams!B:B,MATCH(B2870,NationalTeams!C:C,0))</f>
        <v>192</v>
      </c>
      <c r="D2870" t="s">
        <v>1244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363</v>
      </c>
      <c r="C2871">
        <f>INDEX(NationalTeams!B:B,MATCH(B2871,NationalTeams!C:C,0))</f>
        <v>193</v>
      </c>
      <c r="D2871" t="s">
        <v>1244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394</v>
      </c>
      <c r="C2872">
        <f>INDEX(NationalTeams!B:B,MATCH(B2872,NationalTeams!C:C,0))</f>
        <v>194</v>
      </c>
      <c r="D2872" t="s">
        <v>1244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389</v>
      </c>
      <c r="C2873">
        <f>INDEX(NationalTeams!B:B,MATCH(B2873,NationalTeams!C:C,0))</f>
        <v>195</v>
      </c>
      <c r="D2873" t="s">
        <v>1244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496</v>
      </c>
      <c r="C2874">
        <f>INDEX(NationalTeams!B:B,MATCH(B2874,NationalTeams!C:C,0))</f>
        <v>196</v>
      </c>
      <c r="D2874" t="s">
        <v>1244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507</v>
      </c>
      <c r="C2875">
        <f>INDEX(NationalTeams!B:B,MATCH(B2875,NationalTeams!C:C,0))</f>
        <v>197</v>
      </c>
      <c r="D2875" t="s">
        <v>1244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399</v>
      </c>
      <c r="C2876">
        <f>INDEX(NationalTeams!B:B,MATCH(B2876,NationalTeams!C:C,0))</f>
        <v>198</v>
      </c>
      <c r="D2876" t="s">
        <v>1244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467</v>
      </c>
      <c r="C2877">
        <f>INDEX(NationalTeams!B:B,MATCH(B2877,NationalTeams!C:C,0))</f>
        <v>199</v>
      </c>
      <c r="D2877" t="s">
        <v>1244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437</v>
      </c>
      <c r="C2878">
        <f>INDEX(NationalTeams!B:B,MATCH(B2878,NationalTeams!C:C,0))</f>
        <v>200</v>
      </c>
      <c r="D2878" t="s">
        <v>1244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452</v>
      </c>
      <c r="C2879">
        <f>INDEX(NationalTeams!B:B,MATCH(B2879,NationalTeams!C:C,0))</f>
        <v>201</v>
      </c>
      <c r="D2879" t="s">
        <v>1244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384</v>
      </c>
      <c r="C2880">
        <f>INDEX(NationalTeams!B:B,MATCH(B2880,NationalTeams!C:C,0))</f>
        <v>202</v>
      </c>
      <c r="D2880" t="s">
        <v>1244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442</v>
      </c>
      <c r="C2881">
        <f>INDEX(NationalTeams!B:B,MATCH(B2881,NationalTeams!C:C,0))</f>
        <v>203</v>
      </c>
      <c r="D2881" t="s">
        <v>1244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472</v>
      </c>
      <c r="C2882">
        <f>INDEX(NationalTeams!B:B,MATCH(B2882,NationalTeams!C:C,0))</f>
        <v>204</v>
      </c>
      <c r="D2882" t="s">
        <v>1244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388</v>
      </c>
      <c r="C2883">
        <f>INDEX(NationalTeams!B:B,MATCH(B2883,NationalTeams!C:C,0))</f>
        <v>205</v>
      </c>
      <c r="D2883" t="s">
        <v>1244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476</v>
      </c>
      <c r="C2884">
        <f>INDEX(NationalTeams!B:B,MATCH(B2884,NationalTeams!C:C,0))</f>
        <v>206</v>
      </c>
      <c r="D2884" t="s">
        <v>1244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407</v>
      </c>
      <c r="C2885">
        <f>INDEX(NationalTeams!B:B,MATCH(B2885,NationalTeams!C:C,0))</f>
        <v>207</v>
      </c>
      <c r="D2885" t="s">
        <v>1244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364</v>
      </c>
      <c r="C2886">
        <f>INDEX(NationalTeams!B:B,MATCH(B2886,NationalTeams!C:C,0))</f>
        <v>208</v>
      </c>
      <c r="D2886" t="s">
        <v>1244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439</v>
      </c>
      <c r="C2887">
        <f>INDEX(NationalTeams!B:B,MATCH(B2887,NationalTeams!C:C,0))</f>
        <v>209</v>
      </c>
      <c r="D2887" t="s">
        <v>1244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501</v>
      </c>
      <c r="C2888">
        <f>INDEX(NationalTeams!B:B,MATCH(B2888,NationalTeams!C:C,0))</f>
        <v>210</v>
      </c>
      <c r="D2888" t="s">
        <v>1244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466</v>
      </c>
      <c r="C2889">
        <f>INDEX(NationalTeams!B:B,MATCH(B2889,NationalTeams!C:C,0))</f>
        <v>211</v>
      </c>
      <c r="D2889" t="s">
        <v>1244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502</v>
      </c>
      <c r="C2890">
        <f>INDEX(NationalTeams!B:B,MATCH(B2890,NationalTeams!C:C,0))</f>
        <v>212</v>
      </c>
      <c r="D2890" t="s">
        <v>1244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359</v>
      </c>
      <c r="C2891">
        <f>INDEX(NationalTeams!B:B,MATCH(B2891,NationalTeams!C:C,0))</f>
        <v>213</v>
      </c>
      <c r="D2891" t="s">
        <v>1244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377</v>
      </c>
      <c r="C2892">
        <f>INDEX(NationalTeams!B:B,MATCH(B2892,NationalTeams!C:C,0))</f>
        <v>214</v>
      </c>
      <c r="D2892" t="s">
        <v>1244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443</v>
      </c>
      <c r="C2893">
        <f>INDEX(NationalTeams!B:B,MATCH(B2893,NationalTeams!C:C,0))</f>
        <v>215</v>
      </c>
      <c r="D2893" t="s">
        <v>1244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481</v>
      </c>
      <c r="C2894">
        <f>INDEX(NationalTeams!B:B,MATCH(B2894,NationalTeams!C:C,0))</f>
        <v>216</v>
      </c>
      <c r="D2894" t="s">
        <v>1244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351</v>
      </c>
      <c r="C2895">
        <f>INDEX(NationalTeams!B:B,MATCH(B2895,NationalTeams!C:C,0))</f>
        <v>217</v>
      </c>
      <c r="D2895" t="s">
        <v>1244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438</v>
      </c>
      <c r="C2896">
        <f>INDEX(NationalTeams!B:B,MATCH(B2896,NationalTeams!C:C,0))</f>
        <v>218</v>
      </c>
      <c r="D2896" t="s">
        <v>1244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319</v>
      </c>
      <c r="C2897">
        <f>INDEX(NationalTeams!B:B,MATCH(B2897,NationalTeams!C:C,0))</f>
        <v>219</v>
      </c>
      <c r="D2897" t="s">
        <v>1244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471</v>
      </c>
      <c r="C2898">
        <f>INDEX(NationalTeams!B:B,MATCH(B2898,NationalTeams!C:C,0))</f>
        <v>220</v>
      </c>
      <c r="D2898" t="s">
        <v>1244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373</v>
      </c>
      <c r="C2899">
        <f>INDEX(NationalTeams!B:B,MATCH(B2899,NationalTeams!C:C,0))</f>
        <v>221</v>
      </c>
      <c r="D2899" t="s">
        <v>1244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367</v>
      </c>
      <c r="C2900">
        <f>INDEX(NationalTeams!B:B,MATCH(B2900,NationalTeams!C:C,0))</f>
        <v>222</v>
      </c>
      <c r="D2900" t="s">
        <v>1244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358</v>
      </c>
      <c r="C2901">
        <f>INDEX(NationalTeams!B:B,MATCH(B2901,NationalTeams!C:C,0))</f>
        <v>223</v>
      </c>
      <c r="D2901" t="s">
        <v>1244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993</v>
      </c>
      <c r="C2902">
        <f>INDEX(NationalTeams!B:B,MATCH(B2902,NationalTeams!C:C,0))</f>
        <v>224</v>
      </c>
      <c r="D2902" t="s">
        <v>1228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994</v>
      </c>
      <c r="C2903">
        <f>INDEX(NationalTeams!B:B,MATCH(B2903,NationalTeams!C:C,0))</f>
        <v>225</v>
      </c>
      <c r="D2903" t="s">
        <v>1228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995</v>
      </c>
      <c r="C2904">
        <f>INDEX(NationalTeams!B:B,MATCH(B2904,NationalTeams!C:C,0))</f>
        <v>226</v>
      </c>
      <c r="D2904" t="s">
        <v>1228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996</v>
      </c>
      <c r="C2905">
        <f>INDEX(NationalTeams!B:B,MATCH(B2905,NationalTeams!C:C,0))</f>
        <v>227</v>
      </c>
      <c r="D2905" t="s">
        <v>1228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997</v>
      </c>
      <c r="C2906">
        <f>INDEX(NationalTeams!B:B,MATCH(B2906,NationalTeams!C:C,0))</f>
        <v>228</v>
      </c>
      <c r="D2906" t="s">
        <v>1228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998</v>
      </c>
      <c r="C2907">
        <f>INDEX(NationalTeams!B:B,MATCH(B2907,NationalTeams!C:C,0))</f>
        <v>229</v>
      </c>
      <c r="D2907" t="s">
        <v>1228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999</v>
      </c>
      <c r="C2908">
        <f>INDEX(NationalTeams!B:B,MATCH(B2908,NationalTeams!C:C,0))</f>
        <v>230</v>
      </c>
      <c r="D2908" t="s">
        <v>1228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1000</v>
      </c>
      <c r="C2909">
        <f>INDEX(NationalTeams!B:B,MATCH(B2909,NationalTeams!C:C,0))</f>
        <v>231</v>
      </c>
      <c r="D2909" t="s">
        <v>1228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1001</v>
      </c>
      <c r="C2910">
        <f>INDEX(NationalTeams!B:B,MATCH(B2910,NationalTeams!C:C,0))</f>
        <v>232</v>
      </c>
      <c r="D2910" t="s">
        <v>1228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1002</v>
      </c>
      <c r="C2911">
        <f>INDEX(NationalTeams!B:B,MATCH(B2911,NationalTeams!C:C,0))</f>
        <v>233</v>
      </c>
      <c r="D2911" t="s">
        <v>1228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1003</v>
      </c>
      <c r="C2912">
        <f>INDEX(NationalTeams!B:B,MATCH(B2912,NationalTeams!C:C,0))</f>
        <v>234</v>
      </c>
      <c r="D2912" t="s">
        <v>1228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1004</v>
      </c>
      <c r="C2913">
        <f>INDEX(NationalTeams!B:B,MATCH(B2913,NationalTeams!C:C,0))</f>
        <v>235</v>
      </c>
      <c r="D2913" t="s">
        <v>1228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1005</v>
      </c>
      <c r="C2914">
        <f>INDEX(NationalTeams!B:B,MATCH(B2914,NationalTeams!C:C,0))</f>
        <v>236</v>
      </c>
      <c r="D2914" t="s">
        <v>1228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1006</v>
      </c>
      <c r="C2915">
        <f>INDEX(NationalTeams!B:B,MATCH(B2915,NationalTeams!C:C,0))</f>
        <v>237</v>
      </c>
      <c r="D2915" t="s">
        <v>1228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1007</v>
      </c>
      <c r="C2916">
        <f>INDEX(NationalTeams!B:B,MATCH(B2916,NationalTeams!C:C,0))</f>
        <v>238</v>
      </c>
      <c r="D2916" t="s">
        <v>1228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1008</v>
      </c>
      <c r="C2917">
        <f>INDEX(NationalTeams!B:B,MATCH(B2917,NationalTeams!C:C,0))</f>
        <v>239</v>
      </c>
      <c r="D2917" t="s">
        <v>1228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1009</v>
      </c>
      <c r="C2918">
        <f>INDEX(NationalTeams!B:B,MATCH(B2918,NationalTeams!C:C,0))</f>
        <v>240</v>
      </c>
      <c r="D2918" t="s">
        <v>1228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1010</v>
      </c>
      <c r="C2919">
        <f>INDEX(NationalTeams!B:B,MATCH(B2919,NationalTeams!C:C,0))</f>
        <v>241</v>
      </c>
      <c r="D2919" t="s">
        <v>1228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1011</v>
      </c>
      <c r="C2920">
        <f>INDEX(NationalTeams!B:B,MATCH(B2920,NationalTeams!C:C,0))</f>
        <v>242</v>
      </c>
      <c r="D2920" t="s">
        <v>1228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1012</v>
      </c>
      <c r="C2921">
        <f>INDEX(NationalTeams!B:B,MATCH(B2921,NationalTeams!C:C,0))</f>
        <v>243</v>
      </c>
      <c r="D2921" t="s">
        <v>1228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1013</v>
      </c>
      <c r="C2922">
        <f>INDEX(NationalTeams!B:B,MATCH(B2922,NationalTeams!C:C,0))</f>
        <v>244</v>
      </c>
      <c r="D2922" t="s">
        <v>1228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1014</v>
      </c>
      <c r="C2923">
        <f>INDEX(NationalTeams!B:B,MATCH(B2923,NationalTeams!C:C,0))</f>
        <v>245</v>
      </c>
      <c r="D2923" t="s">
        <v>1228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1015</v>
      </c>
      <c r="C2924">
        <f>INDEX(NationalTeams!B:B,MATCH(B2924,NationalTeams!C:C,0))</f>
        <v>246</v>
      </c>
      <c r="D2924" t="s">
        <v>1228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1016</v>
      </c>
      <c r="C2925">
        <f>INDEX(NationalTeams!B:B,MATCH(B2925,NationalTeams!C:C,0))</f>
        <v>247</v>
      </c>
      <c r="D2925" t="s">
        <v>1228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1017</v>
      </c>
      <c r="C2926">
        <f>INDEX(NationalTeams!B:B,MATCH(B2926,NationalTeams!C:C,0))</f>
        <v>248</v>
      </c>
      <c r="D2926" t="s">
        <v>1228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1018</v>
      </c>
      <c r="C2927">
        <f>INDEX(NationalTeams!B:B,MATCH(B2927,NationalTeams!C:C,0))</f>
        <v>249</v>
      </c>
      <c r="D2927" t="s">
        <v>1228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1019</v>
      </c>
      <c r="C2928">
        <f>INDEX(NationalTeams!B:B,MATCH(B2928,NationalTeams!C:C,0))</f>
        <v>250</v>
      </c>
      <c r="D2928" t="s">
        <v>1228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1020</v>
      </c>
      <c r="C2929">
        <f>INDEX(NationalTeams!B:B,MATCH(B2929,NationalTeams!C:C,0))</f>
        <v>251</v>
      </c>
      <c r="D2929" t="s">
        <v>1228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1021</v>
      </c>
      <c r="C2930">
        <f>INDEX(NationalTeams!B:B,MATCH(B2930,NationalTeams!C:C,0))</f>
        <v>252</v>
      </c>
      <c r="D2930" t="s">
        <v>1228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1022</v>
      </c>
      <c r="C2931">
        <f>INDEX(NationalTeams!B:B,MATCH(B2931,NationalTeams!C:C,0))</f>
        <v>253</v>
      </c>
      <c r="D2931" t="s">
        <v>1228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1023</v>
      </c>
      <c r="C2932">
        <f>INDEX(NationalTeams!B:B,MATCH(B2932,NationalTeams!C:C,0))</f>
        <v>254</v>
      </c>
      <c r="D2932" t="s">
        <v>1228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1024</v>
      </c>
      <c r="C2933">
        <f>INDEX(NationalTeams!B:B,MATCH(B2933,NationalTeams!C:C,0))</f>
        <v>255</v>
      </c>
      <c r="D2933" t="s">
        <v>1228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1025</v>
      </c>
      <c r="C2934">
        <f>INDEX(NationalTeams!B:B,MATCH(B2934,NationalTeams!C:C,0))</f>
        <v>256</v>
      </c>
      <c r="D2934" t="s">
        <v>1228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1026</v>
      </c>
      <c r="C2935">
        <f>INDEX(NationalTeams!B:B,MATCH(B2935,NationalTeams!C:C,0))</f>
        <v>257</v>
      </c>
      <c r="D2935" t="s">
        <v>1228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1027</v>
      </c>
      <c r="C2936">
        <f>INDEX(NationalTeams!B:B,MATCH(B2936,NationalTeams!C:C,0))</f>
        <v>258</v>
      </c>
      <c r="D2936" t="s">
        <v>1228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1028</v>
      </c>
      <c r="C2937">
        <f>INDEX(NationalTeams!B:B,MATCH(B2937,NationalTeams!C:C,0))</f>
        <v>259</v>
      </c>
      <c r="D2937" t="s">
        <v>1228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1029</v>
      </c>
      <c r="C2938">
        <f>INDEX(NationalTeams!B:B,MATCH(B2938,NationalTeams!C:C,0))</f>
        <v>260</v>
      </c>
      <c r="D2938" t="s">
        <v>1228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1030</v>
      </c>
      <c r="C2939">
        <f>INDEX(NationalTeams!B:B,MATCH(B2939,NationalTeams!C:C,0))</f>
        <v>261</v>
      </c>
      <c r="D2939" t="s">
        <v>1228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1031</v>
      </c>
      <c r="C2940">
        <f>INDEX(NationalTeams!B:B,MATCH(B2940,NationalTeams!C:C,0))</f>
        <v>262</v>
      </c>
      <c r="D2940" t="s">
        <v>1228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1032</v>
      </c>
      <c r="C2941">
        <f>INDEX(NationalTeams!B:B,MATCH(B2941,NationalTeams!C:C,0))</f>
        <v>263</v>
      </c>
      <c r="D2941" t="s">
        <v>1228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1033</v>
      </c>
      <c r="C2942">
        <f>INDEX(NationalTeams!B:B,MATCH(B2942,NationalTeams!C:C,0))</f>
        <v>264</v>
      </c>
      <c r="D2942" t="s">
        <v>1228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1034</v>
      </c>
      <c r="C2943">
        <f>INDEX(NationalTeams!B:B,MATCH(B2943,NationalTeams!C:C,0))</f>
        <v>265</v>
      </c>
      <c r="D2943" t="s">
        <v>1228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1035</v>
      </c>
      <c r="C2944">
        <f>INDEX(NationalTeams!B:B,MATCH(B2944,NationalTeams!C:C,0))</f>
        <v>266</v>
      </c>
      <c r="D2944" t="s">
        <v>1228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1036</v>
      </c>
      <c r="C2945">
        <f>INDEX(NationalTeams!B:B,MATCH(B2945,NationalTeams!C:C,0))</f>
        <v>267</v>
      </c>
      <c r="D2945" t="s">
        <v>1228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1037</v>
      </c>
      <c r="C2946">
        <f>INDEX(NationalTeams!B:B,MATCH(B2946,NationalTeams!C:C,0))</f>
        <v>268</v>
      </c>
      <c r="D2946" t="s">
        <v>1228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1038</v>
      </c>
      <c r="C2947">
        <f>INDEX(NationalTeams!B:B,MATCH(B2947,NationalTeams!C:C,0))</f>
        <v>269</v>
      </c>
      <c r="D2947" t="s">
        <v>1228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1039</v>
      </c>
      <c r="C2948">
        <f>INDEX(NationalTeams!B:B,MATCH(B2948,NationalTeams!C:C,0))</f>
        <v>270</v>
      </c>
      <c r="D2948" t="s">
        <v>1228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1040</v>
      </c>
      <c r="C2949">
        <f>INDEX(NationalTeams!B:B,MATCH(B2949,NationalTeams!C:C,0))</f>
        <v>271</v>
      </c>
      <c r="D2949" t="s">
        <v>1228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1041</v>
      </c>
      <c r="C2950">
        <f>INDEX(NationalTeams!B:B,MATCH(B2950,NationalTeams!C:C,0))</f>
        <v>272</v>
      </c>
      <c r="D2950" t="s">
        <v>1228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1042</v>
      </c>
      <c r="C2951">
        <f>INDEX(NationalTeams!B:B,MATCH(B2951,NationalTeams!C:C,0))</f>
        <v>273</v>
      </c>
      <c r="D2951" t="s">
        <v>1228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1043</v>
      </c>
      <c r="C2952">
        <f>INDEX(NationalTeams!B:B,MATCH(B2952,NationalTeams!C:C,0))</f>
        <v>274</v>
      </c>
      <c r="D2952" t="s">
        <v>1228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1044</v>
      </c>
      <c r="C2953">
        <f>INDEX(NationalTeams!B:B,MATCH(B2953,NationalTeams!C:C,0))</f>
        <v>275</v>
      </c>
      <c r="D2953" t="s">
        <v>1228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1045</v>
      </c>
      <c r="C2954">
        <f>INDEX(NationalTeams!B:B,MATCH(B2954,NationalTeams!C:C,0))</f>
        <v>276</v>
      </c>
      <c r="D2954" t="s">
        <v>1228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1046</v>
      </c>
      <c r="C2955">
        <f>INDEX(NationalTeams!B:B,MATCH(B2955,NationalTeams!C:C,0))</f>
        <v>277</v>
      </c>
      <c r="D2955" t="s">
        <v>1228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1047</v>
      </c>
      <c r="C2956">
        <f>INDEX(NationalTeams!B:B,MATCH(B2956,NationalTeams!C:C,0))</f>
        <v>278</v>
      </c>
      <c r="D2956" t="s">
        <v>1228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1048</v>
      </c>
      <c r="C2957">
        <f>INDEX(NationalTeams!B:B,MATCH(B2957,NationalTeams!C:C,0))</f>
        <v>279</v>
      </c>
      <c r="D2957" t="s">
        <v>1228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1049</v>
      </c>
      <c r="C2958">
        <f>INDEX(NationalTeams!B:B,MATCH(B2958,NationalTeams!C:C,0))</f>
        <v>280</v>
      </c>
      <c r="D2958" t="s">
        <v>1228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1050</v>
      </c>
      <c r="C2959">
        <f>INDEX(NationalTeams!B:B,MATCH(B2959,NationalTeams!C:C,0))</f>
        <v>281</v>
      </c>
      <c r="D2959" t="s">
        <v>1228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1051</v>
      </c>
      <c r="C2960">
        <f>INDEX(NationalTeams!B:B,MATCH(B2960,NationalTeams!C:C,0))</f>
        <v>282</v>
      </c>
      <c r="D2960" t="s">
        <v>1228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1052</v>
      </c>
      <c r="C2961">
        <f>INDEX(NationalTeams!B:B,MATCH(B2961,NationalTeams!C:C,0))</f>
        <v>283</v>
      </c>
      <c r="D2961" t="s">
        <v>1228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1053</v>
      </c>
      <c r="C2962">
        <f>INDEX(NationalTeams!B:B,MATCH(B2962,NationalTeams!C:C,0))</f>
        <v>284</v>
      </c>
      <c r="D2962" t="s">
        <v>1228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1054</v>
      </c>
      <c r="C2963">
        <f>INDEX(NationalTeams!B:B,MATCH(B2963,NationalTeams!C:C,0))</f>
        <v>285</v>
      </c>
      <c r="D2963" t="s">
        <v>1228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1055</v>
      </c>
      <c r="C2964">
        <f>INDEX(NationalTeams!B:B,MATCH(B2964,NationalTeams!C:C,0))</f>
        <v>286</v>
      </c>
      <c r="D2964" t="s">
        <v>1228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1056</v>
      </c>
      <c r="C2965">
        <f>INDEX(NationalTeams!B:B,MATCH(B2965,NationalTeams!C:C,0))</f>
        <v>287</v>
      </c>
      <c r="D2965" t="s">
        <v>1228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1057</v>
      </c>
      <c r="C2966">
        <f>INDEX(NationalTeams!B:B,MATCH(B2966,NationalTeams!C:C,0))</f>
        <v>288</v>
      </c>
      <c r="D2966" t="s">
        <v>1228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1058</v>
      </c>
      <c r="C2967">
        <f>INDEX(NationalTeams!B:B,MATCH(B2967,NationalTeams!C:C,0))</f>
        <v>289</v>
      </c>
      <c r="D2967" t="s">
        <v>1228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1059</v>
      </c>
      <c r="C2968">
        <f>INDEX(NationalTeams!B:B,MATCH(B2968,NationalTeams!C:C,0))</f>
        <v>290</v>
      </c>
      <c r="D2968" t="s">
        <v>1228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1060</v>
      </c>
      <c r="C2969">
        <f>INDEX(NationalTeams!B:B,MATCH(B2969,NationalTeams!C:C,0))</f>
        <v>291</v>
      </c>
      <c r="D2969" t="s">
        <v>1228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1061</v>
      </c>
      <c r="C2970">
        <f>INDEX(NationalTeams!B:B,MATCH(B2970,NationalTeams!C:C,0))</f>
        <v>292</v>
      </c>
      <c r="D2970" t="s">
        <v>1228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1062</v>
      </c>
      <c r="C2971">
        <f>INDEX(NationalTeams!B:B,MATCH(B2971,NationalTeams!C:C,0))</f>
        <v>293</v>
      </c>
      <c r="D2971" t="s">
        <v>1228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1063</v>
      </c>
      <c r="C2972">
        <f>INDEX(NationalTeams!B:B,MATCH(B2972,NationalTeams!C:C,0))</f>
        <v>294</v>
      </c>
      <c r="D2972" t="s">
        <v>1228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1064</v>
      </c>
      <c r="C2973">
        <f>INDEX(NationalTeams!B:B,MATCH(B2973,NationalTeams!C:C,0))</f>
        <v>295</v>
      </c>
      <c r="D2973" t="s">
        <v>1228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1065</v>
      </c>
      <c r="C2974">
        <f>INDEX(NationalTeams!B:B,MATCH(B2974,NationalTeams!C:C,0))</f>
        <v>296</v>
      </c>
      <c r="D2974" t="s">
        <v>1228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1066</v>
      </c>
      <c r="C2975">
        <f>INDEX(NationalTeams!B:B,MATCH(B2975,NationalTeams!C:C,0))</f>
        <v>297</v>
      </c>
      <c r="D2975" t="s">
        <v>1228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1067</v>
      </c>
      <c r="C2976">
        <f>INDEX(NationalTeams!B:B,MATCH(B2976,NationalTeams!C:C,0))</f>
        <v>298</v>
      </c>
      <c r="D2976" t="s">
        <v>1228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1068</v>
      </c>
      <c r="C2977">
        <f>INDEX(NationalTeams!B:B,MATCH(B2977,NationalTeams!C:C,0))</f>
        <v>299</v>
      </c>
      <c r="D2977" t="s">
        <v>1228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1069</v>
      </c>
      <c r="C2978">
        <f>INDEX(NationalTeams!B:B,MATCH(B2978,NationalTeams!C:C,0))</f>
        <v>300</v>
      </c>
      <c r="D2978" t="s">
        <v>1228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1070</v>
      </c>
      <c r="C2979">
        <f>INDEX(NationalTeams!B:B,MATCH(B2979,NationalTeams!C:C,0))</f>
        <v>301</v>
      </c>
      <c r="D2979" t="s">
        <v>1228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1071</v>
      </c>
      <c r="C2980">
        <f>INDEX(NationalTeams!B:B,MATCH(B2980,NationalTeams!C:C,0))</f>
        <v>302</v>
      </c>
      <c r="D2980" t="s">
        <v>1228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1072</v>
      </c>
      <c r="C2981">
        <f>INDEX(NationalTeams!B:B,MATCH(B2981,NationalTeams!C:C,0))</f>
        <v>303</v>
      </c>
      <c r="D2981" t="s">
        <v>1228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1073</v>
      </c>
      <c r="C2982">
        <f>INDEX(NationalTeams!B:B,MATCH(B2982,NationalTeams!C:C,0))</f>
        <v>304</v>
      </c>
      <c r="D2982" t="s">
        <v>1228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1074</v>
      </c>
      <c r="C2983">
        <f>INDEX(NationalTeams!B:B,MATCH(B2983,NationalTeams!C:C,0))</f>
        <v>305</v>
      </c>
      <c r="D2983" t="s">
        <v>1228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1075</v>
      </c>
      <c r="C2984">
        <f>INDEX(NationalTeams!B:B,MATCH(B2984,NationalTeams!C:C,0))</f>
        <v>306</v>
      </c>
      <c r="D2984" t="s">
        <v>1228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1076</v>
      </c>
      <c r="C2985">
        <f>INDEX(NationalTeams!B:B,MATCH(B2985,NationalTeams!C:C,0))</f>
        <v>307</v>
      </c>
      <c r="D2985" t="s">
        <v>1228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1077</v>
      </c>
      <c r="C2986">
        <f>INDEX(NationalTeams!B:B,MATCH(B2986,NationalTeams!C:C,0))</f>
        <v>308</v>
      </c>
      <c r="D2986" t="s">
        <v>1228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1078</v>
      </c>
      <c r="C2987">
        <f>INDEX(NationalTeams!B:B,MATCH(B2987,NationalTeams!C:C,0))</f>
        <v>309</v>
      </c>
      <c r="D2987" t="s">
        <v>1228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1079</v>
      </c>
      <c r="C2988">
        <f>INDEX(NationalTeams!B:B,MATCH(B2988,NationalTeams!C:C,0))</f>
        <v>310</v>
      </c>
      <c r="D2988" t="s">
        <v>1228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1080</v>
      </c>
      <c r="C2989">
        <f>INDEX(NationalTeams!B:B,MATCH(B2989,NationalTeams!C:C,0))</f>
        <v>311</v>
      </c>
      <c r="D2989" t="s">
        <v>1228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1081</v>
      </c>
      <c r="C2990">
        <f>INDEX(NationalTeams!B:B,MATCH(B2990,NationalTeams!C:C,0))</f>
        <v>312</v>
      </c>
      <c r="D2990" t="s">
        <v>1228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1082</v>
      </c>
      <c r="C2991">
        <f>INDEX(NationalTeams!B:B,MATCH(B2991,NationalTeams!C:C,0))</f>
        <v>313</v>
      </c>
      <c r="D2991" t="s">
        <v>1228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1083</v>
      </c>
      <c r="C2992">
        <f>INDEX(NationalTeams!B:B,MATCH(B2992,NationalTeams!C:C,0))</f>
        <v>314</v>
      </c>
      <c r="D2992" t="s">
        <v>1228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1084</v>
      </c>
      <c r="C2993">
        <f>INDEX(NationalTeams!B:B,MATCH(B2993,NationalTeams!C:C,0))</f>
        <v>315</v>
      </c>
      <c r="D2993" t="s">
        <v>1228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1085</v>
      </c>
      <c r="C2994">
        <f>INDEX(NationalTeams!B:B,MATCH(B2994,NationalTeams!C:C,0))</f>
        <v>316</v>
      </c>
      <c r="D2994" t="s">
        <v>1228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1086</v>
      </c>
      <c r="C2995">
        <f>INDEX(NationalTeams!B:B,MATCH(B2995,NationalTeams!C:C,0))</f>
        <v>317</v>
      </c>
      <c r="D2995" t="s">
        <v>1228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1087</v>
      </c>
      <c r="C2996">
        <f>INDEX(NationalTeams!B:B,MATCH(B2996,NationalTeams!C:C,0))</f>
        <v>318</v>
      </c>
      <c r="D2996" t="s">
        <v>1228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1088</v>
      </c>
      <c r="C2997">
        <f>INDEX(NationalTeams!B:B,MATCH(B2997,NationalTeams!C:C,0))</f>
        <v>319</v>
      </c>
      <c r="D2997" t="s">
        <v>1228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1089</v>
      </c>
      <c r="C2998">
        <f>INDEX(NationalTeams!B:B,MATCH(B2998,NationalTeams!C:C,0))</f>
        <v>320</v>
      </c>
      <c r="D2998" t="s">
        <v>1228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1090</v>
      </c>
      <c r="C2999">
        <f>INDEX(NationalTeams!B:B,MATCH(B2999,NationalTeams!C:C,0))</f>
        <v>321</v>
      </c>
      <c r="D2999" t="s">
        <v>1228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1091</v>
      </c>
      <c r="C3000">
        <f>INDEX(NationalTeams!B:B,MATCH(B3000,NationalTeams!C:C,0))</f>
        <v>322</v>
      </c>
      <c r="D3000" t="s">
        <v>1228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1092</v>
      </c>
      <c r="C3001">
        <f>INDEX(NationalTeams!B:B,MATCH(B3001,NationalTeams!C:C,0))</f>
        <v>323</v>
      </c>
      <c r="D3001" t="s">
        <v>1228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1093</v>
      </c>
      <c r="C3002">
        <f>INDEX(NationalTeams!B:B,MATCH(B3002,NationalTeams!C:C,0))</f>
        <v>324</v>
      </c>
      <c r="D3002" t="s">
        <v>1228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1094</v>
      </c>
      <c r="C3003">
        <f>INDEX(NationalTeams!B:B,MATCH(B3003,NationalTeams!C:C,0))</f>
        <v>325</v>
      </c>
      <c r="D3003" t="s">
        <v>1228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1095</v>
      </c>
      <c r="C3004">
        <f>INDEX(NationalTeams!B:B,MATCH(B3004,NationalTeams!C:C,0))</f>
        <v>326</v>
      </c>
      <c r="D3004" t="s">
        <v>1228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1096</v>
      </c>
      <c r="C3005">
        <f>INDEX(NationalTeams!B:B,MATCH(B3005,NationalTeams!C:C,0))</f>
        <v>327</v>
      </c>
      <c r="D3005" t="s">
        <v>1228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1097</v>
      </c>
      <c r="C3006">
        <f>INDEX(NationalTeams!B:B,MATCH(B3006,NationalTeams!C:C,0))</f>
        <v>328</v>
      </c>
      <c r="D3006" t="s">
        <v>1228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1098</v>
      </c>
      <c r="C3007">
        <f>INDEX(NationalTeams!B:B,MATCH(B3007,NationalTeams!C:C,0))</f>
        <v>329</v>
      </c>
      <c r="D3007" t="s">
        <v>1228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1099</v>
      </c>
      <c r="C3008">
        <f>INDEX(NationalTeams!B:B,MATCH(B3008,NationalTeams!C:C,0))</f>
        <v>330</v>
      </c>
      <c r="D3008" t="s">
        <v>1228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1100</v>
      </c>
      <c r="C3009">
        <f>INDEX(NationalTeams!B:B,MATCH(B3009,NationalTeams!C:C,0))</f>
        <v>331</v>
      </c>
      <c r="D3009" t="s">
        <v>1228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1101</v>
      </c>
      <c r="C3010">
        <f>INDEX(NationalTeams!B:B,MATCH(B3010,NationalTeams!C:C,0))</f>
        <v>332</v>
      </c>
      <c r="D3010" t="s">
        <v>1228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1102</v>
      </c>
      <c r="C3011">
        <f>INDEX(NationalTeams!B:B,MATCH(B3011,NationalTeams!C:C,0))</f>
        <v>333</v>
      </c>
      <c r="D3011" t="s">
        <v>1228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1103</v>
      </c>
      <c r="C3012">
        <f>INDEX(NationalTeams!B:B,MATCH(B3012,NationalTeams!C:C,0))</f>
        <v>334</v>
      </c>
      <c r="D3012" t="s">
        <v>1228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1104</v>
      </c>
      <c r="C3013">
        <f>INDEX(NationalTeams!B:B,MATCH(B3013,NationalTeams!C:C,0))</f>
        <v>335</v>
      </c>
      <c r="D3013" t="s">
        <v>1228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1105</v>
      </c>
      <c r="C3014">
        <f>INDEX(NationalTeams!B:B,MATCH(B3014,NationalTeams!C:C,0))</f>
        <v>336</v>
      </c>
      <c r="D3014" t="s">
        <v>1228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1106</v>
      </c>
      <c r="C3015">
        <f>INDEX(NationalTeams!B:B,MATCH(B3015,NationalTeams!C:C,0))</f>
        <v>337</v>
      </c>
      <c r="D3015" t="s">
        <v>1228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1107</v>
      </c>
      <c r="C3016">
        <f>INDEX(NationalTeams!B:B,MATCH(B3016,NationalTeams!C:C,0))</f>
        <v>338</v>
      </c>
      <c r="D3016" t="s">
        <v>1228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1108</v>
      </c>
      <c r="C3017">
        <f>INDEX(NationalTeams!B:B,MATCH(B3017,NationalTeams!C:C,0))</f>
        <v>339</v>
      </c>
      <c r="D3017" t="s">
        <v>1228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1109</v>
      </c>
      <c r="C3018">
        <f>INDEX(NationalTeams!B:B,MATCH(B3018,NationalTeams!C:C,0))</f>
        <v>340</v>
      </c>
      <c r="D3018" t="s">
        <v>1228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1110</v>
      </c>
      <c r="C3019">
        <f>INDEX(NationalTeams!B:B,MATCH(B3019,NationalTeams!C:C,0))</f>
        <v>341</v>
      </c>
      <c r="D3019" t="s">
        <v>1228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1111</v>
      </c>
      <c r="C3020">
        <f>INDEX(NationalTeams!B:B,MATCH(B3020,NationalTeams!C:C,0))</f>
        <v>342</v>
      </c>
      <c r="D3020" t="s">
        <v>1228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1112</v>
      </c>
      <c r="C3021">
        <f>INDEX(NationalTeams!B:B,MATCH(B3021,NationalTeams!C:C,0))</f>
        <v>343</v>
      </c>
      <c r="D3021" t="s">
        <v>1228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1113</v>
      </c>
      <c r="C3022">
        <f>INDEX(NationalTeams!B:B,MATCH(B3022,NationalTeams!C:C,0))</f>
        <v>344</v>
      </c>
      <c r="D3022" t="s">
        <v>1228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1114</v>
      </c>
      <c r="C3023">
        <f>INDEX(NationalTeams!B:B,MATCH(B3023,NationalTeams!C:C,0))</f>
        <v>345</v>
      </c>
      <c r="D3023" t="s">
        <v>1228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1115</v>
      </c>
      <c r="C3024">
        <f>INDEX(NationalTeams!B:B,MATCH(B3024,NationalTeams!C:C,0))</f>
        <v>346</v>
      </c>
      <c r="D3024" t="s">
        <v>1228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1116</v>
      </c>
      <c r="C3025">
        <f>INDEX(NationalTeams!B:B,MATCH(B3025,NationalTeams!C:C,0))</f>
        <v>347</v>
      </c>
      <c r="D3025" t="s">
        <v>1228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1117</v>
      </c>
      <c r="C3026">
        <f>INDEX(NationalTeams!B:B,MATCH(B3026,NationalTeams!C:C,0))</f>
        <v>348</v>
      </c>
      <c r="D3026" t="s">
        <v>1228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1118</v>
      </c>
      <c r="C3027">
        <f>INDEX(NationalTeams!B:B,MATCH(B3027,NationalTeams!C:C,0))</f>
        <v>349</v>
      </c>
      <c r="D3027" t="s">
        <v>1228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1119</v>
      </c>
      <c r="C3028">
        <f>INDEX(NationalTeams!B:B,MATCH(B3028,NationalTeams!C:C,0))</f>
        <v>350</v>
      </c>
      <c r="D3028" t="s">
        <v>1228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1120</v>
      </c>
      <c r="C3029">
        <f>INDEX(NationalTeams!B:B,MATCH(B3029,NationalTeams!C:C,0))</f>
        <v>351</v>
      </c>
      <c r="D3029" t="s">
        <v>1228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1121</v>
      </c>
      <c r="C3030">
        <f>INDEX(NationalTeams!B:B,MATCH(B3030,NationalTeams!C:C,0))</f>
        <v>352</v>
      </c>
      <c r="D3030" t="s">
        <v>1228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1122</v>
      </c>
      <c r="C3031">
        <f>INDEX(NationalTeams!B:B,MATCH(B3031,NationalTeams!C:C,0))</f>
        <v>353</v>
      </c>
      <c r="D3031" t="s">
        <v>1228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1123</v>
      </c>
      <c r="C3032">
        <f>INDEX(NationalTeams!B:B,MATCH(B3032,NationalTeams!C:C,0))</f>
        <v>354</v>
      </c>
      <c r="D3032" t="s">
        <v>1228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1124</v>
      </c>
      <c r="C3033">
        <f>INDEX(NationalTeams!B:B,MATCH(B3033,NationalTeams!C:C,0))</f>
        <v>355</v>
      </c>
      <c r="D3033" t="s">
        <v>1228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1125</v>
      </c>
      <c r="C3034">
        <f>INDEX(NationalTeams!B:B,MATCH(B3034,NationalTeams!C:C,0))</f>
        <v>356</v>
      </c>
      <c r="D3034" t="s">
        <v>1228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1126</v>
      </c>
      <c r="C3035">
        <f>INDEX(NationalTeams!B:B,MATCH(B3035,NationalTeams!C:C,0))</f>
        <v>357</v>
      </c>
      <c r="D3035" t="s">
        <v>1228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1127</v>
      </c>
      <c r="C3036">
        <f>INDEX(NationalTeams!B:B,MATCH(B3036,NationalTeams!C:C,0))</f>
        <v>358</v>
      </c>
      <c r="D3036" t="s">
        <v>1228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1128</v>
      </c>
      <c r="C3037">
        <f>INDEX(NationalTeams!B:B,MATCH(B3037,NationalTeams!C:C,0))</f>
        <v>359</v>
      </c>
      <c r="D3037" t="s">
        <v>1228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1129</v>
      </c>
      <c r="C3038">
        <f>INDEX(NationalTeams!B:B,MATCH(B3038,NationalTeams!C:C,0))</f>
        <v>360</v>
      </c>
      <c r="D3038" t="s">
        <v>1228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1130</v>
      </c>
      <c r="C3039">
        <f>INDEX(NationalTeams!B:B,MATCH(B3039,NationalTeams!C:C,0))</f>
        <v>361</v>
      </c>
      <c r="D3039" t="s">
        <v>1228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1131</v>
      </c>
      <c r="C3040">
        <f>INDEX(NationalTeams!B:B,MATCH(B3040,NationalTeams!C:C,0))</f>
        <v>362</v>
      </c>
      <c r="D3040" t="s">
        <v>1228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1132</v>
      </c>
      <c r="C3041">
        <f>INDEX(NationalTeams!B:B,MATCH(B3041,NationalTeams!C:C,0))</f>
        <v>363</v>
      </c>
      <c r="D3041" t="s">
        <v>1228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1133</v>
      </c>
      <c r="C3042">
        <f>INDEX(NationalTeams!B:B,MATCH(B3042,NationalTeams!C:C,0))</f>
        <v>364</v>
      </c>
      <c r="D3042" t="s">
        <v>1228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1134</v>
      </c>
      <c r="C3043">
        <f>INDEX(NationalTeams!B:B,MATCH(B3043,NationalTeams!C:C,0))</f>
        <v>365</v>
      </c>
      <c r="D3043" t="s">
        <v>1228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1135</v>
      </c>
      <c r="C3044">
        <f>INDEX(NationalTeams!B:B,MATCH(B3044,NationalTeams!C:C,0))</f>
        <v>366</v>
      </c>
      <c r="D3044" t="s">
        <v>1228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1136</v>
      </c>
      <c r="C3045">
        <f>INDEX(NationalTeams!B:B,MATCH(B3045,NationalTeams!C:C,0))</f>
        <v>367</v>
      </c>
      <c r="D3045" t="s">
        <v>1228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1137</v>
      </c>
      <c r="C3046">
        <f>INDEX(NationalTeams!B:B,MATCH(B3046,NationalTeams!C:C,0))</f>
        <v>368</v>
      </c>
      <c r="D3046" t="s">
        <v>1228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1138</v>
      </c>
      <c r="C3047">
        <f>INDEX(NationalTeams!B:B,MATCH(B3047,NationalTeams!C:C,0))</f>
        <v>369</v>
      </c>
      <c r="D3047" t="s">
        <v>1228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1139</v>
      </c>
      <c r="C3048">
        <f>INDEX(NationalTeams!B:B,MATCH(B3048,NationalTeams!C:C,0))</f>
        <v>370</v>
      </c>
      <c r="D3048" t="s">
        <v>1228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1140</v>
      </c>
      <c r="C3049">
        <f>INDEX(NationalTeams!B:B,MATCH(B3049,NationalTeams!C:C,0))</f>
        <v>371</v>
      </c>
      <c r="D3049" t="s">
        <v>1228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1141</v>
      </c>
      <c r="C3050">
        <f>INDEX(NationalTeams!B:B,MATCH(B3050,NationalTeams!C:C,0))</f>
        <v>372</v>
      </c>
      <c r="D3050" t="s">
        <v>1228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1142</v>
      </c>
      <c r="C3051">
        <f>INDEX(NationalTeams!B:B,MATCH(B3051,NationalTeams!C:C,0))</f>
        <v>373</v>
      </c>
      <c r="D3051" t="s">
        <v>1228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1143</v>
      </c>
      <c r="C3052">
        <f>INDEX(NationalTeams!B:B,MATCH(B3052,NationalTeams!C:C,0))</f>
        <v>374</v>
      </c>
      <c r="D3052" t="s">
        <v>1228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1144</v>
      </c>
      <c r="C3053">
        <f>INDEX(NationalTeams!B:B,MATCH(B3053,NationalTeams!C:C,0))</f>
        <v>375</v>
      </c>
      <c r="D3053" t="s">
        <v>1228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1145</v>
      </c>
      <c r="C3054">
        <f>INDEX(NationalTeams!B:B,MATCH(B3054,NationalTeams!C:C,0))</f>
        <v>376</v>
      </c>
      <c r="D3054" t="s">
        <v>1228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1146</v>
      </c>
      <c r="C3055">
        <f>INDEX(NationalTeams!B:B,MATCH(B3055,NationalTeams!C:C,0))</f>
        <v>377</v>
      </c>
      <c r="D3055" t="s">
        <v>1228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1147</v>
      </c>
      <c r="C3056">
        <f>INDEX(NationalTeams!B:B,MATCH(B3056,NationalTeams!C:C,0))</f>
        <v>378</v>
      </c>
      <c r="D3056" t="s">
        <v>1228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1148</v>
      </c>
      <c r="C3057">
        <f>INDEX(NationalTeams!B:B,MATCH(B3057,NationalTeams!C:C,0))</f>
        <v>379</v>
      </c>
      <c r="D3057" t="s">
        <v>1228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1149</v>
      </c>
      <c r="C3058">
        <f>INDEX(NationalTeams!B:B,MATCH(B3058,NationalTeams!C:C,0))</f>
        <v>380</v>
      </c>
      <c r="D3058" t="s">
        <v>1228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1150</v>
      </c>
      <c r="C3059">
        <f>INDEX(NationalTeams!B:B,MATCH(B3059,NationalTeams!C:C,0))</f>
        <v>381</v>
      </c>
      <c r="D3059" t="s">
        <v>1228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1151</v>
      </c>
      <c r="C3060">
        <f>INDEX(NationalTeams!B:B,MATCH(B3060,NationalTeams!C:C,0))</f>
        <v>382</v>
      </c>
      <c r="D3060" t="s">
        <v>1228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1152</v>
      </c>
      <c r="C3061">
        <f>INDEX(NationalTeams!B:B,MATCH(B3061,NationalTeams!C:C,0))</f>
        <v>383</v>
      </c>
      <c r="D3061" t="s">
        <v>1228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1153</v>
      </c>
      <c r="C3062">
        <f>INDEX(NationalTeams!B:B,MATCH(B3062,NationalTeams!C:C,0))</f>
        <v>384</v>
      </c>
      <c r="D3062" t="s">
        <v>1228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1154</v>
      </c>
      <c r="C3063">
        <f>INDEX(NationalTeams!B:B,MATCH(B3063,NationalTeams!C:C,0))</f>
        <v>385</v>
      </c>
      <c r="D3063" t="s">
        <v>1228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1155</v>
      </c>
      <c r="C3064">
        <f>INDEX(NationalTeams!B:B,MATCH(B3064,NationalTeams!C:C,0))</f>
        <v>386</v>
      </c>
      <c r="D3064" t="s">
        <v>1228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1156</v>
      </c>
      <c r="C3065">
        <f>INDEX(NationalTeams!B:B,MATCH(B3065,NationalTeams!C:C,0))</f>
        <v>387</v>
      </c>
      <c r="D3065" t="s">
        <v>1228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1157</v>
      </c>
      <c r="C3066">
        <f>INDEX(NationalTeams!B:B,MATCH(B3066,NationalTeams!C:C,0))</f>
        <v>388</v>
      </c>
      <c r="D3066" t="s">
        <v>1228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1158</v>
      </c>
      <c r="C3067">
        <f>INDEX(NationalTeams!B:B,MATCH(B3067,NationalTeams!C:C,0))</f>
        <v>389</v>
      </c>
      <c r="D3067" t="s">
        <v>1228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1159</v>
      </c>
      <c r="C3068">
        <f>INDEX(NationalTeams!B:B,MATCH(B3068,NationalTeams!C:C,0))</f>
        <v>390</v>
      </c>
      <c r="D3068" t="s">
        <v>1228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1160</v>
      </c>
      <c r="C3069">
        <f>INDEX(NationalTeams!B:B,MATCH(B3069,NationalTeams!C:C,0))</f>
        <v>391</v>
      </c>
      <c r="D3069" t="s">
        <v>1228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1161</v>
      </c>
      <c r="C3070">
        <f>INDEX(NationalTeams!B:B,MATCH(B3070,NationalTeams!C:C,0))</f>
        <v>392</v>
      </c>
      <c r="D3070" t="s">
        <v>1228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1162</v>
      </c>
      <c r="C3071">
        <f>INDEX(NationalTeams!B:B,MATCH(B3071,NationalTeams!C:C,0))</f>
        <v>393</v>
      </c>
      <c r="D3071" t="s">
        <v>1228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1163</v>
      </c>
      <c r="C3072">
        <f>INDEX(NationalTeams!B:B,MATCH(B3072,NationalTeams!C:C,0))</f>
        <v>394</v>
      </c>
      <c r="D3072" t="s">
        <v>1228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1164</v>
      </c>
      <c r="C3073">
        <f>INDEX(NationalTeams!B:B,MATCH(B3073,NationalTeams!C:C,0))</f>
        <v>395</v>
      </c>
      <c r="D3073" t="s">
        <v>1228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1165</v>
      </c>
      <c r="C3074">
        <f>INDEX(NationalTeams!B:B,MATCH(B3074,NationalTeams!C:C,0))</f>
        <v>396</v>
      </c>
      <c r="D3074" t="s">
        <v>1228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1166</v>
      </c>
      <c r="C3075">
        <f>INDEX(NationalTeams!B:B,MATCH(B3075,NationalTeams!C:C,0))</f>
        <v>397</v>
      </c>
      <c r="D3075" t="s">
        <v>1228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1167</v>
      </c>
      <c r="C3076">
        <f>INDEX(NationalTeams!B:B,MATCH(B3076,NationalTeams!C:C,0))</f>
        <v>398</v>
      </c>
      <c r="D3076" t="s">
        <v>1228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1168</v>
      </c>
      <c r="C3077">
        <f>INDEX(NationalTeams!B:B,MATCH(B3077,NationalTeams!C:C,0))</f>
        <v>399</v>
      </c>
      <c r="D3077" t="s">
        <v>1228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1169</v>
      </c>
      <c r="C3078">
        <f>INDEX(NationalTeams!B:B,MATCH(B3078,NationalTeams!C:C,0))</f>
        <v>400</v>
      </c>
      <c r="D3078" t="s">
        <v>1228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1170</v>
      </c>
      <c r="C3079">
        <f>INDEX(NationalTeams!B:B,MATCH(B3079,NationalTeams!C:C,0))</f>
        <v>401</v>
      </c>
      <c r="D3079" t="s">
        <v>1228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1171</v>
      </c>
      <c r="C3080">
        <f>INDEX(NationalTeams!B:B,MATCH(B3080,NationalTeams!C:C,0))</f>
        <v>402</v>
      </c>
      <c r="D3080" t="s">
        <v>1228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1172</v>
      </c>
      <c r="C3081">
        <f>INDEX(NationalTeams!B:B,MATCH(B3081,NationalTeams!C:C,0))</f>
        <v>403</v>
      </c>
      <c r="D3081" t="s">
        <v>1228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1173</v>
      </c>
      <c r="C3082">
        <f>INDEX(NationalTeams!B:B,MATCH(B3082,NationalTeams!C:C,0))</f>
        <v>404</v>
      </c>
      <c r="D3082" t="s">
        <v>1228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1174</v>
      </c>
      <c r="C3083">
        <f>INDEX(NationalTeams!B:B,MATCH(B3083,NationalTeams!C:C,0))</f>
        <v>405</v>
      </c>
      <c r="D3083" t="s">
        <v>1228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1175</v>
      </c>
      <c r="C3084">
        <f>INDEX(NationalTeams!B:B,MATCH(B3084,NationalTeams!C:C,0))</f>
        <v>406</v>
      </c>
      <c r="D3084" t="s">
        <v>1228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1176</v>
      </c>
      <c r="C3085">
        <f>INDEX(NationalTeams!B:B,MATCH(B3085,NationalTeams!C:C,0))</f>
        <v>407</v>
      </c>
      <c r="D3085" t="s">
        <v>1228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1177</v>
      </c>
      <c r="C3086">
        <f>INDEX(NationalTeams!B:B,MATCH(B3086,NationalTeams!C:C,0))</f>
        <v>408</v>
      </c>
      <c r="D3086" t="s">
        <v>1228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1178</v>
      </c>
      <c r="C3087">
        <f>INDEX(NationalTeams!B:B,MATCH(B3087,NationalTeams!C:C,0))</f>
        <v>409</v>
      </c>
      <c r="D3087" t="s">
        <v>1228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1179</v>
      </c>
      <c r="C3088">
        <f>INDEX(NationalTeams!B:B,MATCH(B3088,NationalTeams!C:C,0))</f>
        <v>410</v>
      </c>
      <c r="D3088" t="s">
        <v>1228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1180</v>
      </c>
      <c r="C3089">
        <f>INDEX(NationalTeams!B:B,MATCH(B3089,NationalTeams!C:C,0))</f>
        <v>411</v>
      </c>
      <c r="D3089" t="s">
        <v>1228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1181</v>
      </c>
      <c r="C3090">
        <f>INDEX(NationalTeams!B:B,MATCH(B3090,NationalTeams!C:C,0))</f>
        <v>412</v>
      </c>
      <c r="D3090" t="s">
        <v>1228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1182</v>
      </c>
      <c r="C3091">
        <f>INDEX(NationalTeams!B:B,MATCH(B3091,NationalTeams!C:C,0))</f>
        <v>413</v>
      </c>
      <c r="D3091" t="s">
        <v>1228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1183</v>
      </c>
      <c r="C3092">
        <f>INDEX(NationalTeams!B:B,MATCH(B3092,NationalTeams!C:C,0))</f>
        <v>414</v>
      </c>
      <c r="D3092" t="s">
        <v>1228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1184</v>
      </c>
      <c r="C3093">
        <f>INDEX(NationalTeams!B:B,MATCH(B3093,NationalTeams!C:C,0))</f>
        <v>415</v>
      </c>
      <c r="D3093" t="s">
        <v>1228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1185</v>
      </c>
      <c r="C3094">
        <f>INDEX(NationalTeams!B:B,MATCH(B3094,NationalTeams!C:C,0))</f>
        <v>416</v>
      </c>
      <c r="D3094" t="s">
        <v>1228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1186</v>
      </c>
      <c r="C3095">
        <f>INDEX(NationalTeams!B:B,MATCH(B3095,NationalTeams!C:C,0))</f>
        <v>417</v>
      </c>
      <c r="D3095" t="s">
        <v>1228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1187</v>
      </c>
      <c r="C3096">
        <f>INDEX(NationalTeams!B:B,MATCH(B3096,NationalTeams!C:C,0))</f>
        <v>418</v>
      </c>
      <c r="D3096" t="s">
        <v>1228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1188</v>
      </c>
      <c r="C3097">
        <f>INDEX(NationalTeams!B:B,MATCH(B3097,NationalTeams!C:C,0))</f>
        <v>419</v>
      </c>
      <c r="D3097" t="s">
        <v>1228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1189</v>
      </c>
      <c r="C3098">
        <f>INDEX(NationalTeams!B:B,MATCH(B3098,NationalTeams!C:C,0))</f>
        <v>420</v>
      </c>
      <c r="D3098" t="s">
        <v>1228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1190</v>
      </c>
      <c r="C3099">
        <f>INDEX(NationalTeams!B:B,MATCH(B3099,NationalTeams!C:C,0))</f>
        <v>421</v>
      </c>
      <c r="D3099" t="s">
        <v>1228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1191</v>
      </c>
      <c r="C3100">
        <f>INDEX(NationalTeams!B:B,MATCH(B3100,NationalTeams!C:C,0))</f>
        <v>422</v>
      </c>
      <c r="D3100" t="s">
        <v>1228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1192</v>
      </c>
      <c r="C3101">
        <f>INDEX(NationalTeams!B:B,MATCH(B3101,NationalTeams!C:C,0))</f>
        <v>423</v>
      </c>
      <c r="D3101" t="s">
        <v>1228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1193</v>
      </c>
      <c r="C3102">
        <f>INDEX(NationalTeams!B:B,MATCH(B3102,NationalTeams!C:C,0))</f>
        <v>424</v>
      </c>
      <c r="D3102" t="s">
        <v>1228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1194</v>
      </c>
      <c r="C3103">
        <f>INDEX(NationalTeams!B:B,MATCH(B3103,NationalTeams!C:C,0))</f>
        <v>425</v>
      </c>
      <c r="D3103" t="s">
        <v>1228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1195</v>
      </c>
      <c r="C3104">
        <f>INDEX(NationalTeams!B:B,MATCH(B3104,NationalTeams!C:C,0))</f>
        <v>426</v>
      </c>
      <c r="D3104" t="s">
        <v>1228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1196</v>
      </c>
      <c r="C3105">
        <f>INDEX(NationalTeams!B:B,MATCH(B3105,NationalTeams!C:C,0))</f>
        <v>427</v>
      </c>
      <c r="D3105" t="s">
        <v>1228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1197</v>
      </c>
      <c r="C3106">
        <f>INDEX(NationalTeams!B:B,MATCH(B3106,NationalTeams!C:C,0))</f>
        <v>428</v>
      </c>
      <c r="D3106" t="s">
        <v>1228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1198</v>
      </c>
      <c r="C3107">
        <f>INDEX(NationalTeams!B:B,MATCH(B3107,NationalTeams!C:C,0))</f>
        <v>429</v>
      </c>
      <c r="D3107" t="s">
        <v>1228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1199</v>
      </c>
      <c r="C3108">
        <f>INDEX(NationalTeams!B:B,MATCH(B3108,NationalTeams!C:C,0))</f>
        <v>430</v>
      </c>
      <c r="D3108" t="s">
        <v>1228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1200</v>
      </c>
      <c r="C3109">
        <f>INDEX(NationalTeams!B:B,MATCH(B3109,NationalTeams!C:C,0))</f>
        <v>431</v>
      </c>
      <c r="D3109" t="s">
        <v>1228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1201</v>
      </c>
      <c r="C3110">
        <f>INDEX(NationalTeams!B:B,MATCH(B3110,NationalTeams!C:C,0))</f>
        <v>432</v>
      </c>
      <c r="D3110" t="s">
        <v>1228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1202</v>
      </c>
      <c r="C3111">
        <f>INDEX(NationalTeams!B:B,MATCH(B3111,NationalTeams!C:C,0))</f>
        <v>433</v>
      </c>
      <c r="D3111" t="s">
        <v>1228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1203</v>
      </c>
      <c r="C3112">
        <f>INDEX(NationalTeams!B:B,MATCH(B3112,NationalTeams!C:C,0))</f>
        <v>434</v>
      </c>
      <c r="D3112" t="s">
        <v>1228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1204</v>
      </c>
      <c r="C3113">
        <f>INDEX(NationalTeams!B:B,MATCH(B3113,NationalTeams!C:C,0))</f>
        <v>435</v>
      </c>
      <c r="D3113" t="s">
        <v>1228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1205</v>
      </c>
      <c r="C3114">
        <f>INDEX(NationalTeams!B:B,MATCH(B3114,NationalTeams!C:C,0))</f>
        <v>436</v>
      </c>
      <c r="D3114" t="s">
        <v>1228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1206</v>
      </c>
      <c r="C3115">
        <f>INDEX(NationalTeams!B:B,MATCH(B3115,NationalTeams!C:C,0))</f>
        <v>437</v>
      </c>
      <c r="D3115" t="s">
        <v>1228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1207</v>
      </c>
      <c r="C3116">
        <f>INDEX(NationalTeams!B:B,MATCH(B3116,NationalTeams!C:C,0))</f>
        <v>438</v>
      </c>
      <c r="D3116" t="s">
        <v>1228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1208</v>
      </c>
      <c r="C3117">
        <f>INDEX(NationalTeams!B:B,MATCH(B3117,NationalTeams!C:C,0))</f>
        <v>439</v>
      </c>
      <c r="D3117" t="s">
        <v>1228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1209</v>
      </c>
      <c r="C3118">
        <f>INDEX(NationalTeams!B:B,MATCH(B3118,NationalTeams!C:C,0))</f>
        <v>440</v>
      </c>
      <c r="D3118" t="s">
        <v>1228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1210</v>
      </c>
      <c r="C3119">
        <f>INDEX(NationalTeams!B:B,MATCH(B3119,NationalTeams!C:C,0))</f>
        <v>441</v>
      </c>
      <c r="D3119" t="s">
        <v>1228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1211</v>
      </c>
      <c r="C3120">
        <f>INDEX(NationalTeams!B:B,MATCH(B3120,NationalTeams!C:C,0))</f>
        <v>442</v>
      </c>
      <c r="D3120" t="s">
        <v>1228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1212</v>
      </c>
      <c r="C3121">
        <f>INDEX(NationalTeams!B:B,MATCH(B3121,NationalTeams!C:C,0))</f>
        <v>443</v>
      </c>
      <c r="D3121" t="s">
        <v>1228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1213</v>
      </c>
      <c r="C3122">
        <f>INDEX(NationalTeams!B:B,MATCH(B3122,NationalTeams!C:C,0))</f>
        <v>444</v>
      </c>
      <c r="D3122" t="s">
        <v>1228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1214</v>
      </c>
      <c r="C3123">
        <f>INDEX(NationalTeams!B:B,MATCH(B3123,NationalTeams!C:C,0))</f>
        <v>445</v>
      </c>
      <c r="D3123" t="s">
        <v>1228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1215</v>
      </c>
      <c r="C3124">
        <f>INDEX(NationalTeams!B:B,MATCH(B3124,NationalTeams!C:C,0))</f>
        <v>446</v>
      </c>
      <c r="D3124" t="s">
        <v>1228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440</v>
      </c>
      <c r="C3125">
        <f>INDEX(NationalTeams!B:B,MATCH(B3125,NationalTeams!C:C,0))</f>
        <v>1</v>
      </c>
      <c r="D3125" t="s">
        <v>1245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321</v>
      </c>
      <c r="C3126">
        <f>INDEX(NationalTeams!B:B,MATCH(B3126,NationalTeams!C:C,0))</f>
        <v>2</v>
      </c>
      <c r="D3126" t="s">
        <v>1245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520</v>
      </c>
      <c r="C3127">
        <f>INDEX(NationalTeams!B:B,MATCH(B3127,NationalTeams!C:C,0))</f>
        <v>3</v>
      </c>
      <c r="D3127" t="s">
        <v>1245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489</v>
      </c>
      <c r="C3128">
        <f>INDEX(NationalTeams!B:B,MATCH(B3128,NationalTeams!C:C,0))</f>
        <v>4</v>
      </c>
      <c r="D3128" t="s">
        <v>1245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329</v>
      </c>
      <c r="C3129">
        <f>INDEX(NationalTeams!B:B,MATCH(B3129,NationalTeams!C:C,0))</f>
        <v>5</v>
      </c>
      <c r="D3129" t="s">
        <v>1245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538</v>
      </c>
      <c r="C3130">
        <f>INDEX(NationalTeams!B:B,MATCH(B3130,NationalTeams!C:C,0))</f>
        <v>6</v>
      </c>
      <c r="D3130" t="s">
        <v>1245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357</v>
      </c>
      <c r="C3131">
        <f>INDEX(NationalTeams!B:B,MATCH(B3131,NationalTeams!C:C,0))</f>
        <v>7</v>
      </c>
      <c r="D3131" t="s">
        <v>1245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420</v>
      </c>
      <c r="C3132">
        <f>INDEX(NationalTeams!B:B,MATCH(B3132,NationalTeams!C:C,0))</f>
        <v>8</v>
      </c>
      <c r="D3132" t="s">
        <v>1245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400</v>
      </c>
      <c r="C3133">
        <f>INDEX(NationalTeams!B:B,MATCH(B3133,NationalTeams!C:C,0))</f>
        <v>9</v>
      </c>
      <c r="D3133" t="s">
        <v>1245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428</v>
      </c>
      <c r="C3134">
        <f>INDEX(NationalTeams!B:B,MATCH(B3134,NationalTeams!C:C,0))</f>
        <v>10</v>
      </c>
      <c r="D3134" t="s">
        <v>1245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324</v>
      </c>
      <c r="C3135">
        <f>INDEX(NationalTeams!B:B,MATCH(B3135,NationalTeams!C:C,0))</f>
        <v>11</v>
      </c>
      <c r="D3135" t="s">
        <v>1245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376</v>
      </c>
      <c r="C3136">
        <f>INDEX(NationalTeams!B:B,MATCH(B3136,NationalTeams!C:C,0))</f>
        <v>12</v>
      </c>
      <c r="D3136" t="s">
        <v>1245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529</v>
      </c>
      <c r="C3137">
        <f>INDEX(NationalTeams!B:B,MATCH(B3137,NationalTeams!C:C,0))</f>
        <v>13</v>
      </c>
      <c r="D3137" t="s">
        <v>1245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415</v>
      </c>
      <c r="C3138">
        <f>INDEX(NationalTeams!B:B,MATCH(B3138,NationalTeams!C:C,0))</f>
        <v>14</v>
      </c>
      <c r="D3138" t="s">
        <v>1245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424</v>
      </c>
      <c r="C3139">
        <f>INDEX(NationalTeams!B:B,MATCH(B3139,NationalTeams!C:C,0))</f>
        <v>15</v>
      </c>
      <c r="D3139" t="s">
        <v>1245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426</v>
      </c>
      <c r="C3140">
        <f>INDEX(NationalTeams!B:B,MATCH(B3140,NationalTeams!C:C,0))</f>
        <v>16</v>
      </c>
      <c r="D3140" t="s">
        <v>1245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514</v>
      </c>
      <c r="C3141">
        <f>INDEX(NationalTeams!B:B,MATCH(B3141,NationalTeams!C:C,0))</f>
        <v>17</v>
      </c>
      <c r="D3141" t="s">
        <v>1245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535</v>
      </c>
      <c r="C3142">
        <f>INDEX(NationalTeams!B:B,MATCH(B3142,NationalTeams!C:C,0))</f>
        <v>18</v>
      </c>
      <c r="D3142" t="s">
        <v>1245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419</v>
      </c>
      <c r="C3143">
        <f>INDEX(NationalTeams!B:B,MATCH(B3143,NationalTeams!C:C,0))</f>
        <v>19</v>
      </c>
      <c r="D3143" t="s">
        <v>1245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433</v>
      </c>
      <c r="C3144">
        <f>INDEX(NationalTeams!B:B,MATCH(B3144,NationalTeams!C:C,0))</f>
        <v>20</v>
      </c>
      <c r="D3144" t="s">
        <v>1245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465</v>
      </c>
      <c r="C3145">
        <f>INDEX(NationalTeams!B:B,MATCH(B3145,NationalTeams!C:C,0))</f>
        <v>21</v>
      </c>
      <c r="D3145" t="s">
        <v>1245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408</v>
      </c>
      <c r="C3146">
        <f>INDEX(NationalTeams!B:B,MATCH(B3146,NationalTeams!C:C,0))</f>
        <v>22</v>
      </c>
      <c r="D3146" t="s">
        <v>1245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505</v>
      </c>
      <c r="C3147">
        <f>INDEX(NationalTeams!B:B,MATCH(B3147,NationalTeams!C:C,0))</f>
        <v>23</v>
      </c>
      <c r="D3147" t="s">
        <v>1245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334</v>
      </c>
      <c r="C3148">
        <f>INDEX(NationalTeams!B:B,MATCH(B3148,NationalTeams!C:C,0))</f>
        <v>24</v>
      </c>
      <c r="D3148" t="s">
        <v>1245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337</v>
      </c>
      <c r="C3149">
        <f>INDEX(NationalTeams!B:B,MATCH(B3149,NationalTeams!C:C,0))</f>
        <v>25</v>
      </c>
      <c r="D3149" t="s">
        <v>1245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403</v>
      </c>
      <c r="C3150">
        <f>INDEX(NationalTeams!B:B,MATCH(B3150,NationalTeams!C:C,0))</f>
        <v>26</v>
      </c>
      <c r="D3150" t="s">
        <v>1245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525</v>
      </c>
      <c r="C3151">
        <f>INDEX(NationalTeams!B:B,MATCH(B3151,NationalTeams!C:C,0))</f>
        <v>27</v>
      </c>
      <c r="D3151" t="s">
        <v>1245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453</v>
      </c>
      <c r="C3152">
        <f>INDEX(NationalTeams!B:B,MATCH(B3152,NationalTeams!C:C,0))</f>
        <v>28</v>
      </c>
      <c r="D3152" t="s">
        <v>1245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353</v>
      </c>
      <c r="C3153">
        <f>INDEX(NationalTeams!B:B,MATCH(B3153,NationalTeams!C:C,0))</f>
        <v>29</v>
      </c>
      <c r="D3153" t="s">
        <v>1245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516</v>
      </c>
      <c r="C3154">
        <f>INDEX(NationalTeams!B:B,MATCH(B3154,NationalTeams!C:C,0))</f>
        <v>30</v>
      </c>
      <c r="D3154" t="s">
        <v>1245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340</v>
      </c>
      <c r="C3155">
        <f>INDEX(NationalTeams!B:B,MATCH(B3155,NationalTeams!C:C,0))</f>
        <v>31</v>
      </c>
      <c r="D3155" t="s">
        <v>1245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327</v>
      </c>
      <c r="C3156">
        <f>INDEX(NationalTeams!B:B,MATCH(B3156,NationalTeams!C:C,0))</f>
        <v>32</v>
      </c>
      <c r="D3156" t="s">
        <v>1245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478</v>
      </c>
      <c r="C3157">
        <f>INDEX(NationalTeams!B:B,MATCH(B3157,NationalTeams!C:C,0))</f>
        <v>33</v>
      </c>
      <c r="D3157" t="s">
        <v>1245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510</v>
      </c>
      <c r="C3158">
        <f>INDEX(NationalTeams!B:B,MATCH(B3158,NationalTeams!C:C,0))</f>
        <v>34</v>
      </c>
      <c r="D3158" t="s">
        <v>1245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366</v>
      </c>
      <c r="C3159">
        <f>INDEX(NationalTeams!B:B,MATCH(B3159,NationalTeams!C:C,0))</f>
        <v>35</v>
      </c>
      <c r="D3159" t="s">
        <v>1245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341</v>
      </c>
      <c r="C3160">
        <f>INDEX(NationalTeams!B:B,MATCH(B3160,NationalTeams!C:C,0))</f>
        <v>36</v>
      </c>
      <c r="D3160" t="s">
        <v>1245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454</v>
      </c>
      <c r="C3161">
        <f>INDEX(NationalTeams!B:B,MATCH(B3161,NationalTeams!C:C,0))</f>
        <v>37</v>
      </c>
      <c r="D3161" t="s">
        <v>1245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371</v>
      </c>
      <c r="C3162">
        <f>INDEX(NationalTeams!B:B,MATCH(B3162,NationalTeams!C:C,0))</f>
        <v>38</v>
      </c>
      <c r="D3162" t="s">
        <v>1245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462</v>
      </c>
      <c r="C3163">
        <f>INDEX(NationalTeams!B:B,MATCH(B3163,NationalTeams!C:C,0))</f>
        <v>39</v>
      </c>
      <c r="D3163" t="s">
        <v>1245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322</v>
      </c>
      <c r="C3164">
        <f>INDEX(NationalTeams!B:B,MATCH(B3164,NationalTeams!C:C,0))</f>
        <v>40</v>
      </c>
      <c r="D3164" t="s">
        <v>1245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355</v>
      </c>
      <c r="C3165">
        <f>INDEX(NationalTeams!B:B,MATCH(B3165,NationalTeams!C:C,0))</f>
        <v>41</v>
      </c>
      <c r="D3165" t="s">
        <v>1245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344</v>
      </c>
      <c r="C3166">
        <f>INDEX(NationalTeams!B:B,MATCH(B3166,NationalTeams!C:C,0))</f>
        <v>42</v>
      </c>
      <c r="D3166" t="s">
        <v>1245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330</v>
      </c>
      <c r="C3167">
        <f>INDEX(NationalTeams!B:B,MATCH(B3167,NationalTeams!C:C,0))</f>
        <v>43</v>
      </c>
      <c r="D3167" t="s">
        <v>1245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429</v>
      </c>
      <c r="C3168">
        <f>INDEX(NationalTeams!B:B,MATCH(B3168,NationalTeams!C:C,0))</f>
        <v>44</v>
      </c>
      <c r="D3168" t="s">
        <v>1245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534</v>
      </c>
      <c r="C3169">
        <f>INDEX(NationalTeams!B:B,MATCH(B3169,NationalTeams!C:C,0))</f>
        <v>45</v>
      </c>
      <c r="D3169" t="s">
        <v>1245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328</v>
      </c>
      <c r="C3170">
        <f>INDEX(NationalTeams!B:B,MATCH(B3170,NationalTeams!C:C,0))</f>
        <v>46</v>
      </c>
      <c r="D3170" t="s">
        <v>1245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368</v>
      </c>
      <c r="C3171">
        <f>INDEX(NationalTeams!B:B,MATCH(B3171,NationalTeams!C:C,0))</f>
        <v>47</v>
      </c>
      <c r="D3171" t="s">
        <v>1245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369</v>
      </c>
      <c r="C3172">
        <f>INDEX(NationalTeams!B:B,MATCH(B3172,NationalTeams!C:C,0))</f>
        <v>48</v>
      </c>
      <c r="D3172" t="s">
        <v>1245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447</v>
      </c>
      <c r="C3173">
        <f>INDEX(NationalTeams!B:B,MATCH(B3173,NationalTeams!C:C,0))</f>
        <v>49</v>
      </c>
      <c r="D3173" t="s">
        <v>1245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425</v>
      </c>
      <c r="C3174">
        <f>INDEX(NationalTeams!B:B,MATCH(B3174,NationalTeams!C:C,0))</f>
        <v>50</v>
      </c>
      <c r="D3174" t="s">
        <v>1245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323</v>
      </c>
      <c r="C3175">
        <f>INDEX(NationalTeams!B:B,MATCH(B3175,NationalTeams!C:C,0))</f>
        <v>51</v>
      </c>
      <c r="D3175" t="s">
        <v>1245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354</v>
      </c>
      <c r="C3176">
        <f>INDEX(NationalTeams!B:B,MATCH(B3176,NationalTeams!C:C,0))</f>
        <v>52</v>
      </c>
      <c r="D3176" t="s">
        <v>1245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498</v>
      </c>
      <c r="C3177">
        <f>INDEX(NationalTeams!B:B,MATCH(B3177,NationalTeams!C:C,0))</f>
        <v>53</v>
      </c>
      <c r="D3177" t="s">
        <v>1245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406</v>
      </c>
      <c r="C3178">
        <f>INDEX(NationalTeams!B:B,MATCH(B3178,NationalTeams!C:C,0))</f>
        <v>54</v>
      </c>
      <c r="D3178" t="s">
        <v>1245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404</v>
      </c>
      <c r="C3179">
        <f>INDEX(NationalTeams!B:B,MATCH(B3179,NationalTeams!C:C,0))</f>
        <v>55</v>
      </c>
      <c r="D3179" t="s">
        <v>1245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495</v>
      </c>
      <c r="C3180">
        <f>INDEX(NationalTeams!B:B,MATCH(B3180,NationalTeams!C:C,0))</f>
        <v>56</v>
      </c>
      <c r="D3180" t="s">
        <v>1245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413</v>
      </c>
      <c r="C3181">
        <f>INDEX(NationalTeams!B:B,MATCH(B3181,NationalTeams!C:C,0))</f>
        <v>57</v>
      </c>
      <c r="D3181" t="s">
        <v>1245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331</v>
      </c>
      <c r="C3182">
        <f>INDEX(NationalTeams!B:B,MATCH(B3182,NationalTeams!C:C,0))</f>
        <v>58</v>
      </c>
      <c r="D3182" t="s">
        <v>1245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365</v>
      </c>
      <c r="C3183">
        <f>INDEX(NationalTeams!B:B,MATCH(B3183,NationalTeams!C:C,0))</f>
        <v>59</v>
      </c>
      <c r="D3183" t="s">
        <v>1245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332</v>
      </c>
      <c r="C3184">
        <f>INDEX(NationalTeams!B:B,MATCH(B3184,NationalTeams!C:C,0))</f>
        <v>60</v>
      </c>
      <c r="D3184" t="s">
        <v>1245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435</v>
      </c>
      <c r="C3185">
        <f>INDEX(NationalTeams!B:B,MATCH(B3185,NationalTeams!C:C,0))</f>
        <v>61</v>
      </c>
      <c r="D3185" t="s">
        <v>1245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346</v>
      </c>
      <c r="C3186">
        <f>INDEX(NationalTeams!B:B,MATCH(B3186,NationalTeams!C:C,0))</f>
        <v>62</v>
      </c>
      <c r="D3186" t="s">
        <v>1245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515</v>
      </c>
      <c r="C3187">
        <f>INDEX(NationalTeams!B:B,MATCH(B3187,NationalTeams!C:C,0))</f>
        <v>63</v>
      </c>
      <c r="D3187" t="s">
        <v>1245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509</v>
      </c>
      <c r="C3188">
        <f>INDEX(NationalTeams!B:B,MATCH(B3188,NationalTeams!C:C,0))</f>
        <v>64</v>
      </c>
      <c r="D3188" t="s">
        <v>1245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518</v>
      </c>
      <c r="C3189">
        <f>INDEX(NationalTeams!B:B,MATCH(B3189,NationalTeams!C:C,0))</f>
        <v>65</v>
      </c>
      <c r="D3189" t="s">
        <v>1245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490</v>
      </c>
      <c r="C3190">
        <f>INDEX(NationalTeams!B:B,MATCH(B3190,NationalTeams!C:C,0))</f>
        <v>66</v>
      </c>
      <c r="D3190" t="s">
        <v>1245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349</v>
      </c>
      <c r="C3191">
        <f>INDEX(NationalTeams!B:B,MATCH(B3191,NationalTeams!C:C,0))</f>
        <v>67</v>
      </c>
      <c r="D3191" t="s">
        <v>1245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531</v>
      </c>
      <c r="C3192">
        <f>INDEX(NationalTeams!B:B,MATCH(B3192,NationalTeams!C:C,0))</f>
        <v>68</v>
      </c>
      <c r="D3192" t="s">
        <v>1245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326</v>
      </c>
      <c r="C3193">
        <f>INDEX(NationalTeams!B:B,MATCH(B3193,NationalTeams!C:C,0))</f>
        <v>69</v>
      </c>
      <c r="D3193" t="s">
        <v>1245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320</v>
      </c>
      <c r="C3194">
        <f>INDEX(NationalTeams!B:B,MATCH(B3194,NationalTeams!C:C,0))</f>
        <v>70</v>
      </c>
      <c r="D3194" t="s">
        <v>1245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459</v>
      </c>
      <c r="C3195">
        <f>INDEX(NationalTeams!B:B,MATCH(B3195,NationalTeams!C:C,0))</f>
        <v>71</v>
      </c>
      <c r="D3195" t="s">
        <v>1245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445</v>
      </c>
      <c r="C3196">
        <f>INDEX(NationalTeams!B:B,MATCH(B3196,NationalTeams!C:C,0))</f>
        <v>72</v>
      </c>
      <c r="D3196" t="s">
        <v>1245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511</v>
      </c>
      <c r="C3197">
        <f>INDEX(NationalTeams!B:B,MATCH(B3197,NationalTeams!C:C,0))</f>
        <v>73</v>
      </c>
      <c r="D3197" t="s">
        <v>1245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487</v>
      </c>
      <c r="C3198">
        <f>INDEX(NationalTeams!B:B,MATCH(B3198,NationalTeams!C:C,0))</f>
        <v>74</v>
      </c>
      <c r="D3198" t="s">
        <v>1245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383</v>
      </c>
      <c r="C3199">
        <f>INDEX(NationalTeams!B:B,MATCH(B3199,NationalTeams!C:C,0))</f>
        <v>75</v>
      </c>
      <c r="D3199" t="s">
        <v>1245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517</v>
      </c>
      <c r="C3200">
        <f>INDEX(NationalTeams!B:B,MATCH(B3200,NationalTeams!C:C,0))</f>
        <v>76</v>
      </c>
      <c r="D3200" t="s">
        <v>1245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391</v>
      </c>
      <c r="C3201">
        <f>INDEX(NationalTeams!B:B,MATCH(B3201,NationalTeams!C:C,0))</f>
        <v>77</v>
      </c>
      <c r="D3201" t="s">
        <v>1245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524</v>
      </c>
      <c r="C3202">
        <f>INDEX(NationalTeams!B:B,MATCH(B3202,NationalTeams!C:C,0))</f>
        <v>78</v>
      </c>
      <c r="D3202" t="s">
        <v>1245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325</v>
      </c>
      <c r="C3203">
        <f>INDEX(NationalTeams!B:B,MATCH(B3203,NationalTeams!C:C,0))</f>
        <v>79</v>
      </c>
      <c r="D3203" t="s">
        <v>1245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536</v>
      </c>
      <c r="C3204">
        <f>INDEX(NationalTeams!B:B,MATCH(B3204,NationalTeams!C:C,0))</f>
        <v>80</v>
      </c>
      <c r="D3204" t="s">
        <v>1245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405</v>
      </c>
      <c r="C3205">
        <f>INDEX(NationalTeams!B:B,MATCH(B3205,NationalTeams!C:C,0))</f>
        <v>81</v>
      </c>
      <c r="D3205" t="s">
        <v>1245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508</v>
      </c>
      <c r="C3206">
        <f>INDEX(NationalTeams!B:B,MATCH(B3206,NationalTeams!C:C,0))</f>
        <v>82</v>
      </c>
      <c r="D3206" t="s">
        <v>1245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477</v>
      </c>
      <c r="C3207">
        <f>INDEX(NationalTeams!B:B,MATCH(B3207,NationalTeams!C:C,0))</f>
        <v>83</v>
      </c>
      <c r="D3207" t="s">
        <v>1245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396</v>
      </c>
      <c r="C3208">
        <f>INDEX(NationalTeams!B:B,MATCH(B3208,NationalTeams!C:C,0))</f>
        <v>84</v>
      </c>
      <c r="D3208" t="s">
        <v>1245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382</v>
      </c>
      <c r="C3209">
        <f>INDEX(NationalTeams!B:B,MATCH(B3209,NationalTeams!C:C,0))</f>
        <v>85</v>
      </c>
      <c r="D3209" t="s">
        <v>1245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338</v>
      </c>
      <c r="C3210">
        <f>INDEX(NationalTeams!B:B,MATCH(B3210,NationalTeams!C:C,0))</f>
        <v>86</v>
      </c>
      <c r="D3210" t="s">
        <v>1245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392</v>
      </c>
      <c r="C3211">
        <f>INDEX(NationalTeams!B:B,MATCH(B3211,NationalTeams!C:C,0))</f>
        <v>87</v>
      </c>
      <c r="D3211" t="s">
        <v>1245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335</v>
      </c>
      <c r="C3212">
        <f>INDEX(NationalTeams!B:B,MATCH(B3212,NationalTeams!C:C,0))</f>
        <v>88</v>
      </c>
      <c r="D3212" t="s">
        <v>1245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333</v>
      </c>
      <c r="C3213">
        <f>INDEX(NationalTeams!B:B,MATCH(B3213,NationalTeams!C:C,0))</f>
        <v>89</v>
      </c>
      <c r="D3213" t="s">
        <v>1245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397</v>
      </c>
      <c r="C3214">
        <f>INDEX(NationalTeams!B:B,MATCH(B3214,NationalTeams!C:C,0))</f>
        <v>90</v>
      </c>
      <c r="D3214" t="s">
        <v>1245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469</v>
      </c>
      <c r="C3215">
        <f>INDEX(NationalTeams!B:B,MATCH(B3215,NationalTeams!C:C,0))</f>
        <v>91</v>
      </c>
      <c r="D3215" t="s">
        <v>1245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512</v>
      </c>
      <c r="C3216">
        <f>INDEX(NationalTeams!B:B,MATCH(B3216,NationalTeams!C:C,0))</f>
        <v>92</v>
      </c>
      <c r="D3216" t="s">
        <v>1245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458</v>
      </c>
      <c r="C3217">
        <f>INDEX(NationalTeams!B:B,MATCH(B3217,NationalTeams!C:C,0))</f>
        <v>93</v>
      </c>
      <c r="D3217" t="s">
        <v>1245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444</v>
      </c>
      <c r="C3218">
        <f>INDEX(NationalTeams!B:B,MATCH(B3218,NationalTeams!C:C,0))</f>
        <v>94</v>
      </c>
      <c r="D3218" t="s">
        <v>1245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493</v>
      </c>
      <c r="C3219">
        <f>INDEX(NationalTeams!B:B,MATCH(B3219,NationalTeams!C:C,0))</f>
        <v>95</v>
      </c>
      <c r="D3219" t="s">
        <v>1245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431</v>
      </c>
      <c r="C3220">
        <f>INDEX(NationalTeams!B:B,MATCH(B3220,NationalTeams!C:C,0))</f>
        <v>96</v>
      </c>
      <c r="D3220" t="s">
        <v>1245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427</v>
      </c>
      <c r="C3221">
        <f>INDEX(NationalTeams!B:B,MATCH(B3221,NationalTeams!C:C,0))</f>
        <v>97</v>
      </c>
      <c r="D3221" t="s">
        <v>1245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513</v>
      </c>
      <c r="C3222">
        <f>INDEX(NationalTeams!B:B,MATCH(B3222,NationalTeams!C:C,0))</f>
        <v>98</v>
      </c>
      <c r="D3222" t="s">
        <v>1245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503</v>
      </c>
      <c r="C3223">
        <f>INDEX(NationalTeams!B:B,MATCH(B3223,NationalTeams!C:C,0))</f>
        <v>99</v>
      </c>
      <c r="D3223" t="s">
        <v>1245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519</v>
      </c>
      <c r="C3224">
        <f>INDEX(NationalTeams!B:B,MATCH(B3224,NationalTeams!C:C,0))</f>
        <v>100</v>
      </c>
      <c r="D3224" t="s">
        <v>1245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410</v>
      </c>
      <c r="C3225">
        <f>INDEX(NationalTeams!B:B,MATCH(B3225,NationalTeams!C:C,0))</f>
        <v>101</v>
      </c>
      <c r="D3225" t="s">
        <v>1245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486</v>
      </c>
      <c r="C3226">
        <f>INDEX(NationalTeams!B:B,MATCH(B3226,NationalTeams!C:C,0))</f>
        <v>102</v>
      </c>
      <c r="D3226" t="s">
        <v>1245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526</v>
      </c>
      <c r="C3227">
        <f>INDEX(NationalTeams!B:B,MATCH(B3227,NationalTeams!C:C,0))</f>
        <v>103</v>
      </c>
      <c r="D3227" t="s">
        <v>1245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470</v>
      </c>
      <c r="C3228">
        <f>INDEX(NationalTeams!B:B,MATCH(B3228,NationalTeams!C:C,0))</f>
        <v>104</v>
      </c>
      <c r="D3228" t="s">
        <v>1245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461</v>
      </c>
      <c r="C3229">
        <f>INDEX(NationalTeams!B:B,MATCH(B3229,NationalTeams!C:C,0))</f>
        <v>105</v>
      </c>
      <c r="D3229" t="s">
        <v>1245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418</v>
      </c>
      <c r="C3230">
        <f>INDEX(NationalTeams!B:B,MATCH(B3230,NationalTeams!C:C,0))</f>
        <v>106</v>
      </c>
      <c r="D3230" t="s">
        <v>1245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417</v>
      </c>
      <c r="C3231">
        <f>INDEX(NationalTeams!B:B,MATCH(B3231,NationalTeams!C:C,0))</f>
        <v>107</v>
      </c>
      <c r="D3231" t="s">
        <v>1245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421</v>
      </c>
      <c r="C3232">
        <f>INDEX(NationalTeams!B:B,MATCH(B3232,NationalTeams!C:C,0))</f>
        <v>108</v>
      </c>
      <c r="D3232" t="s">
        <v>1245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530</v>
      </c>
      <c r="C3233">
        <f>INDEX(NationalTeams!B:B,MATCH(B3233,NationalTeams!C:C,0))</f>
        <v>109</v>
      </c>
      <c r="D3233" t="s">
        <v>1245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488</v>
      </c>
      <c r="C3234">
        <f>INDEX(NationalTeams!B:B,MATCH(B3234,NationalTeams!C:C,0))</f>
        <v>110</v>
      </c>
      <c r="D3234" t="s">
        <v>1245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352</v>
      </c>
      <c r="C3235">
        <f>INDEX(NationalTeams!B:B,MATCH(B3235,NationalTeams!C:C,0))</f>
        <v>111</v>
      </c>
      <c r="D3235" t="s">
        <v>1245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422</v>
      </c>
      <c r="C3236">
        <f>INDEX(NationalTeams!B:B,MATCH(B3236,NationalTeams!C:C,0))</f>
        <v>112</v>
      </c>
      <c r="D3236" t="s">
        <v>1245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451</v>
      </c>
      <c r="C3237">
        <f>INDEX(NationalTeams!B:B,MATCH(B3237,NationalTeams!C:C,0))</f>
        <v>113</v>
      </c>
      <c r="D3237" t="s">
        <v>1245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430</v>
      </c>
      <c r="C3238">
        <f>INDEX(NationalTeams!B:B,MATCH(B3238,NationalTeams!C:C,0))</f>
        <v>114</v>
      </c>
      <c r="D3238" t="s">
        <v>1245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381</v>
      </c>
      <c r="C3239">
        <f>INDEX(NationalTeams!B:B,MATCH(B3239,NationalTeams!C:C,0))</f>
        <v>115</v>
      </c>
      <c r="D3239" t="s">
        <v>1245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434</v>
      </c>
      <c r="C3240">
        <f>INDEX(NationalTeams!B:B,MATCH(B3240,NationalTeams!C:C,0))</f>
        <v>116</v>
      </c>
      <c r="D3240" t="s">
        <v>1245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475</v>
      </c>
      <c r="C3241">
        <f>INDEX(NationalTeams!B:B,MATCH(B3241,NationalTeams!C:C,0))</f>
        <v>117</v>
      </c>
      <c r="D3241" t="s">
        <v>1245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528</v>
      </c>
      <c r="C3242">
        <f>INDEX(NationalTeams!B:B,MATCH(B3242,NationalTeams!C:C,0))</f>
        <v>118</v>
      </c>
      <c r="D3242" t="s">
        <v>1245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436</v>
      </c>
      <c r="C3243">
        <f>INDEX(NationalTeams!B:B,MATCH(B3243,NationalTeams!C:C,0))</f>
        <v>119</v>
      </c>
      <c r="D3243" t="s">
        <v>1245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455</v>
      </c>
      <c r="C3244">
        <f>INDEX(NationalTeams!B:B,MATCH(B3244,NationalTeams!C:C,0))</f>
        <v>120</v>
      </c>
      <c r="D3244" t="s">
        <v>1245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345</v>
      </c>
      <c r="C3245">
        <f>INDEX(NationalTeams!B:B,MATCH(B3245,NationalTeams!C:C,0))</f>
        <v>121</v>
      </c>
      <c r="D3245" t="s">
        <v>1245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532</v>
      </c>
      <c r="C3246">
        <f>INDEX(NationalTeams!B:B,MATCH(B3246,NationalTeams!C:C,0))</f>
        <v>122</v>
      </c>
      <c r="D3246" t="s">
        <v>1245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468</v>
      </c>
      <c r="C3247">
        <f>INDEX(NationalTeams!B:B,MATCH(B3247,NationalTeams!C:C,0))</f>
        <v>123</v>
      </c>
      <c r="D3247" t="s">
        <v>1245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347</v>
      </c>
      <c r="C3248">
        <f>INDEX(NationalTeams!B:B,MATCH(B3248,NationalTeams!C:C,0))</f>
        <v>124</v>
      </c>
      <c r="D3248" t="s">
        <v>1245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390</v>
      </c>
      <c r="C3249">
        <f>INDEX(NationalTeams!B:B,MATCH(B3249,NationalTeams!C:C,0))</f>
        <v>125</v>
      </c>
      <c r="D3249" t="s">
        <v>1245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540</v>
      </c>
      <c r="C3250">
        <f>INDEX(NationalTeams!B:B,MATCH(B3250,NationalTeams!C:C,0))</f>
        <v>126</v>
      </c>
      <c r="D3250" t="s">
        <v>1245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527</v>
      </c>
      <c r="C3251">
        <f>INDEX(NationalTeams!B:B,MATCH(B3251,NationalTeams!C:C,0))</f>
        <v>127</v>
      </c>
      <c r="D3251" t="s">
        <v>1245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523</v>
      </c>
      <c r="C3252">
        <f>INDEX(NationalTeams!B:B,MATCH(B3252,NationalTeams!C:C,0))</f>
        <v>128</v>
      </c>
      <c r="D3252" t="s">
        <v>1245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484</v>
      </c>
      <c r="C3253">
        <f>INDEX(NationalTeams!B:B,MATCH(B3253,NationalTeams!C:C,0))</f>
        <v>129</v>
      </c>
      <c r="D3253" t="s">
        <v>1245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522</v>
      </c>
      <c r="C3254">
        <f>INDEX(NationalTeams!B:B,MATCH(B3254,NationalTeams!C:C,0))</f>
        <v>130</v>
      </c>
      <c r="D3254" t="s">
        <v>1245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386</v>
      </c>
      <c r="C3255">
        <f>INDEX(NationalTeams!B:B,MATCH(B3255,NationalTeams!C:C,0))</f>
        <v>131</v>
      </c>
      <c r="D3255" t="s">
        <v>1245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463</v>
      </c>
      <c r="C3256">
        <f>INDEX(NationalTeams!B:B,MATCH(B3256,NationalTeams!C:C,0))</f>
        <v>132</v>
      </c>
      <c r="D3256" t="s">
        <v>1245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339</v>
      </c>
      <c r="C3257">
        <f>INDEX(NationalTeams!B:B,MATCH(B3257,NationalTeams!C:C,0))</f>
        <v>133</v>
      </c>
      <c r="D3257" t="s">
        <v>1245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464</v>
      </c>
      <c r="C3258">
        <f>INDEX(NationalTeams!B:B,MATCH(B3258,NationalTeams!C:C,0))</f>
        <v>134</v>
      </c>
      <c r="D3258" t="s">
        <v>1245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379</v>
      </c>
      <c r="C3259">
        <f>INDEX(NationalTeams!B:B,MATCH(B3259,NationalTeams!C:C,0))</f>
        <v>135</v>
      </c>
      <c r="D3259" t="s">
        <v>1245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539</v>
      </c>
      <c r="C3260">
        <f>INDEX(NationalTeams!B:B,MATCH(B3260,NationalTeams!C:C,0))</f>
        <v>136</v>
      </c>
      <c r="D3260" t="s">
        <v>1245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342</v>
      </c>
      <c r="C3261">
        <f>INDEX(NationalTeams!B:B,MATCH(B3261,NationalTeams!C:C,0))</f>
        <v>137</v>
      </c>
      <c r="D3261" t="s">
        <v>1245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343</v>
      </c>
      <c r="C3262">
        <f>INDEX(NationalTeams!B:B,MATCH(B3262,NationalTeams!C:C,0))</f>
        <v>138</v>
      </c>
      <c r="D3262" t="s">
        <v>1245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360</v>
      </c>
      <c r="C3263">
        <f>INDEX(NationalTeams!B:B,MATCH(B3263,NationalTeams!C:C,0))</f>
        <v>139</v>
      </c>
      <c r="D3263" t="s">
        <v>1245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378</v>
      </c>
      <c r="C3264">
        <f>INDEX(NationalTeams!B:B,MATCH(B3264,NationalTeams!C:C,0))</f>
        <v>140</v>
      </c>
      <c r="D3264" t="s">
        <v>1245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456</v>
      </c>
      <c r="C3265">
        <f>INDEX(NationalTeams!B:B,MATCH(B3265,NationalTeams!C:C,0))</f>
        <v>141</v>
      </c>
      <c r="D3265" t="s">
        <v>1245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537</v>
      </c>
      <c r="C3266">
        <f>INDEX(NationalTeams!B:B,MATCH(B3266,NationalTeams!C:C,0))</f>
        <v>142</v>
      </c>
      <c r="D3266" t="s">
        <v>1245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533</v>
      </c>
      <c r="C3267">
        <f>INDEX(NationalTeams!B:B,MATCH(B3267,NationalTeams!C:C,0))</f>
        <v>143</v>
      </c>
      <c r="D3267" t="s">
        <v>1245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460</v>
      </c>
      <c r="C3268">
        <f>INDEX(NationalTeams!B:B,MATCH(B3268,NationalTeams!C:C,0))</f>
        <v>144</v>
      </c>
      <c r="D3268" t="s">
        <v>1245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521</v>
      </c>
      <c r="C3269">
        <f>INDEX(NationalTeams!B:B,MATCH(B3269,NationalTeams!C:C,0))</f>
        <v>145</v>
      </c>
      <c r="D3269" t="s">
        <v>1245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416</v>
      </c>
      <c r="C3270">
        <f>INDEX(NationalTeams!B:B,MATCH(B3270,NationalTeams!C:C,0))</f>
        <v>146</v>
      </c>
      <c r="D3270" t="s">
        <v>1245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393</v>
      </c>
      <c r="C3271">
        <f>INDEX(NationalTeams!B:B,MATCH(B3271,NationalTeams!C:C,0))</f>
        <v>147</v>
      </c>
      <c r="D3271" t="s">
        <v>1245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372</v>
      </c>
      <c r="C3272">
        <f>INDEX(NationalTeams!B:B,MATCH(B3272,NationalTeams!C:C,0))</f>
        <v>148</v>
      </c>
      <c r="D3272" t="s">
        <v>1245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480</v>
      </c>
      <c r="C3273">
        <f>INDEX(NationalTeams!B:B,MATCH(B3273,NationalTeams!C:C,0))</f>
        <v>149</v>
      </c>
      <c r="D3273" t="s">
        <v>1245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446</v>
      </c>
      <c r="C3274">
        <f>INDEX(NationalTeams!B:B,MATCH(B3274,NationalTeams!C:C,0))</f>
        <v>150</v>
      </c>
      <c r="D3274" t="s">
        <v>1245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356</v>
      </c>
      <c r="C3275">
        <f>INDEX(NationalTeams!B:B,MATCH(B3275,NationalTeams!C:C,0))</f>
        <v>151</v>
      </c>
      <c r="D3275" t="s">
        <v>1245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387</v>
      </c>
      <c r="C3276">
        <f>INDEX(NationalTeams!B:B,MATCH(B3276,NationalTeams!C:C,0))</f>
        <v>152</v>
      </c>
      <c r="D3276" t="s">
        <v>1245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361</v>
      </c>
      <c r="C3277">
        <f>INDEX(NationalTeams!B:B,MATCH(B3277,NationalTeams!C:C,0))</f>
        <v>153</v>
      </c>
      <c r="D3277" t="s">
        <v>1245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492</v>
      </c>
      <c r="C3278">
        <f>INDEX(NationalTeams!B:B,MATCH(B3278,NationalTeams!C:C,0))</f>
        <v>154</v>
      </c>
      <c r="D3278" t="s">
        <v>1245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485</v>
      </c>
      <c r="C3279">
        <f>INDEX(NationalTeams!B:B,MATCH(B3279,NationalTeams!C:C,0))</f>
        <v>155</v>
      </c>
      <c r="D3279" t="s">
        <v>1245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423</v>
      </c>
      <c r="C3280">
        <f>INDEX(NationalTeams!B:B,MATCH(B3280,NationalTeams!C:C,0))</f>
        <v>156</v>
      </c>
      <c r="D3280" t="s">
        <v>1245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457</v>
      </c>
      <c r="C3281">
        <f>INDEX(NationalTeams!B:B,MATCH(B3281,NationalTeams!C:C,0))</f>
        <v>157</v>
      </c>
      <c r="D3281" t="s">
        <v>1245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491</v>
      </c>
      <c r="C3282">
        <f>INDEX(NationalTeams!B:B,MATCH(B3282,NationalTeams!C:C,0))</f>
        <v>158</v>
      </c>
      <c r="D3282" t="s">
        <v>1245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474</v>
      </c>
      <c r="C3283">
        <f>INDEX(NationalTeams!B:B,MATCH(B3283,NationalTeams!C:C,0))</f>
        <v>159</v>
      </c>
      <c r="D3283" t="s">
        <v>1245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479</v>
      </c>
      <c r="C3284">
        <f>INDEX(NationalTeams!B:B,MATCH(B3284,NationalTeams!C:C,0))</f>
        <v>160</v>
      </c>
      <c r="D3284" t="s">
        <v>1245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449</v>
      </c>
      <c r="C3285">
        <f>INDEX(NationalTeams!B:B,MATCH(B3285,NationalTeams!C:C,0))</f>
        <v>161</v>
      </c>
      <c r="D3285" t="s">
        <v>1245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398</v>
      </c>
      <c r="C3286">
        <f>INDEX(NationalTeams!B:B,MATCH(B3286,NationalTeams!C:C,0))</f>
        <v>162</v>
      </c>
      <c r="D3286" t="s">
        <v>1245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441</v>
      </c>
      <c r="C3287">
        <f>INDEX(NationalTeams!B:B,MATCH(B3287,NationalTeams!C:C,0))</f>
        <v>163</v>
      </c>
      <c r="D3287" t="s">
        <v>1245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348</v>
      </c>
      <c r="C3288">
        <f>INDEX(NationalTeams!B:B,MATCH(B3288,NationalTeams!C:C,0))</f>
        <v>164</v>
      </c>
      <c r="D3288" t="s">
        <v>1245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350</v>
      </c>
      <c r="C3289">
        <f>INDEX(NationalTeams!B:B,MATCH(B3289,NationalTeams!C:C,0))</f>
        <v>165</v>
      </c>
      <c r="D3289" t="s">
        <v>1245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494</v>
      </c>
      <c r="C3290">
        <f>INDEX(NationalTeams!B:B,MATCH(B3290,NationalTeams!C:C,0))</f>
        <v>166</v>
      </c>
      <c r="D3290" t="s">
        <v>1245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504</v>
      </c>
      <c r="C3291">
        <f>INDEX(NationalTeams!B:B,MATCH(B3291,NationalTeams!C:C,0))</f>
        <v>167</v>
      </c>
      <c r="D3291" t="s">
        <v>1245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401</v>
      </c>
      <c r="C3292">
        <f>INDEX(NationalTeams!B:B,MATCH(B3292,NationalTeams!C:C,0))</f>
        <v>168</v>
      </c>
      <c r="D3292" t="s">
        <v>1245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432</v>
      </c>
      <c r="C3293">
        <f>INDEX(NationalTeams!B:B,MATCH(B3293,NationalTeams!C:C,0))</f>
        <v>169</v>
      </c>
      <c r="D3293" t="s">
        <v>1245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336</v>
      </c>
      <c r="C3294">
        <f>INDEX(NationalTeams!B:B,MATCH(B3294,NationalTeams!C:C,0))</f>
        <v>170</v>
      </c>
      <c r="D3294" t="s">
        <v>1245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497</v>
      </c>
      <c r="C3295">
        <f>INDEX(NationalTeams!B:B,MATCH(B3295,NationalTeams!C:C,0))</f>
        <v>171</v>
      </c>
      <c r="D3295" t="s">
        <v>1245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380</v>
      </c>
      <c r="C3296">
        <f>INDEX(NationalTeams!B:B,MATCH(B3296,NationalTeams!C:C,0))</f>
        <v>172</v>
      </c>
      <c r="D3296" t="s">
        <v>1245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402</v>
      </c>
      <c r="C3297">
        <f>INDEX(NationalTeams!B:B,MATCH(B3297,NationalTeams!C:C,0))</f>
        <v>173</v>
      </c>
      <c r="D3297" t="s">
        <v>1245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370</v>
      </c>
      <c r="C3298">
        <f>INDEX(NationalTeams!B:B,MATCH(B3298,NationalTeams!C:C,0))</f>
        <v>174</v>
      </c>
      <c r="D3298" t="s">
        <v>1245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506</v>
      </c>
      <c r="C3299">
        <f>INDEX(NationalTeams!B:B,MATCH(B3299,NationalTeams!C:C,0))</f>
        <v>175</v>
      </c>
      <c r="D3299" t="s">
        <v>1245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500</v>
      </c>
      <c r="C3300">
        <f>INDEX(NationalTeams!B:B,MATCH(B3300,NationalTeams!C:C,0))</f>
        <v>176</v>
      </c>
      <c r="D3300" t="s">
        <v>1245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473</v>
      </c>
      <c r="C3301">
        <f>INDEX(NationalTeams!B:B,MATCH(B3301,NationalTeams!C:C,0))</f>
        <v>177</v>
      </c>
      <c r="D3301" t="s">
        <v>1245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482</v>
      </c>
      <c r="C3302">
        <f>INDEX(NationalTeams!B:B,MATCH(B3302,NationalTeams!C:C,0))</f>
        <v>178</v>
      </c>
      <c r="D3302" t="s">
        <v>1245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411</v>
      </c>
      <c r="C3303">
        <f>INDEX(NationalTeams!B:B,MATCH(B3303,NationalTeams!C:C,0))</f>
        <v>179</v>
      </c>
      <c r="D3303" t="s">
        <v>1245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541</v>
      </c>
      <c r="C3304">
        <f>INDEX(NationalTeams!B:B,MATCH(B3304,NationalTeams!C:C,0))</f>
        <v>180</v>
      </c>
      <c r="D3304" t="s">
        <v>1245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412</v>
      </c>
      <c r="C3305">
        <f>INDEX(NationalTeams!B:B,MATCH(B3305,NationalTeams!C:C,0))</f>
        <v>181</v>
      </c>
      <c r="D3305" t="s">
        <v>1245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409</v>
      </c>
      <c r="C3306">
        <f>INDEX(NationalTeams!B:B,MATCH(B3306,NationalTeams!C:C,0))</f>
        <v>182</v>
      </c>
      <c r="D3306" t="s">
        <v>1245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414</v>
      </c>
      <c r="C3307">
        <f>INDEX(NationalTeams!B:B,MATCH(B3307,NationalTeams!C:C,0))</f>
        <v>183</v>
      </c>
      <c r="D3307" t="s">
        <v>1245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362</v>
      </c>
      <c r="C3308">
        <f>INDEX(NationalTeams!B:B,MATCH(B3308,NationalTeams!C:C,0))</f>
        <v>184</v>
      </c>
      <c r="D3308" t="s">
        <v>1245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499</v>
      </c>
      <c r="C3309">
        <f>INDEX(NationalTeams!B:B,MATCH(B3309,NationalTeams!C:C,0))</f>
        <v>185</v>
      </c>
      <c r="D3309" t="s">
        <v>1245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374</v>
      </c>
      <c r="C3310">
        <f>INDEX(NationalTeams!B:B,MATCH(B3310,NationalTeams!C:C,0))</f>
        <v>186</v>
      </c>
      <c r="D3310" t="s">
        <v>1245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385</v>
      </c>
      <c r="C3311">
        <f>INDEX(NationalTeams!B:B,MATCH(B3311,NationalTeams!C:C,0))</f>
        <v>187</v>
      </c>
      <c r="D3311" t="s">
        <v>1245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450</v>
      </c>
      <c r="C3312">
        <f>INDEX(NationalTeams!B:B,MATCH(B3312,NationalTeams!C:C,0))</f>
        <v>188</v>
      </c>
      <c r="D3312" t="s">
        <v>1245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448</v>
      </c>
      <c r="C3313">
        <f>INDEX(NationalTeams!B:B,MATCH(B3313,NationalTeams!C:C,0))</f>
        <v>189</v>
      </c>
      <c r="D3313" t="s">
        <v>1245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375</v>
      </c>
      <c r="C3314">
        <f>INDEX(NationalTeams!B:B,MATCH(B3314,NationalTeams!C:C,0))</f>
        <v>190</v>
      </c>
      <c r="D3314" t="s">
        <v>1245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483</v>
      </c>
      <c r="C3315">
        <f>INDEX(NationalTeams!B:B,MATCH(B3315,NationalTeams!C:C,0))</f>
        <v>191</v>
      </c>
      <c r="D3315" t="s">
        <v>1245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395</v>
      </c>
      <c r="C3316">
        <f>INDEX(NationalTeams!B:B,MATCH(B3316,NationalTeams!C:C,0))</f>
        <v>192</v>
      </c>
      <c r="D3316" t="s">
        <v>1245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363</v>
      </c>
      <c r="C3317">
        <f>INDEX(NationalTeams!B:B,MATCH(B3317,NationalTeams!C:C,0))</f>
        <v>193</v>
      </c>
      <c r="D3317" t="s">
        <v>1245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394</v>
      </c>
      <c r="C3318">
        <f>INDEX(NationalTeams!B:B,MATCH(B3318,NationalTeams!C:C,0))</f>
        <v>194</v>
      </c>
      <c r="D3318" t="s">
        <v>1245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389</v>
      </c>
      <c r="C3319">
        <f>INDEX(NationalTeams!B:B,MATCH(B3319,NationalTeams!C:C,0))</f>
        <v>195</v>
      </c>
      <c r="D3319" t="s">
        <v>1245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496</v>
      </c>
      <c r="C3320">
        <f>INDEX(NationalTeams!B:B,MATCH(B3320,NationalTeams!C:C,0))</f>
        <v>196</v>
      </c>
      <c r="D3320" t="s">
        <v>1245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507</v>
      </c>
      <c r="C3321">
        <f>INDEX(NationalTeams!B:B,MATCH(B3321,NationalTeams!C:C,0))</f>
        <v>197</v>
      </c>
      <c r="D3321" t="s">
        <v>1245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399</v>
      </c>
      <c r="C3322">
        <f>INDEX(NationalTeams!B:B,MATCH(B3322,NationalTeams!C:C,0))</f>
        <v>198</v>
      </c>
      <c r="D3322" t="s">
        <v>1245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467</v>
      </c>
      <c r="C3323">
        <f>INDEX(NationalTeams!B:B,MATCH(B3323,NationalTeams!C:C,0))</f>
        <v>199</v>
      </c>
      <c r="D3323" t="s">
        <v>1245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437</v>
      </c>
      <c r="C3324">
        <f>INDEX(NationalTeams!B:B,MATCH(B3324,NationalTeams!C:C,0))</f>
        <v>200</v>
      </c>
      <c r="D3324" t="s">
        <v>1245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452</v>
      </c>
      <c r="C3325">
        <f>INDEX(NationalTeams!B:B,MATCH(B3325,NationalTeams!C:C,0))</f>
        <v>201</v>
      </c>
      <c r="D3325" t="s">
        <v>1245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384</v>
      </c>
      <c r="C3326">
        <f>INDEX(NationalTeams!B:B,MATCH(B3326,NationalTeams!C:C,0))</f>
        <v>202</v>
      </c>
      <c r="D3326" t="s">
        <v>1245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442</v>
      </c>
      <c r="C3327">
        <f>INDEX(NationalTeams!B:B,MATCH(B3327,NationalTeams!C:C,0))</f>
        <v>203</v>
      </c>
      <c r="D3327" t="s">
        <v>1245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472</v>
      </c>
      <c r="C3328">
        <f>INDEX(NationalTeams!B:B,MATCH(B3328,NationalTeams!C:C,0))</f>
        <v>204</v>
      </c>
      <c r="D3328" t="s">
        <v>1245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388</v>
      </c>
      <c r="C3329">
        <f>INDEX(NationalTeams!B:B,MATCH(B3329,NationalTeams!C:C,0))</f>
        <v>205</v>
      </c>
      <c r="D3329" t="s">
        <v>1245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476</v>
      </c>
      <c r="C3330">
        <f>INDEX(NationalTeams!B:B,MATCH(B3330,NationalTeams!C:C,0))</f>
        <v>206</v>
      </c>
      <c r="D3330" t="s">
        <v>1245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407</v>
      </c>
      <c r="C3331">
        <f>INDEX(NationalTeams!B:B,MATCH(B3331,NationalTeams!C:C,0))</f>
        <v>207</v>
      </c>
      <c r="D3331" t="s">
        <v>1245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364</v>
      </c>
      <c r="C3332">
        <f>INDEX(NationalTeams!B:B,MATCH(B3332,NationalTeams!C:C,0))</f>
        <v>208</v>
      </c>
      <c r="D3332" t="s">
        <v>1245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439</v>
      </c>
      <c r="C3333">
        <f>INDEX(NationalTeams!B:B,MATCH(B3333,NationalTeams!C:C,0))</f>
        <v>209</v>
      </c>
      <c r="D3333" t="s">
        <v>1245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501</v>
      </c>
      <c r="C3334">
        <f>INDEX(NationalTeams!B:B,MATCH(B3334,NationalTeams!C:C,0))</f>
        <v>210</v>
      </c>
      <c r="D3334" t="s">
        <v>1245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466</v>
      </c>
      <c r="C3335">
        <f>INDEX(NationalTeams!B:B,MATCH(B3335,NationalTeams!C:C,0))</f>
        <v>211</v>
      </c>
      <c r="D3335" t="s">
        <v>1245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502</v>
      </c>
      <c r="C3336">
        <f>INDEX(NationalTeams!B:B,MATCH(B3336,NationalTeams!C:C,0))</f>
        <v>212</v>
      </c>
      <c r="D3336" t="s">
        <v>1245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359</v>
      </c>
      <c r="C3337">
        <f>INDEX(NationalTeams!B:B,MATCH(B3337,NationalTeams!C:C,0))</f>
        <v>213</v>
      </c>
      <c r="D3337" t="s">
        <v>1245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377</v>
      </c>
      <c r="C3338">
        <f>INDEX(NationalTeams!B:B,MATCH(B3338,NationalTeams!C:C,0))</f>
        <v>214</v>
      </c>
      <c r="D3338" t="s">
        <v>1245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443</v>
      </c>
      <c r="C3339">
        <f>INDEX(NationalTeams!B:B,MATCH(B3339,NationalTeams!C:C,0))</f>
        <v>215</v>
      </c>
      <c r="D3339" t="s">
        <v>1245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481</v>
      </c>
      <c r="C3340">
        <f>INDEX(NationalTeams!B:B,MATCH(B3340,NationalTeams!C:C,0))</f>
        <v>216</v>
      </c>
      <c r="D3340" t="s">
        <v>1245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351</v>
      </c>
      <c r="C3341">
        <f>INDEX(NationalTeams!B:B,MATCH(B3341,NationalTeams!C:C,0))</f>
        <v>217</v>
      </c>
      <c r="D3341" t="s">
        <v>1245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438</v>
      </c>
      <c r="C3342">
        <f>INDEX(NationalTeams!B:B,MATCH(B3342,NationalTeams!C:C,0))</f>
        <v>218</v>
      </c>
      <c r="D3342" t="s">
        <v>1245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319</v>
      </c>
      <c r="C3343">
        <f>INDEX(NationalTeams!B:B,MATCH(B3343,NationalTeams!C:C,0))</f>
        <v>219</v>
      </c>
      <c r="D3343" t="s">
        <v>1245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471</v>
      </c>
      <c r="C3344">
        <f>INDEX(NationalTeams!B:B,MATCH(B3344,NationalTeams!C:C,0))</f>
        <v>220</v>
      </c>
      <c r="D3344" t="s">
        <v>1245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373</v>
      </c>
      <c r="C3345">
        <f>INDEX(NationalTeams!B:B,MATCH(B3345,NationalTeams!C:C,0))</f>
        <v>221</v>
      </c>
      <c r="D3345" t="s">
        <v>1245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367</v>
      </c>
      <c r="C3346">
        <f>INDEX(NationalTeams!B:B,MATCH(B3346,NationalTeams!C:C,0))</f>
        <v>222</v>
      </c>
      <c r="D3346" t="s">
        <v>1245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358</v>
      </c>
      <c r="C3347">
        <f>INDEX(NationalTeams!B:B,MATCH(B3347,NationalTeams!C:C,0))</f>
        <v>223</v>
      </c>
      <c r="D3347" t="s">
        <v>1245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993</v>
      </c>
      <c r="C3348">
        <f>INDEX(NationalTeams!B:B,MATCH(B3348,NationalTeams!C:C,0))</f>
        <v>224</v>
      </c>
      <c r="D3348" t="s">
        <v>1229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994</v>
      </c>
      <c r="C3349">
        <f>INDEX(NationalTeams!B:B,MATCH(B3349,NationalTeams!C:C,0))</f>
        <v>225</v>
      </c>
      <c r="D3349" t="s">
        <v>1229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995</v>
      </c>
      <c r="C3350">
        <f>INDEX(NationalTeams!B:B,MATCH(B3350,NationalTeams!C:C,0))</f>
        <v>226</v>
      </c>
      <c r="D3350" t="s">
        <v>1229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996</v>
      </c>
      <c r="C3351">
        <f>INDEX(NationalTeams!B:B,MATCH(B3351,NationalTeams!C:C,0))</f>
        <v>227</v>
      </c>
      <c r="D3351" t="s">
        <v>1229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997</v>
      </c>
      <c r="C3352">
        <f>INDEX(NationalTeams!B:B,MATCH(B3352,NationalTeams!C:C,0))</f>
        <v>228</v>
      </c>
      <c r="D3352" t="s">
        <v>1229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998</v>
      </c>
      <c r="C3353">
        <f>INDEX(NationalTeams!B:B,MATCH(B3353,NationalTeams!C:C,0))</f>
        <v>229</v>
      </c>
      <c r="D3353" t="s">
        <v>1229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999</v>
      </c>
      <c r="C3354">
        <f>INDEX(NationalTeams!B:B,MATCH(B3354,NationalTeams!C:C,0))</f>
        <v>230</v>
      </c>
      <c r="D3354" t="s">
        <v>1229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1000</v>
      </c>
      <c r="C3355">
        <f>INDEX(NationalTeams!B:B,MATCH(B3355,NationalTeams!C:C,0))</f>
        <v>231</v>
      </c>
      <c r="D3355" t="s">
        <v>1229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1001</v>
      </c>
      <c r="C3356">
        <f>INDEX(NationalTeams!B:B,MATCH(B3356,NationalTeams!C:C,0))</f>
        <v>232</v>
      </c>
      <c r="D3356" t="s">
        <v>1229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1002</v>
      </c>
      <c r="C3357">
        <f>INDEX(NationalTeams!B:B,MATCH(B3357,NationalTeams!C:C,0))</f>
        <v>233</v>
      </c>
      <c r="D3357" t="s">
        <v>1229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1003</v>
      </c>
      <c r="C3358">
        <f>INDEX(NationalTeams!B:B,MATCH(B3358,NationalTeams!C:C,0))</f>
        <v>234</v>
      </c>
      <c r="D3358" t="s">
        <v>1229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1004</v>
      </c>
      <c r="C3359">
        <f>INDEX(NationalTeams!B:B,MATCH(B3359,NationalTeams!C:C,0))</f>
        <v>235</v>
      </c>
      <c r="D3359" t="s">
        <v>1229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1005</v>
      </c>
      <c r="C3360">
        <f>INDEX(NationalTeams!B:B,MATCH(B3360,NationalTeams!C:C,0))</f>
        <v>236</v>
      </c>
      <c r="D3360" t="s">
        <v>1229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1006</v>
      </c>
      <c r="C3361">
        <f>INDEX(NationalTeams!B:B,MATCH(B3361,NationalTeams!C:C,0))</f>
        <v>237</v>
      </c>
      <c r="D3361" t="s">
        <v>1229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1007</v>
      </c>
      <c r="C3362">
        <f>INDEX(NationalTeams!B:B,MATCH(B3362,NationalTeams!C:C,0))</f>
        <v>238</v>
      </c>
      <c r="D3362" t="s">
        <v>1229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1008</v>
      </c>
      <c r="C3363">
        <f>INDEX(NationalTeams!B:B,MATCH(B3363,NationalTeams!C:C,0))</f>
        <v>239</v>
      </c>
      <c r="D3363" t="s">
        <v>1229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1009</v>
      </c>
      <c r="C3364">
        <f>INDEX(NationalTeams!B:B,MATCH(B3364,NationalTeams!C:C,0))</f>
        <v>240</v>
      </c>
      <c r="D3364" t="s">
        <v>1229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1010</v>
      </c>
      <c r="C3365">
        <f>INDEX(NationalTeams!B:B,MATCH(B3365,NationalTeams!C:C,0))</f>
        <v>241</v>
      </c>
      <c r="D3365" t="s">
        <v>1229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1011</v>
      </c>
      <c r="C3366">
        <f>INDEX(NationalTeams!B:B,MATCH(B3366,NationalTeams!C:C,0))</f>
        <v>242</v>
      </c>
      <c r="D3366" t="s">
        <v>1229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1012</v>
      </c>
      <c r="C3367">
        <f>INDEX(NationalTeams!B:B,MATCH(B3367,NationalTeams!C:C,0))</f>
        <v>243</v>
      </c>
      <c r="D3367" t="s">
        <v>1229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1013</v>
      </c>
      <c r="C3368">
        <f>INDEX(NationalTeams!B:B,MATCH(B3368,NationalTeams!C:C,0))</f>
        <v>244</v>
      </c>
      <c r="D3368" t="s">
        <v>1229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1014</v>
      </c>
      <c r="C3369">
        <f>INDEX(NationalTeams!B:B,MATCH(B3369,NationalTeams!C:C,0))</f>
        <v>245</v>
      </c>
      <c r="D3369" t="s">
        <v>1229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1015</v>
      </c>
      <c r="C3370">
        <f>INDEX(NationalTeams!B:B,MATCH(B3370,NationalTeams!C:C,0))</f>
        <v>246</v>
      </c>
      <c r="D3370" t="s">
        <v>1229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1016</v>
      </c>
      <c r="C3371">
        <f>INDEX(NationalTeams!B:B,MATCH(B3371,NationalTeams!C:C,0))</f>
        <v>247</v>
      </c>
      <c r="D3371" t="s">
        <v>1229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1017</v>
      </c>
      <c r="C3372">
        <f>INDEX(NationalTeams!B:B,MATCH(B3372,NationalTeams!C:C,0))</f>
        <v>248</v>
      </c>
      <c r="D3372" t="s">
        <v>1229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1018</v>
      </c>
      <c r="C3373">
        <f>INDEX(NationalTeams!B:B,MATCH(B3373,NationalTeams!C:C,0))</f>
        <v>249</v>
      </c>
      <c r="D3373" t="s">
        <v>1229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1019</v>
      </c>
      <c r="C3374">
        <f>INDEX(NationalTeams!B:B,MATCH(B3374,NationalTeams!C:C,0))</f>
        <v>250</v>
      </c>
      <c r="D3374" t="s">
        <v>1229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1020</v>
      </c>
      <c r="C3375">
        <f>INDEX(NationalTeams!B:B,MATCH(B3375,NationalTeams!C:C,0))</f>
        <v>251</v>
      </c>
      <c r="D3375" t="s">
        <v>1229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1021</v>
      </c>
      <c r="C3376">
        <f>INDEX(NationalTeams!B:B,MATCH(B3376,NationalTeams!C:C,0))</f>
        <v>252</v>
      </c>
      <c r="D3376" t="s">
        <v>1229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1022</v>
      </c>
      <c r="C3377">
        <f>INDEX(NationalTeams!B:B,MATCH(B3377,NationalTeams!C:C,0))</f>
        <v>253</v>
      </c>
      <c r="D3377" t="s">
        <v>1229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1023</v>
      </c>
      <c r="C3378">
        <f>INDEX(NationalTeams!B:B,MATCH(B3378,NationalTeams!C:C,0))</f>
        <v>254</v>
      </c>
      <c r="D3378" t="s">
        <v>1229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1024</v>
      </c>
      <c r="C3379">
        <f>INDEX(NationalTeams!B:B,MATCH(B3379,NationalTeams!C:C,0))</f>
        <v>255</v>
      </c>
      <c r="D3379" t="s">
        <v>1229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1025</v>
      </c>
      <c r="C3380">
        <f>INDEX(NationalTeams!B:B,MATCH(B3380,NationalTeams!C:C,0))</f>
        <v>256</v>
      </c>
      <c r="D3380" t="s">
        <v>1229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1026</v>
      </c>
      <c r="C3381">
        <f>INDEX(NationalTeams!B:B,MATCH(B3381,NationalTeams!C:C,0))</f>
        <v>257</v>
      </c>
      <c r="D3381" t="s">
        <v>1229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1027</v>
      </c>
      <c r="C3382">
        <f>INDEX(NationalTeams!B:B,MATCH(B3382,NationalTeams!C:C,0))</f>
        <v>258</v>
      </c>
      <c r="D3382" t="s">
        <v>1229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1028</v>
      </c>
      <c r="C3383">
        <f>INDEX(NationalTeams!B:B,MATCH(B3383,NationalTeams!C:C,0))</f>
        <v>259</v>
      </c>
      <c r="D3383" t="s">
        <v>1229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1029</v>
      </c>
      <c r="C3384">
        <f>INDEX(NationalTeams!B:B,MATCH(B3384,NationalTeams!C:C,0))</f>
        <v>260</v>
      </c>
      <c r="D3384" t="s">
        <v>1229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1030</v>
      </c>
      <c r="C3385">
        <f>INDEX(NationalTeams!B:B,MATCH(B3385,NationalTeams!C:C,0))</f>
        <v>261</v>
      </c>
      <c r="D3385" t="s">
        <v>1229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1031</v>
      </c>
      <c r="C3386">
        <f>INDEX(NationalTeams!B:B,MATCH(B3386,NationalTeams!C:C,0))</f>
        <v>262</v>
      </c>
      <c r="D3386" t="s">
        <v>1229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1032</v>
      </c>
      <c r="C3387">
        <f>INDEX(NationalTeams!B:B,MATCH(B3387,NationalTeams!C:C,0))</f>
        <v>263</v>
      </c>
      <c r="D3387" t="s">
        <v>1229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1033</v>
      </c>
      <c r="C3388">
        <f>INDEX(NationalTeams!B:B,MATCH(B3388,NationalTeams!C:C,0))</f>
        <v>264</v>
      </c>
      <c r="D3388" t="s">
        <v>1229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1034</v>
      </c>
      <c r="C3389">
        <f>INDEX(NationalTeams!B:B,MATCH(B3389,NationalTeams!C:C,0))</f>
        <v>265</v>
      </c>
      <c r="D3389" t="s">
        <v>1229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1035</v>
      </c>
      <c r="C3390">
        <f>INDEX(NationalTeams!B:B,MATCH(B3390,NationalTeams!C:C,0))</f>
        <v>266</v>
      </c>
      <c r="D3390" t="s">
        <v>1229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1036</v>
      </c>
      <c r="C3391">
        <f>INDEX(NationalTeams!B:B,MATCH(B3391,NationalTeams!C:C,0))</f>
        <v>267</v>
      </c>
      <c r="D3391" t="s">
        <v>1229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1037</v>
      </c>
      <c r="C3392">
        <f>INDEX(NationalTeams!B:B,MATCH(B3392,NationalTeams!C:C,0))</f>
        <v>268</v>
      </c>
      <c r="D3392" t="s">
        <v>1229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1038</v>
      </c>
      <c r="C3393">
        <f>INDEX(NationalTeams!B:B,MATCH(B3393,NationalTeams!C:C,0))</f>
        <v>269</v>
      </c>
      <c r="D3393" t="s">
        <v>1229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1039</v>
      </c>
      <c r="C3394">
        <f>INDEX(NationalTeams!B:B,MATCH(B3394,NationalTeams!C:C,0))</f>
        <v>270</v>
      </c>
      <c r="D3394" t="s">
        <v>1229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1040</v>
      </c>
      <c r="C3395">
        <f>INDEX(NationalTeams!B:B,MATCH(B3395,NationalTeams!C:C,0))</f>
        <v>271</v>
      </c>
      <c r="D3395" t="s">
        <v>1229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1041</v>
      </c>
      <c r="C3396">
        <f>INDEX(NationalTeams!B:B,MATCH(B3396,NationalTeams!C:C,0))</f>
        <v>272</v>
      </c>
      <c r="D3396" t="s">
        <v>1229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1042</v>
      </c>
      <c r="C3397">
        <f>INDEX(NationalTeams!B:B,MATCH(B3397,NationalTeams!C:C,0))</f>
        <v>273</v>
      </c>
      <c r="D3397" t="s">
        <v>1229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1043</v>
      </c>
      <c r="C3398">
        <f>INDEX(NationalTeams!B:B,MATCH(B3398,NationalTeams!C:C,0))</f>
        <v>274</v>
      </c>
      <c r="D3398" t="s">
        <v>1229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1044</v>
      </c>
      <c r="C3399">
        <f>INDEX(NationalTeams!B:B,MATCH(B3399,NationalTeams!C:C,0))</f>
        <v>275</v>
      </c>
      <c r="D3399" t="s">
        <v>1229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1045</v>
      </c>
      <c r="C3400">
        <f>INDEX(NationalTeams!B:B,MATCH(B3400,NationalTeams!C:C,0))</f>
        <v>276</v>
      </c>
      <c r="D3400" t="s">
        <v>1229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1046</v>
      </c>
      <c r="C3401">
        <f>INDEX(NationalTeams!B:B,MATCH(B3401,NationalTeams!C:C,0))</f>
        <v>277</v>
      </c>
      <c r="D3401" t="s">
        <v>1229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1047</v>
      </c>
      <c r="C3402">
        <f>INDEX(NationalTeams!B:B,MATCH(B3402,NationalTeams!C:C,0))</f>
        <v>278</v>
      </c>
      <c r="D3402" t="s">
        <v>1229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1048</v>
      </c>
      <c r="C3403">
        <f>INDEX(NationalTeams!B:B,MATCH(B3403,NationalTeams!C:C,0))</f>
        <v>279</v>
      </c>
      <c r="D3403" t="s">
        <v>1229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1049</v>
      </c>
      <c r="C3404">
        <f>INDEX(NationalTeams!B:B,MATCH(B3404,NationalTeams!C:C,0))</f>
        <v>280</v>
      </c>
      <c r="D3404" t="s">
        <v>1229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1050</v>
      </c>
      <c r="C3405">
        <f>INDEX(NationalTeams!B:B,MATCH(B3405,NationalTeams!C:C,0))</f>
        <v>281</v>
      </c>
      <c r="D3405" t="s">
        <v>1229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1051</v>
      </c>
      <c r="C3406">
        <f>INDEX(NationalTeams!B:B,MATCH(B3406,NationalTeams!C:C,0))</f>
        <v>282</v>
      </c>
      <c r="D3406" t="s">
        <v>1229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1052</v>
      </c>
      <c r="C3407">
        <f>INDEX(NationalTeams!B:B,MATCH(B3407,NationalTeams!C:C,0))</f>
        <v>283</v>
      </c>
      <c r="D3407" t="s">
        <v>1229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1053</v>
      </c>
      <c r="C3408">
        <f>INDEX(NationalTeams!B:B,MATCH(B3408,NationalTeams!C:C,0))</f>
        <v>284</v>
      </c>
      <c r="D3408" t="s">
        <v>1229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1054</v>
      </c>
      <c r="C3409">
        <f>INDEX(NationalTeams!B:B,MATCH(B3409,NationalTeams!C:C,0))</f>
        <v>285</v>
      </c>
      <c r="D3409" t="s">
        <v>1229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1055</v>
      </c>
      <c r="C3410">
        <f>INDEX(NationalTeams!B:B,MATCH(B3410,NationalTeams!C:C,0))</f>
        <v>286</v>
      </c>
      <c r="D3410" t="s">
        <v>1229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1056</v>
      </c>
      <c r="C3411">
        <f>INDEX(NationalTeams!B:B,MATCH(B3411,NationalTeams!C:C,0))</f>
        <v>287</v>
      </c>
      <c r="D3411" t="s">
        <v>1229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1057</v>
      </c>
      <c r="C3412">
        <f>INDEX(NationalTeams!B:B,MATCH(B3412,NationalTeams!C:C,0))</f>
        <v>288</v>
      </c>
      <c r="D3412" t="s">
        <v>1229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1058</v>
      </c>
      <c r="C3413">
        <f>INDEX(NationalTeams!B:B,MATCH(B3413,NationalTeams!C:C,0))</f>
        <v>289</v>
      </c>
      <c r="D3413" t="s">
        <v>1229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1059</v>
      </c>
      <c r="C3414">
        <f>INDEX(NationalTeams!B:B,MATCH(B3414,NationalTeams!C:C,0))</f>
        <v>290</v>
      </c>
      <c r="D3414" t="s">
        <v>1229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1060</v>
      </c>
      <c r="C3415">
        <f>INDEX(NationalTeams!B:B,MATCH(B3415,NationalTeams!C:C,0))</f>
        <v>291</v>
      </c>
      <c r="D3415" t="s">
        <v>1229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1061</v>
      </c>
      <c r="C3416">
        <f>INDEX(NationalTeams!B:B,MATCH(B3416,NationalTeams!C:C,0))</f>
        <v>292</v>
      </c>
      <c r="D3416" t="s">
        <v>1229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1062</v>
      </c>
      <c r="C3417">
        <f>INDEX(NationalTeams!B:B,MATCH(B3417,NationalTeams!C:C,0))</f>
        <v>293</v>
      </c>
      <c r="D3417" t="s">
        <v>1229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1063</v>
      </c>
      <c r="C3418">
        <f>INDEX(NationalTeams!B:B,MATCH(B3418,NationalTeams!C:C,0))</f>
        <v>294</v>
      </c>
      <c r="D3418" t="s">
        <v>1229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1064</v>
      </c>
      <c r="C3419">
        <f>INDEX(NationalTeams!B:B,MATCH(B3419,NationalTeams!C:C,0))</f>
        <v>295</v>
      </c>
      <c r="D3419" t="s">
        <v>1229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1065</v>
      </c>
      <c r="C3420">
        <f>INDEX(NationalTeams!B:B,MATCH(B3420,NationalTeams!C:C,0))</f>
        <v>296</v>
      </c>
      <c r="D3420" t="s">
        <v>1229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1066</v>
      </c>
      <c r="C3421">
        <f>INDEX(NationalTeams!B:B,MATCH(B3421,NationalTeams!C:C,0))</f>
        <v>297</v>
      </c>
      <c r="D3421" t="s">
        <v>1229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1067</v>
      </c>
      <c r="C3422">
        <f>INDEX(NationalTeams!B:B,MATCH(B3422,NationalTeams!C:C,0))</f>
        <v>298</v>
      </c>
      <c r="D3422" t="s">
        <v>1229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1068</v>
      </c>
      <c r="C3423">
        <f>INDEX(NationalTeams!B:B,MATCH(B3423,NationalTeams!C:C,0))</f>
        <v>299</v>
      </c>
      <c r="D3423" t="s">
        <v>1229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1069</v>
      </c>
      <c r="C3424">
        <f>INDEX(NationalTeams!B:B,MATCH(B3424,NationalTeams!C:C,0))</f>
        <v>300</v>
      </c>
      <c r="D3424" t="s">
        <v>1229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1070</v>
      </c>
      <c r="C3425">
        <f>INDEX(NationalTeams!B:B,MATCH(B3425,NationalTeams!C:C,0))</f>
        <v>301</v>
      </c>
      <c r="D3425" t="s">
        <v>1229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1071</v>
      </c>
      <c r="C3426">
        <f>INDEX(NationalTeams!B:B,MATCH(B3426,NationalTeams!C:C,0))</f>
        <v>302</v>
      </c>
      <c r="D3426" t="s">
        <v>1229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1072</v>
      </c>
      <c r="C3427">
        <f>INDEX(NationalTeams!B:B,MATCH(B3427,NationalTeams!C:C,0))</f>
        <v>303</v>
      </c>
      <c r="D3427" t="s">
        <v>1229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1073</v>
      </c>
      <c r="C3428">
        <f>INDEX(NationalTeams!B:B,MATCH(B3428,NationalTeams!C:C,0))</f>
        <v>304</v>
      </c>
      <c r="D3428" t="s">
        <v>1229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1074</v>
      </c>
      <c r="C3429">
        <f>INDEX(NationalTeams!B:B,MATCH(B3429,NationalTeams!C:C,0))</f>
        <v>305</v>
      </c>
      <c r="D3429" t="s">
        <v>1229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1075</v>
      </c>
      <c r="C3430">
        <f>INDEX(NationalTeams!B:B,MATCH(B3430,NationalTeams!C:C,0))</f>
        <v>306</v>
      </c>
      <c r="D3430" t="s">
        <v>1229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1076</v>
      </c>
      <c r="C3431">
        <f>INDEX(NationalTeams!B:B,MATCH(B3431,NationalTeams!C:C,0))</f>
        <v>307</v>
      </c>
      <c r="D3431" t="s">
        <v>1229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1077</v>
      </c>
      <c r="C3432">
        <f>INDEX(NationalTeams!B:B,MATCH(B3432,NationalTeams!C:C,0))</f>
        <v>308</v>
      </c>
      <c r="D3432" t="s">
        <v>1229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1078</v>
      </c>
      <c r="C3433">
        <f>INDEX(NationalTeams!B:B,MATCH(B3433,NationalTeams!C:C,0))</f>
        <v>309</v>
      </c>
      <c r="D3433" t="s">
        <v>1229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1079</v>
      </c>
      <c r="C3434">
        <f>INDEX(NationalTeams!B:B,MATCH(B3434,NationalTeams!C:C,0))</f>
        <v>310</v>
      </c>
      <c r="D3434" t="s">
        <v>1229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1080</v>
      </c>
      <c r="C3435">
        <f>INDEX(NationalTeams!B:B,MATCH(B3435,NationalTeams!C:C,0))</f>
        <v>311</v>
      </c>
      <c r="D3435" t="s">
        <v>1229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1081</v>
      </c>
      <c r="C3436">
        <f>INDEX(NationalTeams!B:B,MATCH(B3436,NationalTeams!C:C,0))</f>
        <v>312</v>
      </c>
      <c r="D3436" t="s">
        <v>1229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1082</v>
      </c>
      <c r="C3437">
        <f>INDEX(NationalTeams!B:B,MATCH(B3437,NationalTeams!C:C,0))</f>
        <v>313</v>
      </c>
      <c r="D3437" t="s">
        <v>1229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1083</v>
      </c>
      <c r="C3438">
        <f>INDEX(NationalTeams!B:B,MATCH(B3438,NationalTeams!C:C,0))</f>
        <v>314</v>
      </c>
      <c r="D3438" t="s">
        <v>1229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1084</v>
      </c>
      <c r="C3439">
        <f>INDEX(NationalTeams!B:B,MATCH(B3439,NationalTeams!C:C,0))</f>
        <v>315</v>
      </c>
      <c r="D3439" t="s">
        <v>1229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1085</v>
      </c>
      <c r="C3440">
        <f>INDEX(NationalTeams!B:B,MATCH(B3440,NationalTeams!C:C,0))</f>
        <v>316</v>
      </c>
      <c r="D3440" t="s">
        <v>1229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1086</v>
      </c>
      <c r="C3441">
        <f>INDEX(NationalTeams!B:B,MATCH(B3441,NationalTeams!C:C,0))</f>
        <v>317</v>
      </c>
      <c r="D3441" t="s">
        <v>1229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1087</v>
      </c>
      <c r="C3442">
        <f>INDEX(NationalTeams!B:B,MATCH(B3442,NationalTeams!C:C,0))</f>
        <v>318</v>
      </c>
      <c r="D3442" t="s">
        <v>1229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1088</v>
      </c>
      <c r="C3443">
        <f>INDEX(NationalTeams!B:B,MATCH(B3443,NationalTeams!C:C,0))</f>
        <v>319</v>
      </c>
      <c r="D3443" t="s">
        <v>1229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1089</v>
      </c>
      <c r="C3444">
        <f>INDEX(NationalTeams!B:B,MATCH(B3444,NationalTeams!C:C,0))</f>
        <v>320</v>
      </c>
      <c r="D3444" t="s">
        <v>1229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1090</v>
      </c>
      <c r="C3445">
        <f>INDEX(NationalTeams!B:B,MATCH(B3445,NationalTeams!C:C,0))</f>
        <v>321</v>
      </c>
      <c r="D3445" t="s">
        <v>1229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1091</v>
      </c>
      <c r="C3446">
        <f>INDEX(NationalTeams!B:B,MATCH(B3446,NationalTeams!C:C,0))</f>
        <v>322</v>
      </c>
      <c r="D3446" t="s">
        <v>1229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1092</v>
      </c>
      <c r="C3447">
        <f>INDEX(NationalTeams!B:B,MATCH(B3447,NationalTeams!C:C,0))</f>
        <v>323</v>
      </c>
      <c r="D3447" t="s">
        <v>1229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1093</v>
      </c>
      <c r="C3448">
        <f>INDEX(NationalTeams!B:B,MATCH(B3448,NationalTeams!C:C,0))</f>
        <v>324</v>
      </c>
      <c r="D3448" t="s">
        <v>1229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1094</v>
      </c>
      <c r="C3449">
        <f>INDEX(NationalTeams!B:B,MATCH(B3449,NationalTeams!C:C,0))</f>
        <v>325</v>
      </c>
      <c r="D3449" t="s">
        <v>1229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1095</v>
      </c>
      <c r="C3450">
        <f>INDEX(NationalTeams!B:B,MATCH(B3450,NationalTeams!C:C,0))</f>
        <v>326</v>
      </c>
      <c r="D3450" t="s">
        <v>1229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1096</v>
      </c>
      <c r="C3451">
        <f>INDEX(NationalTeams!B:B,MATCH(B3451,NationalTeams!C:C,0))</f>
        <v>327</v>
      </c>
      <c r="D3451" t="s">
        <v>1229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1097</v>
      </c>
      <c r="C3452">
        <f>INDEX(NationalTeams!B:B,MATCH(B3452,NationalTeams!C:C,0))</f>
        <v>328</v>
      </c>
      <c r="D3452" t="s">
        <v>1229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1098</v>
      </c>
      <c r="C3453">
        <f>INDEX(NationalTeams!B:B,MATCH(B3453,NationalTeams!C:C,0))</f>
        <v>329</v>
      </c>
      <c r="D3453" t="s">
        <v>1229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1099</v>
      </c>
      <c r="C3454">
        <f>INDEX(NationalTeams!B:B,MATCH(B3454,NationalTeams!C:C,0))</f>
        <v>330</v>
      </c>
      <c r="D3454" t="s">
        <v>1229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1100</v>
      </c>
      <c r="C3455">
        <f>INDEX(NationalTeams!B:B,MATCH(B3455,NationalTeams!C:C,0))</f>
        <v>331</v>
      </c>
      <c r="D3455" t="s">
        <v>1229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1101</v>
      </c>
      <c r="C3456">
        <f>INDEX(NationalTeams!B:B,MATCH(B3456,NationalTeams!C:C,0))</f>
        <v>332</v>
      </c>
      <c r="D3456" t="s">
        <v>1229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1102</v>
      </c>
      <c r="C3457">
        <f>INDEX(NationalTeams!B:B,MATCH(B3457,NationalTeams!C:C,0))</f>
        <v>333</v>
      </c>
      <c r="D3457" t="s">
        <v>1229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1103</v>
      </c>
      <c r="C3458">
        <f>INDEX(NationalTeams!B:B,MATCH(B3458,NationalTeams!C:C,0))</f>
        <v>334</v>
      </c>
      <c r="D3458" t="s">
        <v>1229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1104</v>
      </c>
      <c r="C3459">
        <f>INDEX(NationalTeams!B:B,MATCH(B3459,NationalTeams!C:C,0))</f>
        <v>335</v>
      </c>
      <c r="D3459" t="s">
        <v>1229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1105</v>
      </c>
      <c r="C3460">
        <f>INDEX(NationalTeams!B:B,MATCH(B3460,NationalTeams!C:C,0))</f>
        <v>336</v>
      </c>
      <c r="D3460" t="s">
        <v>1229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1106</v>
      </c>
      <c r="C3461">
        <f>INDEX(NationalTeams!B:B,MATCH(B3461,NationalTeams!C:C,0))</f>
        <v>337</v>
      </c>
      <c r="D3461" t="s">
        <v>1229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1107</v>
      </c>
      <c r="C3462">
        <f>INDEX(NationalTeams!B:B,MATCH(B3462,NationalTeams!C:C,0))</f>
        <v>338</v>
      </c>
      <c r="D3462" t="s">
        <v>1229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1108</v>
      </c>
      <c r="C3463">
        <f>INDEX(NationalTeams!B:B,MATCH(B3463,NationalTeams!C:C,0))</f>
        <v>339</v>
      </c>
      <c r="D3463" t="s">
        <v>1229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1109</v>
      </c>
      <c r="C3464">
        <f>INDEX(NationalTeams!B:B,MATCH(B3464,NationalTeams!C:C,0))</f>
        <v>340</v>
      </c>
      <c r="D3464" t="s">
        <v>1229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1110</v>
      </c>
      <c r="C3465">
        <f>INDEX(NationalTeams!B:B,MATCH(B3465,NationalTeams!C:C,0))</f>
        <v>341</v>
      </c>
      <c r="D3465" t="s">
        <v>1229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1111</v>
      </c>
      <c r="C3466">
        <f>INDEX(NationalTeams!B:B,MATCH(B3466,NationalTeams!C:C,0))</f>
        <v>342</v>
      </c>
      <c r="D3466" t="s">
        <v>1229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1112</v>
      </c>
      <c r="C3467">
        <f>INDEX(NationalTeams!B:B,MATCH(B3467,NationalTeams!C:C,0))</f>
        <v>343</v>
      </c>
      <c r="D3467" t="s">
        <v>1229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1113</v>
      </c>
      <c r="C3468">
        <f>INDEX(NationalTeams!B:B,MATCH(B3468,NationalTeams!C:C,0))</f>
        <v>344</v>
      </c>
      <c r="D3468" t="s">
        <v>1229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1114</v>
      </c>
      <c r="C3469">
        <f>INDEX(NationalTeams!B:B,MATCH(B3469,NationalTeams!C:C,0))</f>
        <v>345</v>
      </c>
      <c r="D3469" t="s">
        <v>1229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1115</v>
      </c>
      <c r="C3470">
        <f>INDEX(NationalTeams!B:B,MATCH(B3470,NationalTeams!C:C,0))</f>
        <v>346</v>
      </c>
      <c r="D3470" t="s">
        <v>1229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1116</v>
      </c>
      <c r="C3471">
        <f>INDEX(NationalTeams!B:B,MATCH(B3471,NationalTeams!C:C,0))</f>
        <v>347</v>
      </c>
      <c r="D3471" t="s">
        <v>1229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1117</v>
      </c>
      <c r="C3472">
        <f>INDEX(NationalTeams!B:B,MATCH(B3472,NationalTeams!C:C,0))</f>
        <v>348</v>
      </c>
      <c r="D3472" t="s">
        <v>1229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1118</v>
      </c>
      <c r="C3473">
        <f>INDEX(NationalTeams!B:B,MATCH(B3473,NationalTeams!C:C,0))</f>
        <v>349</v>
      </c>
      <c r="D3473" t="s">
        <v>1229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1119</v>
      </c>
      <c r="C3474">
        <f>INDEX(NationalTeams!B:B,MATCH(B3474,NationalTeams!C:C,0))</f>
        <v>350</v>
      </c>
      <c r="D3474" t="s">
        <v>1229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1120</v>
      </c>
      <c r="C3475">
        <f>INDEX(NationalTeams!B:B,MATCH(B3475,NationalTeams!C:C,0))</f>
        <v>351</v>
      </c>
      <c r="D3475" t="s">
        <v>1229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1121</v>
      </c>
      <c r="C3476">
        <f>INDEX(NationalTeams!B:B,MATCH(B3476,NationalTeams!C:C,0))</f>
        <v>352</v>
      </c>
      <c r="D3476" t="s">
        <v>1229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1122</v>
      </c>
      <c r="C3477">
        <f>INDEX(NationalTeams!B:B,MATCH(B3477,NationalTeams!C:C,0))</f>
        <v>353</v>
      </c>
      <c r="D3477" t="s">
        <v>1229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1123</v>
      </c>
      <c r="C3478">
        <f>INDEX(NationalTeams!B:B,MATCH(B3478,NationalTeams!C:C,0))</f>
        <v>354</v>
      </c>
      <c r="D3478" t="s">
        <v>1229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1124</v>
      </c>
      <c r="C3479">
        <f>INDEX(NationalTeams!B:B,MATCH(B3479,NationalTeams!C:C,0))</f>
        <v>355</v>
      </c>
      <c r="D3479" t="s">
        <v>1229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1125</v>
      </c>
      <c r="C3480">
        <f>INDEX(NationalTeams!B:B,MATCH(B3480,NationalTeams!C:C,0))</f>
        <v>356</v>
      </c>
      <c r="D3480" t="s">
        <v>1229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1126</v>
      </c>
      <c r="C3481">
        <f>INDEX(NationalTeams!B:B,MATCH(B3481,NationalTeams!C:C,0))</f>
        <v>357</v>
      </c>
      <c r="D3481" t="s">
        <v>1229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1127</v>
      </c>
      <c r="C3482">
        <f>INDEX(NationalTeams!B:B,MATCH(B3482,NationalTeams!C:C,0))</f>
        <v>358</v>
      </c>
      <c r="D3482" t="s">
        <v>1229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1128</v>
      </c>
      <c r="C3483">
        <f>INDEX(NationalTeams!B:B,MATCH(B3483,NationalTeams!C:C,0))</f>
        <v>359</v>
      </c>
      <c r="D3483" t="s">
        <v>1229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1129</v>
      </c>
      <c r="C3484">
        <f>INDEX(NationalTeams!B:B,MATCH(B3484,NationalTeams!C:C,0))</f>
        <v>360</v>
      </c>
      <c r="D3484" t="s">
        <v>1229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1130</v>
      </c>
      <c r="C3485">
        <f>INDEX(NationalTeams!B:B,MATCH(B3485,NationalTeams!C:C,0))</f>
        <v>361</v>
      </c>
      <c r="D3485" t="s">
        <v>1229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1131</v>
      </c>
      <c r="C3486">
        <f>INDEX(NationalTeams!B:B,MATCH(B3486,NationalTeams!C:C,0))</f>
        <v>362</v>
      </c>
      <c r="D3486" t="s">
        <v>1229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1132</v>
      </c>
      <c r="C3487">
        <f>INDEX(NationalTeams!B:B,MATCH(B3487,NationalTeams!C:C,0))</f>
        <v>363</v>
      </c>
      <c r="D3487" t="s">
        <v>1229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1133</v>
      </c>
      <c r="C3488">
        <f>INDEX(NationalTeams!B:B,MATCH(B3488,NationalTeams!C:C,0))</f>
        <v>364</v>
      </c>
      <c r="D3488" t="s">
        <v>1229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1134</v>
      </c>
      <c r="C3489">
        <f>INDEX(NationalTeams!B:B,MATCH(B3489,NationalTeams!C:C,0))</f>
        <v>365</v>
      </c>
      <c r="D3489" t="s">
        <v>1229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1135</v>
      </c>
      <c r="C3490">
        <f>INDEX(NationalTeams!B:B,MATCH(B3490,NationalTeams!C:C,0))</f>
        <v>366</v>
      </c>
      <c r="D3490" t="s">
        <v>1229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1136</v>
      </c>
      <c r="C3491">
        <f>INDEX(NationalTeams!B:B,MATCH(B3491,NationalTeams!C:C,0))</f>
        <v>367</v>
      </c>
      <c r="D3491" t="s">
        <v>1229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1137</v>
      </c>
      <c r="C3492">
        <f>INDEX(NationalTeams!B:B,MATCH(B3492,NationalTeams!C:C,0))</f>
        <v>368</v>
      </c>
      <c r="D3492" t="s">
        <v>1229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1138</v>
      </c>
      <c r="C3493">
        <f>INDEX(NationalTeams!B:B,MATCH(B3493,NationalTeams!C:C,0))</f>
        <v>369</v>
      </c>
      <c r="D3493" t="s">
        <v>1229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1139</v>
      </c>
      <c r="C3494">
        <f>INDEX(NationalTeams!B:B,MATCH(B3494,NationalTeams!C:C,0))</f>
        <v>370</v>
      </c>
      <c r="D3494" t="s">
        <v>1229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1140</v>
      </c>
      <c r="C3495">
        <f>INDEX(NationalTeams!B:B,MATCH(B3495,NationalTeams!C:C,0))</f>
        <v>371</v>
      </c>
      <c r="D3495" t="s">
        <v>1229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1141</v>
      </c>
      <c r="C3496">
        <f>INDEX(NationalTeams!B:B,MATCH(B3496,NationalTeams!C:C,0))</f>
        <v>372</v>
      </c>
      <c r="D3496" t="s">
        <v>1229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1142</v>
      </c>
      <c r="C3497">
        <f>INDEX(NationalTeams!B:B,MATCH(B3497,NationalTeams!C:C,0))</f>
        <v>373</v>
      </c>
      <c r="D3497" t="s">
        <v>1229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1143</v>
      </c>
      <c r="C3498">
        <f>INDEX(NationalTeams!B:B,MATCH(B3498,NationalTeams!C:C,0))</f>
        <v>374</v>
      </c>
      <c r="D3498" t="s">
        <v>1229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1144</v>
      </c>
      <c r="C3499">
        <f>INDEX(NationalTeams!B:B,MATCH(B3499,NationalTeams!C:C,0))</f>
        <v>375</v>
      </c>
      <c r="D3499" t="s">
        <v>1229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1145</v>
      </c>
      <c r="C3500">
        <f>INDEX(NationalTeams!B:B,MATCH(B3500,NationalTeams!C:C,0))</f>
        <v>376</v>
      </c>
      <c r="D3500" t="s">
        <v>1229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1146</v>
      </c>
      <c r="C3501">
        <f>INDEX(NationalTeams!B:B,MATCH(B3501,NationalTeams!C:C,0))</f>
        <v>377</v>
      </c>
      <c r="D3501" t="s">
        <v>1229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1147</v>
      </c>
      <c r="C3502">
        <f>INDEX(NationalTeams!B:B,MATCH(B3502,NationalTeams!C:C,0))</f>
        <v>378</v>
      </c>
      <c r="D3502" t="s">
        <v>1229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1148</v>
      </c>
      <c r="C3503">
        <f>INDEX(NationalTeams!B:B,MATCH(B3503,NationalTeams!C:C,0))</f>
        <v>379</v>
      </c>
      <c r="D3503" t="s">
        <v>1229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1149</v>
      </c>
      <c r="C3504">
        <f>INDEX(NationalTeams!B:B,MATCH(B3504,NationalTeams!C:C,0))</f>
        <v>380</v>
      </c>
      <c r="D3504" t="s">
        <v>1229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1150</v>
      </c>
      <c r="C3505">
        <f>INDEX(NationalTeams!B:B,MATCH(B3505,NationalTeams!C:C,0))</f>
        <v>381</v>
      </c>
      <c r="D3505" t="s">
        <v>1229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1151</v>
      </c>
      <c r="C3506">
        <f>INDEX(NationalTeams!B:B,MATCH(B3506,NationalTeams!C:C,0))</f>
        <v>382</v>
      </c>
      <c r="D3506" t="s">
        <v>1229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1152</v>
      </c>
      <c r="C3507">
        <f>INDEX(NationalTeams!B:B,MATCH(B3507,NationalTeams!C:C,0))</f>
        <v>383</v>
      </c>
      <c r="D3507" t="s">
        <v>1229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1153</v>
      </c>
      <c r="C3508">
        <f>INDEX(NationalTeams!B:B,MATCH(B3508,NationalTeams!C:C,0))</f>
        <v>384</v>
      </c>
      <c r="D3508" t="s">
        <v>1229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1154</v>
      </c>
      <c r="C3509">
        <f>INDEX(NationalTeams!B:B,MATCH(B3509,NationalTeams!C:C,0))</f>
        <v>385</v>
      </c>
      <c r="D3509" t="s">
        <v>1229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1155</v>
      </c>
      <c r="C3510">
        <f>INDEX(NationalTeams!B:B,MATCH(B3510,NationalTeams!C:C,0))</f>
        <v>386</v>
      </c>
      <c r="D3510" t="s">
        <v>1229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1156</v>
      </c>
      <c r="C3511">
        <f>INDEX(NationalTeams!B:B,MATCH(B3511,NationalTeams!C:C,0))</f>
        <v>387</v>
      </c>
      <c r="D3511" t="s">
        <v>1229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1157</v>
      </c>
      <c r="C3512">
        <f>INDEX(NationalTeams!B:B,MATCH(B3512,NationalTeams!C:C,0))</f>
        <v>388</v>
      </c>
      <c r="D3512" t="s">
        <v>1229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1158</v>
      </c>
      <c r="C3513">
        <f>INDEX(NationalTeams!B:B,MATCH(B3513,NationalTeams!C:C,0))</f>
        <v>389</v>
      </c>
      <c r="D3513" t="s">
        <v>1229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1159</v>
      </c>
      <c r="C3514">
        <f>INDEX(NationalTeams!B:B,MATCH(B3514,NationalTeams!C:C,0))</f>
        <v>390</v>
      </c>
      <c r="D3514" t="s">
        <v>1229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1160</v>
      </c>
      <c r="C3515">
        <f>INDEX(NationalTeams!B:B,MATCH(B3515,NationalTeams!C:C,0))</f>
        <v>391</v>
      </c>
      <c r="D3515" t="s">
        <v>1229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1161</v>
      </c>
      <c r="C3516">
        <f>INDEX(NationalTeams!B:B,MATCH(B3516,NationalTeams!C:C,0))</f>
        <v>392</v>
      </c>
      <c r="D3516" t="s">
        <v>1229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1162</v>
      </c>
      <c r="C3517">
        <f>INDEX(NationalTeams!B:B,MATCH(B3517,NationalTeams!C:C,0))</f>
        <v>393</v>
      </c>
      <c r="D3517" t="s">
        <v>1229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1163</v>
      </c>
      <c r="C3518">
        <f>INDEX(NationalTeams!B:B,MATCH(B3518,NationalTeams!C:C,0))</f>
        <v>394</v>
      </c>
      <c r="D3518" t="s">
        <v>1229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1164</v>
      </c>
      <c r="C3519">
        <f>INDEX(NationalTeams!B:B,MATCH(B3519,NationalTeams!C:C,0))</f>
        <v>395</v>
      </c>
      <c r="D3519" t="s">
        <v>1229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1165</v>
      </c>
      <c r="C3520">
        <f>INDEX(NationalTeams!B:B,MATCH(B3520,NationalTeams!C:C,0))</f>
        <v>396</v>
      </c>
      <c r="D3520" t="s">
        <v>1229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1166</v>
      </c>
      <c r="C3521">
        <f>INDEX(NationalTeams!B:B,MATCH(B3521,NationalTeams!C:C,0))</f>
        <v>397</v>
      </c>
      <c r="D3521" t="s">
        <v>1229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1167</v>
      </c>
      <c r="C3522">
        <f>INDEX(NationalTeams!B:B,MATCH(B3522,NationalTeams!C:C,0))</f>
        <v>398</v>
      </c>
      <c r="D3522" t="s">
        <v>1229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1168</v>
      </c>
      <c r="C3523">
        <f>INDEX(NationalTeams!B:B,MATCH(B3523,NationalTeams!C:C,0))</f>
        <v>399</v>
      </c>
      <c r="D3523" t="s">
        <v>1229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1169</v>
      </c>
      <c r="C3524">
        <f>INDEX(NationalTeams!B:B,MATCH(B3524,NationalTeams!C:C,0))</f>
        <v>400</v>
      </c>
      <c r="D3524" t="s">
        <v>1229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1170</v>
      </c>
      <c r="C3525">
        <f>INDEX(NationalTeams!B:B,MATCH(B3525,NationalTeams!C:C,0))</f>
        <v>401</v>
      </c>
      <c r="D3525" t="s">
        <v>1229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1171</v>
      </c>
      <c r="C3526">
        <f>INDEX(NationalTeams!B:B,MATCH(B3526,NationalTeams!C:C,0))</f>
        <v>402</v>
      </c>
      <c r="D3526" t="s">
        <v>1229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1172</v>
      </c>
      <c r="C3527">
        <f>INDEX(NationalTeams!B:B,MATCH(B3527,NationalTeams!C:C,0))</f>
        <v>403</v>
      </c>
      <c r="D3527" t="s">
        <v>1229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1173</v>
      </c>
      <c r="C3528">
        <f>INDEX(NationalTeams!B:B,MATCH(B3528,NationalTeams!C:C,0))</f>
        <v>404</v>
      </c>
      <c r="D3528" t="s">
        <v>1229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1174</v>
      </c>
      <c r="C3529">
        <f>INDEX(NationalTeams!B:B,MATCH(B3529,NationalTeams!C:C,0))</f>
        <v>405</v>
      </c>
      <c r="D3529" t="s">
        <v>1229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1175</v>
      </c>
      <c r="C3530">
        <f>INDEX(NationalTeams!B:B,MATCH(B3530,NationalTeams!C:C,0))</f>
        <v>406</v>
      </c>
      <c r="D3530" t="s">
        <v>1229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1176</v>
      </c>
      <c r="C3531">
        <f>INDEX(NationalTeams!B:B,MATCH(B3531,NationalTeams!C:C,0))</f>
        <v>407</v>
      </c>
      <c r="D3531" t="s">
        <v>1229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1177</v>
      </c>
      <c r="C3532">
        <f>INDEX(NationalTeams!B:B,MATCH(B3532,NationalTeams!C:C,0))</f>
        <v>408</v>
      </c>
      <c r="D3532" t="s">
        <v>1229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1178</v>
      </c>
      <c r="C3533">
        <f>INDEX(NationalTeams!B:B,MATCH(B3533,NationalTeams!C:C,0))</f>
        <v>409</v>
      </c>
      <c r="D3533" t="s">
        <v>1229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1179</v>
      </c>
      <c r="C3534">
        <f>INDEX(NationalTeams!B:B,MATCH(B3534,NationalTeams!C:C,0))</f>
        <v>410</v>
      </c>
      <c r="D3534" t="s">
        <v>1229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1180</v>
      </c>
      <c r="C3535">
        <f>INDEX(NationalTeams!B:B,MATCH(B3535,NationalTeams!C:C,0))</f>
        <v>411</v>
      </c>
      <c r="D3535" t="s">
        <v>1229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1181</v>
      </c>
      <c r="C3536">
        <f>INDEX(NationalTeams!B:B,MATCH(B3536,NationalTeams!C:C,0))</f>
        <v>412</v>
      </c>
      <c r="D3536" t="s">
        <v>1229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1182</v>
      </c>
      <c r="C3537">
        <f>INDEX(NationalTeams!B:B,MATCH(B3537,NationalTeams!C:C,0))</f>
        <v>413</v>
      </c>
      <c r="D3537" t="s">
        <v>1229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1183</v>
      </c>
      <c r="C3538">
        <f>INDEX(NationalTeams!B:B,MATCH(B3538,NationalTeams!C:C,0))</f>
        <v>414</v>
      </c>
      <c r="D3538" t="s">
        <v>1229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1184</v>
      </c>
      <c r="C3539">
        <f>INDEX(NationalTeams!B:B,MATCH(B3539,NationalTeams!C:C,0))</f>
        <v>415</v>
      </c>
      <c r="D3539" t="s">
        <v>1229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1185</v>
      </c>
      <c r="C3540">
        <f>INDEX(NationalTeams!B:B,MATCH(B3540,NationalTeams!C:C,0))</f>
        <v>416</v>
      </c>
      <c r="D3540" t="s">
        <v>1229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1186</v>
      </c>
      <c r="C3541">
        <f>INDEX(NationalTeams!B:B,MATCH(B3541,NationalTeams!C:C,0))</f>
        <v>417</v>
      </c>
      <c r="D3541" t="s">
        <v>1229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1187</v>
      </c>
      <c r="C3542">
        <f>INDEX(NationalTeams!B:B,MATCH(B3542,NationalTeams!C:C,0))</f>
        <v>418</v>
      </c>
      <c r="D3542" t="s">
        <v>1229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1188</v>
      </c>
      <c r="C3543">
        <f>INDEX(NationalTeams!B:B,MATCH(B3543,NationalTeams!C:C,0))</f>
        <v>419</v>
      </c>
      <c r="D3543" t="s">
        <v>1229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1189</v>
      </c>
      <c r="C3544">
        <f>INDEX(NationalTeams!B:B,MATCH(B3544,NationalTeams!C:C,0))</f>
        <v>420</v>
      </c>
      <c r="D3544" t="s">
        <v>1229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1190</v>
      </c>
      <c r="C3545">
        <f>INDEX(NationalTeams!B:B,MATCH(B3545,NationalTeams!C:C,0))</f>
        <v>421</v>
      </c>
      <c r="D3545" t="s">
        <v>1229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1191</v>
      </c>
      <c r="C3546">
        <f>INDEX(NationalTeams!B:B,MATCH(B3546,NationalTeams!C:C,0))</f>
        <v>422</v>
      </c>
      <c r="D3546" t="s">
        <v>1229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1192</v>
      </c>
      <c r="C3547">
        <f>INDEX(NationalTeams!B:B,MATCH(B3547,NationalTeams!C:C,0))</f>
        <v>423</v>
      </c>
      <c r="D3547" t="s">
        <v>1229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1193</v>
      </c>
      <c r="C3548">
        <f>INDEX(NationalTeams!B:B,MATCH(B3548,NationalTeams!C:C,0))</f>
        <v>424</v>
      </c>
      <c r="D3548" t="s">
        <v>1229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1194</v>
      </c>
      <c r="C3549">
        <f>INDEX(NationalTeams!B:B,MATCH(B3549,NationalTeams!C:C,0))</f>
        <v>425</v>
      </c>
      <c r="D3549" t="s">
        <v>1229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1195</v>
      </c>
      <c r="C3550">
        <f>INDEX(NationalTeams!B:B,MATCH(B3550,NationalTeams!C:C,0))</f>
        <v>426</v>
      </c>
      <c r="D3550" t="s">
        <v>1229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1196</v>
      </c>
      <c r="C3551">
        <f>INDEX(NationalTeams!B:B,MATCH(B3551,NationalTeams!C:C,0))</f>
        <v>427</v>
      </c>
      <c r="D3551" t="s">
        <v>1229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1197</v>
      </c>
      <c r="C3552">
        <f>INDEX(NationalTeams!B:B,MATCH(B3552,NationalTeams!C:C,0))</f>
        <v>428</v>
      </c>
      <c r="D3552" t="s">
        <v>1229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1198</v>
      </c>
      <c r="C3553">
        <f>INDEX(NationalTeams!B:B,MATCH(B3553,NationalTeams!C:C,0))</f>
        <v>429</v>
      </c>
      <c r="D3553" t="s">
        <v>1229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1199</v>
      </c>
      <c r="C3554">
        <f>INDEX(NationalTeams!B:B,MATCH(B3554,NationalTeams!C:C,0))</f>
        <v>430</v>
      </c>
      <c r="D3554" t="s">
        <v>1229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1200</v>
      </c>
      <c r="C3555">
        <f>INDEX(NationalTeams!B:B,MATCH(B3555,NationalTeams!C:C,0))</f>
        <v>431</v>
      </c>
      <c r="D3555" t="s">
        <v>1229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1201</v>
      </c>
      <c r="C3556">
        <f>INDEX(NationalTeams!B:B,MATCH(B3556,NationalTeams!C:C,0))</f>
        <v>432</v>
      </c>
      <c r="D3556" t="s">
        <v>1229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1202</v>
      </c>
      <c r="C3557">
        <f>INDEX(NationalTeams!B:B,MATCH(B3557,NationalTeams!C:C,0))</f>
        <v>433</v>
      </c>
      <c r="D3557" t="s">
        <v>1229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1203</v>
      </c>
      <c r="C3558">
        <f>INDEX(NationalTeams!B:B,MATCH(B3558,NationalTeams!C:C,0))</f>
        <v>434</v>
      </c>
      <c r="D3558" t="s">
        <v>1229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1204</v>
      </c>
      <c r="C3559">
        <f>INDEX(NationalTeams!B:B,MATCH(B3559,NationalTeams!C:C,0))</f>
        <v>435</v>
      </c>
      <c r="D3559" t="s">
        <v>1229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1205</v>
      </c>
      <c r="C3560">
        <f>INDEX(NationalTeams!B:B,MATCH(B3560,NationalTeams!C:C,0))</f>
        <v>436</v>
      </c>
      <c r="D3560" t="s">
        <v>1229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1206</v>
      </c>
      <c r="C3561">
        <f>INDEX(NationalTeams!B:B,MATCH(B3561,NationalTeams!C:C,0))</f>
        <v>437</v>
      </c>
      <c r="D3561" t="s">
        <v>1229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1207</v>
      </c>
      <c r="C3562">
        <f>INDEX(NationalTeams!B:B,MATCH(B3562,NationalTeams!C:C,0))</f>
        <v>438</v>
      </c>
      <c r="D3562" t="s">
        <v>1229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1208</v>
      </c>
      <c r="C3563">
        <f>INDEX(NationalTeams!B:B,MATCH(B3563,NationalTeams!C:C,0))</f>
        <v>439</v>
      </c>
      <c r="D3563" t="s">
        <v>1229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1209</v>
      </c>
      <c r="C3564">
        <f>INDEX(NationalTeams!B:B,MATCH(B3564,NationalTeams!C:C,0))</f>
        <v>440</v>
      </c>
      <c r="D3564" t="s">
        <v>1229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1210</v>
      </c>
      <c r="C3565">
        <f>INDEX(NationalTeams!B:B,MATCH(B3565,NationalTeams!C:C,0))</f>
        <v>441</v>
      </c>
      <c r="D3565" t="s">
        <v>1229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1211</v>
      </c>
      <c r="C3566">
        <f>INDEX(NationalTeams!B:B,MATCH(B3566,NationalTeams!C:C,0))</f>
        <v>442</v>
      </c>
      <c r="D3566" t="s">
        <v>1229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1212</v>
      </c>
      <c r="C3567">
        <f>INDEX(NationalTeams!B:B,MATCH(B3567,NationalTeams!C:C,0))</f>
        <v>443</v>
      </c>
      <c r="D3567" t="s">
        <v>1229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1213</v>
      </c>
      <c r="C3568">
        <f>INDEX(NationalTeams!B:B,MATCH(B3568,NationalTeams!C:C,0))</f>
        <v>444</v>
      </c>
      <c r="D3568" t="s">
        <v>1229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1214</v>
      </c>
      <c r="C3569">
        <f>INDEX(NationalTeams!B:B,MATCH(B3569,NationalTeams!C:C,0))</f>
        <v>445</v>
      </c>
      <c r="D3569" t="s">
        <v>1229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1215</v>
      </c>
      <c r="C3570">
        <f>INDEX(NationalTeams!B:B,MATCH(B3570,NationalTeams!C:C,0))</f>
        <v>446</v>
      </c>
      <c r="D3570" t="s">
        <v>1229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440</v>
      </c>
      <c r="C3571">
        <f>INDEX(NationalTeams!B:B,MATCH(B3571,NationalTeams!C:C,0))</f>
        <v>1</v>
      </c>
      <c r="D3571" t="s">
        <v>1246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321</v>
      </c>
      <c r="C3572">
        <f>INDEX(NationalTeams!B:B,MATCH(B3572,NationalTeams!C:C,0))</f>
        <v>2</v>
      </c>
      <c r="D3572" t="s">
        <v>1246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520</v>
      </c>
      <c r="C3573">
        <f>INDEX(NationalTeams!B:B,MATCH(B3573,NationalTeams!C:C,0))</f>
        <v>3</v>
      </c>
      <c r="D3573" t="s">
        <v>1246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489</v>
      </c>
      <c r="C3574">
        <f>INDEX(NationalTeams!B:B,MATCH(B3574,NationalTeams!C:C,0))</f>
        <v>4</v>
      </c>
      <c r="D3574" t="s">
        <v>1246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329</v>
      </c>
      <c r="C3575">
        <f>INDEX(NationalTeams!B:B,MATCH(B3575,NationalTeams!C:C,0))</f>
        <v>5</v>
      </c>
      <c r="D3575" t="s">
        <v>1246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538</v>
      </c>
      <c r="C3576">
        <f>INDEX(NationalTeams!B:B,MATCH(B3576,NationalTeams!C:C,0))</f>
        <v>6</v>
      </c>
      <c r="D3576" t="s">
        <v>1246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357</v>
      </c>
      <c r="C3577">
        <f>INDEX(NationalTeams!B:B,MATCH(B3577,NationalTeams!C:C,0))</f>
        <v>7</v>
      </c>
      <c r="D3577" t="s">
        <v>1246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420</v>
      </c>
      <c r="C3578">
        <f>INDEX(NationalTeams!B:B,MATCH(B3578,NationalTeams!C:C,0))</f>
        <v>8</v>
      </c>
      <c r="D3578" t="s">
        <v>1246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400</v>
      </c>
      <c r="C3579">
        <f>INDEX(NationalTeams!B:B,MATCH(B3579,NationalTeams!C:C,0))</f>
        <v>9</v>
      </c>
      <c r="D3579" t="s">
        <v>1246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428</v>
      </c>
      <c r="C3580">
        <f>INDEX(NationalTeams!B:B,MATCH(B3580,NationalTeams!C:C,0))</f>
        <v>10</v>
      </c>
      <c r="D3580" t="s">
        <v>1246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324</v>
      </c>
      <c r="C3581">
        <f>INDEX(NationalTeams!B:B,MATCH(B3581,NationalTeams!C:C,0))</f>
        <v>11</v>
      </c>
      <c r="D3581" t="s">
        <v>1246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376</v>
      </c>
      <c r="C3582">
        <f>INDEX(NationalTeams!B:B,MATCH(B3582,NationalTeams!C:C,0))</f>
        <v>12</v>
      </c>
      <c r="D3582" t="s">
        <v>1246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529</v>
      </c>
      <c r="C3583">
        <f>INDEX(NationalTeams!B:B,MATCH(B3583,NationalTeams!C:C,0))</f>
        <v>13</v>
      </c>
      <c r="D3583" t="s">
        <v>1246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415</v>
      </c>
      <c r="C3584">
        <f>INDEX(NationalTeams!B:B,MATCH(B3584,NationalTeams!C:C,0))</f>
        <v>14</v>
      </c>
      <c r="D3584" t="s">
        <v>1246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424</v>
      </c>
      <c r="C3585">
        <f>INDEX(NationalTeams!B:B,MATCH(B3585,NationalTeams!C:C,0))</f>
        <v>15</v>
      </c>
      <c r="D3585" t="s">
        <v>1246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426</v>
      </c>
      <c r="C3586">
        <f>INDEX(NationalTeams!B:B,MATCH(B3586,NationalTeams!C:C,0))</f>
        <v>16</v>
      </c>
      <c r="D3586" t="s">
        <v>1246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514</v>
      </c>
      <c r="C3587">
        <f>INDEX(NationalTeams!B:B,MATCH(B3587,NationalTeams!C:C,0))</f>
        <v>17</v>
      </c>
      <c r="D3587" t="s">
        <v>1246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535</v>
      </c>
      <c r="C3588">
        <f>INDEX(NationalTeams!B:B,MATCH(B3588,NationalTeams!C:C,0))</f>
        <v>18</v>
      </c>
      <c r="D3588" t="s">
        <v>1246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419</v>
      </c>
      <c r="C3589">
        <f>INDEX(NationalTeams!B:B,MATCH(B3589,NationalTeams!C:C,0))</f>
        <v>19</v>
      </c>
      <c r="D3589" t="s">
        <v>1246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433</v>
      </c>
      <c r="C3590">
        <f>INDEX(NationalTeams!B:B,MATCH(B3590,NationalTeams!C:C,0))</f>
        <v>20</v>
      </c>
      <c r="D3590" t="s">
        <v>1246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465</v>
      </c>
      <c r="C3591">
        <f>INDEX(NationalTeams!B:B,MATCH(B3591,NationalTeams!C:C,0))</f>
        <v>21</v>
      </c>
      <c r="D3591" t="s">
        <v>1246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408</v>
      </c>
      <c r="C3592">
        <f>INDEX(NationalTeams!B:B,MATCH(B3592,NationalTeams!C:C,0))</f>
        <v>22</v>
      </c>
      <c r="D3592" t="s">
        <v>1246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505</v>
      </c>
      <c r="C3593">
        <f>INDEX(NationalTeams!B:B,MATCH(B3593,NationalTeams!C:C,0))</f>
        <v>23</v>
      </c>
      <c r="D3593" t="s">
        <v>1246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334</v>
      </c>
      <c r="C3594">
        <f>INDEX(NationalTeams!B:B,MATCH(B3594,NationalTeams!C:C,0))</f>
        <v>24</v>
      </c>
      <c r="D3594" t="s">
        <v>1246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337</v>
      </c>
      <c r="C3595">
        <f>INDEX(NationalTeams!B:B,MATCH(B3595,NationalTeams!C:C,0))</f>
        <v>25</v>
      </c>
      <c r="D3595" t="s">
        <v>1246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403</v>
      </c>
      <c r="C3596">
        <f>INDEX(NationalTeams!B:B,MATCH(B3596,NationalTeams!C:C,0))</f>
        <v>26</v>
      </c>
      <c r="D3596" t="s">
        <v>1246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525</v>
      </c>
      <c r="C3597">
        <f>INDEX(NationalTeams!B:B,MATCH(B3597,NationalTeams!C:C,0))</f>
        <v>27</v>
      </c>
      <c r="D3597" t="s">
        <v>1246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453</v>
      </c>
      <c r="C3598">
        <f>INDEX(NationalTeams!B:B,MATCH(B3598,NationalTeams!C:C,0))</f>
        <v>28</v>
      </c>
      <c r="D3598" t="s">
        <v>1246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353</v>
      </c>
      <c r="C3599">
        <f>INDEX(NationalTeams!B:B,MATCH(B3599,NationalTeams!C:C,0))</f>
        <v>29</v>
      </c>
      <c r="D3599" t="s">
        <v>1246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516</v>
      </c>
      <c r="C3600">
        <f>INDEX(NationalTeams!B:B,MATCH(B3600,NationalTeams!C:C,0))</f>
        <v>30</v>
      </c>
      <c r="D3600" t="s">
        <v>1246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340</v>
      </c>
      <c r="C3601">
        <f>INDEX(NationalTeams!B:B,MATCH(B3601,NationalTeams!C:C,0))</f>
        <v>31</v>
      </c>
      <c r="D3601" t="s">
        <v>1246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327</v>
      </c>
      <c r="C3602">
        <f>INDEX(NationalTeams!B:B,MATCH(B3602,NationalTeams!C:C,0))</f>
        <v>32</v>
      </c>
      <c r="D3602" t="s">
        <v>1246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478</v>
      </c>
      <c r="C3603">
        <f>INDEX(NationalTeams!B:B,MATCH(B3603,NationalTeams!C:C,0))</f>
        <v>33</v>
      </c>
      <c r="D3603" t="s">
        <v>1246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510</v>
      </c>
      <c r="C3604">
        <f>INDEX(NationalTeams!B:B,MATCH(B3604,NationalTeams!C:C,0))</f>
        <v>34</v>
      </c>
      <c r="D3604" t="s">
        <v>1246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366</v>
      </c>
      <c r="C3605">
        <f>INDEX(NationalTeams!B:B,MATCH(B3605,NationalTeams!C:C,0))</f>
        <v>35</v>
      </c>
      <c r="D3605" t="s">
        <v>1246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341</v>
      </c>
      <c r="C3606">
        <f>INDEX(NationalTeams!B:B,MATCH(B3606,NationalTeams!C:C,0))</f>
        <v>36</v>
      </c>
      <c r="D3606" t="s">
        <v>1246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454</v>
      </c>
      <c r="C3607">
        <f>INDEX(NationalTeams!B:B,MATCH(B3607,NationalTeams!C:C,0))</f>
        <v>37</v>
      </c>
      <c r="D3607" t="s">
        <v>1246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371</v>
      </c>
      <c r="C3608">
        <f>INDEX(NationalTeams!B:B,MATCH(B3608,NationalTeams!C:C,0))</f>
        <v>38</v>
      </c>
      <c r="D3608" t="s">
        <v>1246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462</v>
      </c>
      <c r="C3609">
        <f>INDEX(NationalTeams!B:B,MATCH(B3609,NationalTeams!C:C,0))</f>
        <v>39</v>
      </c>
      <c r="D3609" t="s">
        <v>1246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322</v>
      </c>
      <c r="C3610">
        <f>INDEX(NationalTeams!B:B,MATCH(B3610,NationalTeams!C:C,0))</f>
        <v>40</v>
      </c>
      <c r="D3610" t="s">
        <v>1246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355</v>
      </c>
      <c r="C3611">
        <f>INDEX(NationalTeams!B:B,MATCH(B3611,NationalTeams!C:C,0))</f>
        <v>41</v>
      </c>
      <c r="D3611" t="s">
        <v>1246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344</v>
      </c>
      <c r="C3612">
        <f>INDEX(NationalTeams!B:B,MATCH(B3612,NationalTeams!C:C,0))</f>
        <v>42</v>
      </c>
      <c r="D3612" t="s">
        <v>1246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330</v>
      </c>
      <c r="C3613">
        <f>INDEX(NationalTeams!B:B,MATCH(B3613,NationalTeams!C:C,0))</f>
        <v>43</v>
      </c>
      <c r="D3613" t="s">
        <v>1246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429</v>
      </c>
      <c r="C3614">
        <f>INDEX(NationalTeams!B:B,MATCH(B3614,NationalTeams!C:C,0))</f>
        <v>44</v>
      </c>
      <c r="D3614" t="s">
        <v>1246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534</v>
      </c>
      <c r="C3615">
        <f>INDEX(NationalTeams!B:B,MATCH(B3615,NationalTeams!C:C,0))</f>
        <v>45</v>
      </c>
      <c r="D3615" t="s">
        <v>1246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328</v>
      </c>
      <c r="C3616">
        <f>INDEX(NationalTeams!B:B,MATCH(B3616,NationalTeams!C:C,0))</f>
        <v>46</v>
      </c>
      <c r="D3616" t="s">
        <v>1246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368</v>
      </c>
      <c r="C3617">
        <f>INDEX(NationalTeams!B:B,MATCH(B3617,NationalTeams!C:C,0))</f>
        <v>47</v>
      </c>
      <c r="D3617" t="s">
        <v>1246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369</v>
      </c>
      <c r="C3618">
        <f>INDEX(NationalTeams!B:B,MATCH(B3618,NationalTeams!C:C,0))</f>
        <v>48</v>
      </c>
      <c r="D3618" t="s">
        <v>1246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447</v>
      </c>
      <c r="C3619">
        <f>INDEX(NationalTeams!B:B,MATCH(B3619,NationalTeams!C:C,0))</f>
        <v>49</v>
      </c>
      <c r="D3619" t="s">
        <v>1246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425</v>
      </c>
      <c r="C3620">
        <f>INDEX(NationalTeams!B:B,MATCH(B3620,NationalTeams!C:C,0))</f>
        <v>50</v>
      </c>
      <c r="D3620" t="s">
        <v>1246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323</v>
      </c>
      <c r="C3621">
        <f>INDEX(NationalTeams!B:B,MATCH(B3621,NationalTeams!C:C,0))</f>
        <v>51</v>
      </c>
      <c r="D3621" t="s">
        <v>1246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354</v>
      </c>
      <c r="C3622">
        <f>INDEX(NationalTeams!B:B,MATCH(B3622,NationalTeams!C:C,0))</f>
        <v>52</v>
      </c>
      <c r="D3622" t="s">
        <v>1246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498</v>
      </c>
      <c r="C3623">
        <f>INDEX(NationalTeams!B:B,MATCH(B3623,NationalTeams!C:C,0))</f>
        <v>53</v>
      </c>
      <c r="D3623" t="s">
        <v>1246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406</v>
      </c>
      <c r="C3624">
        <f>INDEX(NationalTeams!B:B,MATCH(B3624,NationalTeams!C:C,0))</f>
        <v>54</v>
      </c>
      <c r="D3624" t="s">
        <v>1246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404</v>
      </c>
      <c r="C3625">
        <f>INDEX(NationalTeams!B:B,MATCH(B3625,NationalTeams!C:C,0))</f>
        <v>55</v>
      </c>
      <c r="D3625" t="s">
        <v>1246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495</v>
      </c>
      <c r="C3626">
        <f>INDEX(NationalTeams!B:B,MATCH(B3626,NationalTeams!C:C,0))</f>
        <v>56</v>
      </c>
      <c r="D3626" t="s">
        <v>1246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413</v>
      </c>
      <c r="C3627">
        <f>INDEX(NationalTeams!B:B,MATCH(B3627,NationalTeams!C:C,0))</f>
        <v>57</v>
      </c>
      <c r="D3627" t="s">
        <v>1246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331</v>
      </c>
      <c r="C3628">
        <f>INDEX(NationalTeams!B:B,MATCH(B3628,NationalTeams!C:C,0))</f>
        <v>58</v>
      </c>
      <c r="D3628" t="s">
        <v>1246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365</v>
      </c>
      <c r="C3629">
        <f>INDEX(NationalTeams!B:B,MATCH(B3629,NationalTeams!C:C,0))</f>
        <v>59</v>
      </c>
      <c r="D3629" t="s">
        <v>1246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332</v>
      </c>
      <c r="C3630">
        <f>INDEX(NationalTeams!B:B,MATCH(B3630,NationalTeams!C:C,0))</f>
        <v>60</v>
      </c>
      <c r="D3630" t="s">
        <v>1246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435</v>
      </c>
      <c r="C3631">
        <f>INDEX(NationalTeams!B:B,MATCH(B3631,NationalTeams!C:C,0))</f>
        <v>61</v>
      </c>
      <c r="D3631" t="s">
        <v>1246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346</v>
      </c>
      <c r="C3632">
        <f>INDEX(NationalTeams!B:B,MATCH(B3632,NationalTeams!C:C,0))</f>
        <v>62</v>
      </c>
      <c r="D3632" t="s">
        <v>1246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515</v>
      </c>
      <c r="C3633">
        <f>INDEX(NationalTeams!B:B,MATCH(B3633,NationalTeams!C:C,0))</f>
        <v>63</v>
      </c>
      <c r="D3633" t="s">
        <v>1246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509</v>
      </c>
      <c r="C3634">
        <f>INDEX(NationalTeams!B:B,MATCH(B3634,NationalTeams!C:C,0))</f>
        <v>64</v>
      </c>
      <c r="D3634" t="s">
        <v>1246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518</v>
      </c>
      <c r="C3635">
        <f>INDEX(NationalTeams!B:B,MATCH(B3635,NationalTeams!C:C,0))</f>
        <v>65</v>
      </c>
      <c r="D3635" t="s">
        <v>1246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490</v>
      </c>
      <c r="C3636">
        <f>INDEX(NationalTeams!B:B,MATCH(B3636,NationalTeams!C:C,0))</f>
        <v>66</v>
      </c>
      <c r="D3636" t="s">
        <v>1246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349</v>
      </c>
      <c r="C3637">
        <f>INDEX(NationalTeams!B:B,MATCH(B3637,NationalTeams!C:C,0))</f>
        <v>67</v>
      </c>
      <c r="D3637" t="s">
        <v>1246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531</v>
      </c>
      <c r="C3638">
        <f>INDEX(NationalTeams!B:B,MATCH(B3638,NationalTeams!C:C,0))</f>
        <v>68</v>
      </c>
      <c r="D3638" t="s">
        <v>1246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326</v>
      </c>
      <c r="C3639">
        <f>INDEX(NationalTeams!B:B,MATCH(B3639,NationalTeams!C:C,0))</f>
        <v>69</v>
      </c>
      <c r="D3639" t="s">
        <v>1246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320</v>
      </c>
      <c r="C3640">
        <f>INDEX(NationalTeams!B:B,MATCH(B3640,NationalTeams!C:C,0))</f>
        <v>70</v>
      </c>
      <c r="D3640" t="s">
        <v>1246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459</v>
      </c>
      <c r="C3641">
        <f>INDEX(NationalTeams!B:B,MATCH(B3641,NationalTeams!C:C,0))</f>
        <v>71</v>
      </c>
      <c r="D3641" t="s">
        <v>1246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445</v>
      </c>
      <c r="C3642">
        <f>INDEX(NationalTeams!B:B,MATCH(B3642,NationalTeams!C:C,0))</f>
        <v>72</v>
      </c>
      <c r="D3642" t="s">
        <v>1246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511</v>
      </c>
      <c r="C3643">
        <f>INDEX(NationalTeams!B:B,MATCH(B3643,NationalTeams!C:C,0))</f>
        <v>73</v>
      </c>
      <c r="D3643" t="s">
        <v>1246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487</v>
      </c>
      <c r="C3644">
        <f>INDEX(NationalTeams!B:B,MATCH(B3644,NationalTeams!C:C,0))</f>
        <v>74</v>
      </c>
      <c r="D3644" t="s">
        <v>1246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383</v>
      </c>
      <c r="C3645">
        <f>INDEX(NationalTeams!B:B,MATCH(B3645,NationalTeams!C:C,0))</f>
        <v>75</v>
      </c>
      <c r="D3645" t="s">
        <v>1246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517</v>
      </c>
      <c r="C3646">
        <f>INDEX(NationalTeams!B:B,MATCH(B3646,NationalTeams!C:C,0))</f>
        <v>76</v>
      </c>
      <c r="D3646" t="s">
        <v>1246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391</v>
      </c>
      <c r="C3647">
        <f>INDEX(NationalTeams!B:B,MATCH(B3647,NationalTeams!C:C,0))</f>
        <v>77</v>
      </c>
      <c r="D3647" t="s">
        <v>1246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524</v>
      </c>
      <c r="C3648">
        <f>INDEX(NationalTeams!B:B,MATCH(B3648,NationalTeams!C:C,0))</f>
        <v>78</v>
      </c>
      <c r="D3648" t="s">
        <v>1246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325</v>
      </c>
      <c r="C3649">
        <f>INDEX(NationalTeams!B:B,MATCH(B3649,NationalTeams!C:C,0))</f>
        <v>79</v>
      </c>
      <c r="D3649" t="s">
        <v>1246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536</v>
      </c>
      <c r="C3650">
        <f>INDEX(NationalTeams!B:B,MATCH(B3650,NationalTeams!C:C,0))</f>
        <v>80</v>
      </c>
      <c r="D3650" t="s">
        <v>1246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405</v>
      </c>
      <c r="C3651">
        <f>INDEX(NationalTeams!B:B,MATCH(B3651,NationalTeams!C:C,0))</f>
        <v>81</v>
      </c>
      <c r="D3651" t="s">
        <v>1246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508</v>
      </c>
      <c r="C3652">
        <f>INDEX(NationalTeams!B:B,MATCH(B3652,NationalTeams!C:C,0))</f>
        <v>82</v>
      </c>
      <c r="D3652" t="s">
        <v>1246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477</v>
      </c>
      <c r="C3653">
        <f>INDEX(NationalTeams!B:B,MATCH(B3653,NationalTeams!C:C,0))</f>
        <v>83</v>
      </c>
      <c r="D3653" t="s">
        <v>1246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396</v>
      </c>
      <c r="C3654">
        <f>INDEX(NationalTeams!B:B,MATCH(B3654,NationalTeams!C:C,0))</f>
        <v>84</v>
      </c>
      <c r="D3654" t="s">
        <v>1246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382</v>
      </c>
      <c r="C3655">
        <f>INDEX(NationalTeams!B:B,MATCH(B3655,NationalTeams!C:C,0))</f>
        <v>85</v>
      </c>
      <c r="D3655" t="s">
        <v>1246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338</v>
      </c>
      <c r="C3656">
        <f>INDEX(NationalTeams!B:B,MATCH(B3656,NationalTeams!C:C,0))</f>
        <v>86</v>
      </c>
      <c r="D3656" t="s">
        <v>1246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392</v>
      </c>
      <c r="C3657">
        <f>INDEX(NationalTeams!B:B,MATCH(B3657,NationalTeams!C:C,0))</f>
        <v>87</v>
      </c>
      <c r="D3657" t="s">
        <v>1246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335</v>
      </c>
      <c r="C3658">
        <f>INDEX(NationalTeams!B:B,MATCH(B3658,NationalTeams!C:C,0))</f>
        <v>88</v>
      </c>
      <c r="D3658" t="s">
        <v>1246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333</v>
      </c>
      <c r="C3659">
        <f>INDEX(NationalTeams!B:B,MATCH(B3659,NationalTeams!C:C,0))</f>
        <v>89</v>
      </c>
      <c r="D3659" t="s">
        <v>1246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397</v>
      </c>
      <c r="C3660">
        <f>INDEX(NationalTeams!B:B,MATCH(B3660,NationalTeams!C:C,0))</f>
        <v>90</v>
      </c>
      <c r="D3660" t="s">
        <v>1246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469</v>
      </c>
      <c r="C3661">
        <f>INDEX(NationalTeams!B:B,MATCH(B3661,NationalTeams!C:C,0))</f>
        <v>91</v>
      </c>
      <c r="D3661" t="s">
        <v>1246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512</v>
      </c>
      <c r="C3662">
        <f>INDEX(NationalTeams!B:B,MATCH(B3662,NationalTeams!C:C,0))</f>
        <v>92</v>
      </c>
      <c r="D3662" t="s">
        <v>1246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458</v>
      </c>
      <c r="C3663">
        <f>INDEX(NationalTeams!B:B,MATCH(B3663,NationalTeams!C:C,0))</f>
        <v>93</v>
      </c>
      <c r="D3663" t="s">
        <v>1246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444</v>
      </c>
      <c r="C3664">
        <f>INDEX(NationalTeams!B:B,MATCH(B3664,NationalTeams!C:C,0))</f>
        <v>94</v>
      </c>
      <c r="D3664" t="s">
        <v>1246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493</v>
      </c>
      <c r="C3665">
        <f>INDEX(NationalTeams!B:B,MATCH(B3665,NationalTeams!C:C,0))</f>
        <v>95</v>
      </c>
      <c r="D3665" t="s">
        <v>1246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431</v>
      </c>
      <c r="C3666">
        <f>INDEX(NationalTeams!B:B,MATCH(B3666,NationalTeams!C:C,0))</f>
        <v>96</v>
      </c>
      <c r="D3666" t="s">
        <v>1246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427</v>
      </c>
      <c r="C3667">
        <f>INDEX(NationalTeams!B:B,MATCH(B3667,NationalTeams!C:C,0))</f>
        <v>97</v>
      </c>
      <c r="D3667" t="s">
        <v>1246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513</v>
      </c>
      <c r="C3668">
        <f>INDEX(NationalTeams!B:B,MATCH(B3668,NationalTeams!C:C,0))</f>
        <v>98</v>
      </c>
      <c r="D3668" t="s">
        <v>1246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503</v>
      </c>
      <c r="C3669">
        <f>INDEX(NationalTeams!B:B,MATCH(B3669,NationalTeams!C:C,0))</f>
        <v>99</v>
      </c>
      <c r="D3669" t="s">
        <v>1246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519</v>
      </c>
      <c r="C3670">
        <f>INDEX(NationalTeams!B:B,MATCH(B3670,NationalTeams!C:C,0))</f>
        <v>100</v>
      </c>
      <c r="D3670" t="s">
        <v>1246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410</v>
      </c>
      <c r="C3671">
        <f>INDEX(NationalTeams!B:B,MATCH(B3671,NationalTeams!C:C,0))</f>
        <v>101</v>
      </c>
      <c r="D3671" t="s">
        <v>1246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486</v>
      </c>
      <c r="C3672">
        <f>INDEX(NationalTeams!B:B,MATCH(B3672,NationalTeams!C:C,0))</f>
        <v>102</v>
      </c>
      <c r="D3672" t="s">
        <v>1246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526</v>
      </c>
      <c r="C3673">
        <f>INDEX(NationalTeams!B:B,MATCH(B3673,NationalTeams!C:C,0))</f>
        <v>103</v>
      </c>
      <c r="D3673" t="s">
        <v>1246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470</v>
      </c>
      <c r="C3674">
        <f>INDEX(NationalTeams!B:B,MATCH(B3674,NationalTeams!C:C,0))</f>
        <v>104</v>
      </c>
      <c r="D3674" t="s">
        <v>1246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461</v>
      </c>
      <c r="C3675">
        <f>INDEX(NationalTeams!B:B,MATCH(B3675,NationalTeams!C:C,0))</f>
        <v>105</v>
      </c>
      <c r="D3675" t="s">
        <v>1246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418</v>
      </c>
      <c r="C3676">
        <f>INDEX(NationalTeams!B:B,MATCH(B3676,NationalTeams!C:C,0))</f>
        <v>106</v>
      </c>
      <c r="D3676" t="s">
        <v>1246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417</v>
      </c>
      <c r="C3677">
        <f>INDEX(NationalTeams!B:B,MATCH(B3677,NationalTeams!C:C,0))</f>
        <v>107</v>
      </c>
      <c r="D3677" t="s">
        <v>1246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421</v>
      </c>
      <c r="C3678">
        <f>INDEX(NationalTeams!B:B,MATCH(B3678,NationalTeams!C:C,0))</f>
        <v>108</v>
      </c>
      <c r="D3678" t="s">
        <v>1246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530</v>
      </c>
      <c r="C3679">
        <f>INDEX(NationalTeams!B:B,MATCH(B3679,NationalTeams!C:C,0))</f>
        <v>109</v>
      </c>
      <c r="D3679" t="s">
        <v>1246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488</v>
      </c>
      <c r="C3680">
        <f>INDEX(NationalTeams!B:B,MATCH(B3680,NationalTeams!C:C,0))</f>
        <v>110</v>
      </c>
      <c r="D3680" t="s">
        <v>1246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352</v>
      </c>
      <c r="C3681">
        <f>INDEX(NationalTeams!B:B,MATCH(B3681,NationalTeams!C:C,0))</f>
        <v>111</v>
      </c>
      <c r="D3681" t="s">
        <v>1246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422</v>
      </c>
      <c r="C3682">
        <f>INDEX(NationalTeams!B:B,MATCH(B3682,NationalTeams!C:C,0))</f>
        <v>112</v>
      </c>
      <c r="D3682" t="s">
        <v>1246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451</v>
      </c>
      <c r="C3683">
        <f>INDEX(NationalTeams!B:B,MATCH(B3683,NationalTeams!C:C,0))</f>
        <v>113</v>
      </c>
      <c r="D3683" t="s">
        <v>1246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430</v>
      </c>
      <c r="C3684">
        <f>INDEX(NationalTeams!B:B,MATCH(B3684,NationalTeams!C:C,0))</f>
        <v>114</v>
      </c>
      <c r="D3684" t="s">
        <v>1246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381</v>
      </c>
      <c r="C3685">
        <f>INDEX(NationalTeams!B:B,MATCH(B3685,NationalTeams!C:C,0))</f>
        <v>115</v>
      </c>
      <c r="D3685" t="s">
        <v>1246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434</v>
      </c>
      <c r="C3686">
        <f>INDEX(NationalTeams!B:B,MATCH(B3686,NationalTeams!C:C,0))</f>
        <v>116</v>
      </c>
      <c r="D3686" t="s">
        <v>1246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475</v>
      </c>
      <c r="C3687">
        <f>INDEX(NationalTeams!B:B,MATCH(B3687,NationalTeams!C:C,0))</f>
        <v>117</v>
      </c>
      <c r="D3687" t="s">
        <v>1246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528</v>
      </c>
      <c r="C3688">
        <f>INDEX(NationalTeams!B:B,MATCH(B3688,NationalTeams!C:C,0))</f>
        <v>118</v>
      </c>
      <c r="D3688" t="s">
        <v>1246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436</v>
      </c>
      <c r="C3689">
        <f>INDEX(NationalTeams!B:B,MATCH(B3689,NationalTeams!C:C,0))</f>
        <v>119</v>
      </c>
      <c r="D3689" t="s">
        <v>1246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455</v>
      </c>
      <c r="C3690">
        <f>INDEX(NationalTeams!B:B,MATCH(B3690,NationalTeams!C:C,0))</f>
        <v>120</v>
      </c>
      <c r="D3690" t="s">
        <v>1246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345</v>
      </c>
      <c r="C3691">
        <f>INDEX(NationalTeams!B:B,MATCH(B3691,NationalTeams!C:C,0))</f>
        <v>121</v>
      </c>
      <c r="D3691" t="s">
        <v>1246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532</v>
      </c>
      <c r="C3692">
        <f>INDEX(NationalTeams!B:B,MATCH(B3692,NationalTeams!C:C,0))</f>
        <v>122</v>
      </c>
      <c r="D3692" t="s">
        <v>1246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468</v>
      </c>
      <c r="C3693">
        <f>INDEX(NationalTeams!B:B,MATCH(B3693,NationalTeams!C:C,0))</f>
        <v>123</v>
      </c>
      <c r="D3693" t="s">
        <v>1246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347</v>
      </c>
      <c r="C3694">
        <f>INDEX(NationalTeams!B:B,MATCH(B3694,NationalTeams!C:C,0))</f>
        <v>124</v>
      </c>
      <c r="D3694" t="s">
        <v>1246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390</v>
      </c>
      <c r="C3695">
        <f>INDEX(NationalTeams!B:B,MATCH(B3695,NationalTeams!C:C,0))</f>
        <v>125</v>
      </c>
      <c r="D3695" t="s">
        <v>1246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540</v>
      </c>
      <c r="C3696">
        <f>INDEX(NationalTeams!B:B,MATCH(B3696,NationalTeams!C:C,0))</f>
        <v>126</v>
      </c>
      <c r="D3696" t="s">
        <v>1246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527</v>
      </c>
      <c r="C3697">
        <f>INDEX(NationalTeams!B:B,MATCH(B3697,NationalTeams!C:C,0))</f>
        <v>127</v>
      </c>
      <c r="D3697" t="s">
        <v>1246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523</v>
      </c>
      <c r="C3698">
        <f>INDEX(NationalTeams!B:B,MATCH(B3698,NationalTeams!C:C,0))</f>
        <v>128</v>
      </c>
      <c r="D3698" t="s">
        <v>1246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484</v>
      </c>
      <c r="C3699">
        <f>INDEX(NationalTeams!B:B,MATCH(B3699,NationalTeams!C:C,0))</f>
        <v>129</v>
      </c>
      <c r="D3699" t="s">
        <v>1246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522</v>
      </c>
      <c r="C3700">
        <f>INDEX(NationalTeams!B:B,MATCH(B3700,NationalTeams!C:C,0))</f>
        <v>130</v>
      </c>
      <c r="D3700" t="s">
        <v>1246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386</v>
      </c>
      <c r="C3701">
        <f>INDEX(NationalTeams!B:B,MATCH(B3701,NationalTeams!C:C,0))</f>
        <v>131</v>
      </c>
      <c r="D3701" t="s">
        <v>1246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463</v>
      </c>
      <c r="C3702">
        <f>INDEX(NationalTeams!B:B,MATCH(B3702,NationalTeams!C:C,0))</f>
        <v>132</v>
      </c>
      <c r="D3702" t="s">
        <v>1246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339</v>
      </c>
      <c r="C3703">
        <f>INDEX(NationalTeams!B:B,MATCH(B3703,NationalTeams!C:C,0))</f>
        <v>133</v>
      </c>
      <c r="D3703" t="s">
        <v>1246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464</v>
      </c>
      <c r="C3704">
        <f>INDEX(NationalTeams!B:B,MATCH(B3704,NationalTeams!C:C,0))</f>
        <v>134</v>
      </c>
      <c r="D3704" t="s">
        <v>1246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379</v>
      </c>
      <c r="C3705">
        <f>INDEX(NationalTeams!B:B,MATCH(B3705,NationalTeams!C:C,0))</f>
        <v>135</v>
      </c>
      <c r="D3705" t="s">
        <v>1246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539</v>
      </c>
      <c r="C3706">
        <f>INDEX(NationalTeams!B:B,MATCH(B3706,NationalTeams!C:C,0))</f>
        <v>136</v>
      </c>
      <c r="D3706" t="s">
        <v>1246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342</v>
      </c>
      <c r="C3707">
        <f>INDEX(NationalTeams!B:B,MATCH(B3707,NationalTeams!C:C,0))</f>
        <v>137</v>
      </c>
      <c r="D3707" t="s">
        <v>1246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343</v>
      </c>
      <c r="C3708">
        <f>INDEX(NationalTeams!B:B,MATCH(B3708,NationalTeams!C:C,0))</f>
        <v>138</v>
      </c>
      <c r="D3708" t="s">
        <v>1246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360</v>
      </c>
      <c r="C3709">
        <f>INDEX(NationalTeams!B:B,MATCH(B3709,NationalTeams!C:C,0))</f>
        <v>139</v>
      </c>
      <c r="D3709" t="s">
        <v>1246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378</v>
      </c>
      <c r="C3710">
        <f>INDEX(NationalTeams!B:B,MATCH(B3710,NationalTeams!C:C,0))</f>
        <v>140</v>
      </c>
      <c r="D3710" t="s">
        <v>1246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456</v>
      </c>
      <c r="C3711">
        <f>INDEX(NationalTeams!B:B,MATCH(B3711,NationalTeams!C:C,0))</f>
        <v>141</v>
      </c>
      <c r="D3711" t="s">
        <v>1246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537</v>
      </c>
      <c r="C3712">
        <f>INDEX(NationalTeams!B:B,MATCH(B3712,NationalTeams!C:C,0))</f>
        <v>142</v>
      </c>
      <c r="D3712" t="s">
        <v>1246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533</v>
      </c>
      <c r="C3713">
        <f>INDEX(NationalTeams!B:B,MATCH(B3713,NationalTeams!C:C,0))</f>
        <v>143</v>
      </c>
      <c r="D3713" t="s">
        <v>1246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460</v>
      </c>
      <c r="C3714">
        <f>INDEX(NationalTeams!B:B,MATCH(B3714,NationalTeams!C:C,0))</f>
        <v>144</v>
      </c>
      <c r="D3714" t="s">
        <v>1246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521</v>
      </c>
      <c r="C3715">
        <f>INDEX(NationalTeams!B:B,MATCH(B3715,NationalTeams!C:C,0))</f>
        <v>145</v>
      </c>
      <c r="D3715" t="s">
        <v>1246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416</v>
      </c>
      <c r="C3716">
        <f>INDEX(NationalTeams!B:B,MATCH(B3716,NationalTeams!C:C,0))</f>
        <v>146</v>
      </c>
      <c r="D3716" t="s">
        <v>1246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393</v>
      </c>
      <c r="C3717">
        <f>INDEX(NationalTeams!B:B,MATCH(B3717,NationalTeams!C:C,0))</f>
        <v>147</v>
      </c>
      <c r="D3717" t="s">
        <v>1246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372</v>
      </c>
      <c r="C3718">
        <f>INDEX(NationalTeams!B:B,MATCH(B3718,NationalTeams!C:C,0))</f>
        <v>148</v>
      </c>
      <c r="D3718" t="s">
        <v>1246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480</v>
      </c>
      <c r="C3719">
        <f>INDEX(NationalTeams!B:B,MATCH(B3719,NationalTeams!C:C,0))</f>
        <v>149</v>
      </c>
      <c r="D3719" t="s">
        <v>1246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446</v>
      </c>
      <c r="C3720">
        <f>INDEX(NationalTeams!B:B,MATCH(B3720,NationalTeams!C:C,0))</f>
        <v>150</v>
      </c>
      <c r="D3720" t="s">
        <v>1246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356</v>
      </c>
      <c r="C3721">
        <f>INDEX(NationalTeams!B:B,MATCH(B3721,NationalTeams!C:C,0))</f>
        <v>151</v>
      </c>
      <c r="D3721" t="s">
        <v>1246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387</v>
      </c>
      <c r="C3722">
        <f>INDEX(NationalTeams!B:B,MATCH(B3722,NationalTeams!C:C,0))</f>
        <v>152</v>
      </c>
      <c r="D3722" t="s">
        <v>1246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361</v>
      </c>
      <c r="C3723">
        <f>INDEX(NationalTeams!B:B,MATCH(B3723,NationalTeams!C:C,0))</f>
        <v>153</v>
      </c>
      <c r="D3723" t="s">
        <v>1246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492</v>
      </c>
      <c r="C3724">
        <f>INDEX(NationalTeams!B:B,MATCH(B3724,NationalTeams!C:C,0))</f>
        <v>154</v>
      </c>
      <c r="D3724" t="s">
        <v>1246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485</v>
      </c>
      <c r="C3725">
        <f>INDEX(NationalTeams!B:B,MATCH(B3725,NationalTeams!C:C,0))</f>
        <v>155</v>
      </c>
      <c r="D3725" t="s">
        <v>1246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423</v>
      </c>
      <c r="C3726">
        <f>INDEX(NationalTeams!B:B,MATCH(B3726,NationalTeams!C:C,0))</f>
        <v>156</v>
      </c>
      <c r="D3726" t="s">
        <v>1246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457</v>
      </c>
      <c r="C3727">
        <f>INDEX(NationalTeams!B:B,MATCH(B3727,NationalTeams!C:C,0))</f>
        <v>157</v>
      </c>
      <c r="D3727" t="s">
        <v>1246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491</v>
      </c>
      <c r="C3728">
        <f>INDEX(NationalTeams!B:B,MATCH(B3728,NationalTeams!C:C,0))</f>
        <v>158</v>
      </c>
      <c r="D3728" t="s">
        <v>1246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474</v>
      </c>
      <c r="C3729">
        <f>INDEX(NationalTeams!B:B,MATCH(B3729,NationalTeams!C:C,0))</f>
        <v>159</v>
      </c>
      <c r="D3729" t="s">
        <v>1246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479</v>
      </c>
      <c r="C3730">
        <f>INDEX(NationalTeams!B:B,MATCH(B3730,NationalTeams!C:C,0))</f>
        <v>160</v>
      </c>
      <c r="D3730" t="s">
        <v>1246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449</v>
      </c>
      <c r="C3731">
        <f>INDEX(NationalTeams!B:B,MATCH(B3731,NationalTeams!C:C,0))</f>
        <v>161</v>
      </c>
      <c r="D3731" t="s">
        <v>1246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398</v>
      </c>
      <c r="C3732">
        <f>INDEX(NationalTeams!B:B,MATCH(B3732,NationalTeams!C:C,0))</f>
        <v>162</v>
      </c>
      <c r="D3732" t="s">
        <v>1246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441</v>
      </c>
      <c r="C3733">
        <f>INDEX(NationalTeams!B:B,MATCH(B3733,NationalTeams!C:C,0))</f>
        <v>163</v>
      </c>
      <c r="D3733" t="s">
        <v>1246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348</v>
      </c>
      <c r="C3734">
        <f>INDEX(NationalTeams!B:B,MATCH(B3734,NationalTeams!C:C,0))</f>
        <v>164</v>
      </c>
      <c r="D3734" t="s">
        <v>1246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350</v>
      </c>
      <c r="C3735">
        <f>INDEX(NationalTeams!B:B,MATCH(B3735,NationalTeams!C:C,0))</f>
        <v>165</v>
      </c>
      <c r="D3735" t="s">
        <v>1246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494</v>
      </c>
      <c r="C3736">
        <f>INDEX(NationalTeams!B:B,MATCH(B3736,NationalTeams!C:C,0))</f>
        <v>166</v>
      </c>
      <c r="D3736" t="s">
        <v>1246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504</v>
      </c>
      <c r="C3737">
        <f>INDEX(NationalTeams!B:B,MATCH(B3737,NationalTeams!C:C,0))</f>
        <v>167</v>
      </c>
      <c r="D3737" t="s">
        <v>1246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401</v>
      </c>
      <c r="C3738">
        <f>INDEX(NationalTeams!B:B,MATCH(B3738,NationalTeams!C:C,0))</f>
        <v>168</v>
      </c>
      <c r="D3738" t="s">
        <v>1246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432</v>
      </c>
      <c r="C3739">
        <f>INDEX(NationalTeams!B:B,MATCH(B3739,NationalTeams!C:C,0))</f>
        <v>169</v>
      </c>
      <c r="D3739" t="s">
        <v>1246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336</v>
      </c>
      <c r="C3740">
        <f>INDEX(NationalTeams!B:B,MATCH(B3740,NationalTeams!C:C,0))</f>
        <v>170</v>
      </c>
      <c r="D3740" t="s">
        <v>1246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497</v>
      </c>
      <c r="C3741">
        <f>INDEX(NationalTeams!B:B,MATCH(B3741,NationalTeams!C:C,0))</f>
        <v>171</v>
      </c>
      <c r="D3741" t="s">
        <v>1246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380</v>
      </c>
      <c r="C3742">
        <f>INDEX(NationalTeams!B:B,MATCH(B3742,NationalTeams!C:C,0))</f>
        <v>172</v>
      </c>
      <c r="D3742" t="s">
        <v>1246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402</v>
      </c>
      <c r="C3743">
        <f>INDEX(NationalTeams!B:B,MATCH(B3743,NationalTeams!C:C,0))</f>
        <v>173</v>
      </c>
      <c r="D3743" t="s">
        <v>1246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370</v>
      </c>
      <c r="C3744">
        <f>INDEX(NationalTeams!B:B,MATCH(B3744,NationalTeams!C:C,0))</f>
        <v>174</v>
      </c>
      <c r="D3744" t="s">
        <v>1246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506</v>
      </c>
      <c r="C3745">
        <f>INDEX(NationalTeams!B:B,MATCH(B3745,NationalTeams!C:C,0))</f>
        <v>175</v>
      </c>
      <c r="D3745" t="s">
        <v>1246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500</v>
      </c>
      <c r="C3746">
        <f>INDEX(NationalTeams!B:B,MATCH(B3746,NationalTeams!C:C,0))</f>
        <v>176</v>
      </c>
      <c r="D3746" t="s">
        <v>1246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473</v>
      </c>
      <c r="C3747">
        <f>INDEX(NationalTeams!B:B,MATCH(B3747,NationalTeams!C:C,0))</f>
        <v>177</v>
      </c>
      <c r="D3747" t="s">
        <v>1246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482</v>
      </c>
      <c r="C3748">
        <f>INDEX(NationalTeams!B:B,MATCH(B3748,NationalTeams!C:C,0))</f>
        <v>178</v>
      </c>
      <c r="D3748" t="s">
        <v>1246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411</v>
      </c>
      <c r="C3749">
        <f>INDEX(NationalTeams!B:B,MATCH(B3749,NationalTeams!C:C,0))</f>
        <v>179</v>
      </c>
      <c r="D3749" t="s">
        <v>1246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541</v>
      </c>
      <c r="C3750">
        <f>INDEX(NationalTeams!B:B,MATCH(B3750,NationalTeams!C:C,0))</f>
        <v>180</v>
      </c>
      <c r="D3750" t="s">
        <v>1246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412</v>
      </c>
      <c r="C3751">
        <f>INDEX(NationalTeams!B:B,MATCH(B3751,NationalTeams!C:C,0))</f>
        <v>181</v>
      </c>
      <c r="D3751" t="s">
        <v>1246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409</v>
      </c>
      <c r="C3752">
        <f>INDEX(NationalTeams!B:B,MATCH(B3752,NationalTeams!C:C,0))</f>
        <v>182</v>
      </c>
      <c r="D3752" t="s">
        <v>1246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414</v>
      </c>
      <c r="C3753">
        <f>INDEX(NationalTeams!B:B,MATCH(B3753,NationalTeams!C:C,0))</f>
        <v>183</v>
      </c>
      <c r="D3753" t="s">
        <v>1246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362</v>
      </c>
      <c r="C3754">
        <f>INDEX(NationalTeams!B:B,MATCH(B3754,NationalTeams!C:C,0))</f>
        <v>184</v>
      </c>
      <c r="D3754" t="s">
        <v>1246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499</v>
      </c>
      <c r="C3755">
        <f>INDEX(NationalTeams!B:B,MATCH(B3755,NationalTeams!C:C,0))</f>
        <v>185</v>
      </c>
      <c r="D3755" t="s">
        <v>1246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374</v>
      </c>
      <c r="C3756">
        <f>INDEX(NationalTeams!B:B,MATCH(B3756,NationalTeams!C:C,0))</f>
        <v>186</v>
      </c>
      <c r="D3756" t="s">
        <v>1246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385</v>
      </c>
      <c r="C3757">
        <f>INDEX(NationalTeams!B:B,MATCH(B3757,NationalTeams!C:C,0))</f>
        <v>187</v>
      </c>
      <c r="D3757" t="s">
        <v>1246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450</v>
      </c>
      <c r="C3758">
        <f>INDEX(NationalTeams!B:B,MATCH(B3758,NationalTeams!C:C,0))</f>
        <v>188</v>
      </c>
      <c r="D3758" t="s">
        <v>1246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448</v>
      </c>
      <c r="C3759">
        <f>INDEX(NationalTeams!B:B,MATCH(B3759,NationalTeams!C:C,0))</f>
        <v>189</v>
      </c>
      <c r="D3759" t="s">
        <v>1246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375</v>
      </c>
      <c r="C3760">
        <f>INDEX(NationalTeams!B:B,MATCH(B3760,NationalTeams!C:C,0))</f>
        <v>190</v>
      </c>
      <c r="D3760" t="s">
        <v>1246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483</v>
      </c>
      <c r="C3761">
        <f>INDEX(NationalTeams!B:B,MATCH(B3761,NationalTeams!C:C,0))</f>
        <v>191</v>
      </c>
      <c r="D3761" t="s">
        <v>1246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395</v>
      </c>
      <c r="C3762">
        <f>INDEX(NationalTeams!B:B,MATCH(B3762,NationalTeams!C:C,0))</f>
        <v>192</v>
      </c>
      <c r="D3762" t="s">
        <v>1246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363</v>
      </c>
      <c r="C3763">
        <f>INDEX(NationalTeams!B:B,MATCH(B3763,NationalTeams!C:C,0))</f>
        <v>193</v>
      </c>
      <c r="D3763" t="s">
        <v>1246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394</v>
      </c>
      <c r="C3764">
        <f>INDEX(NationalTeams!B:B,MATCH(B3764,NationalTeams!C:C,0))</f>
        <v>194</v>
      </c>
      <c r="D3764" t="s">
        <v>1246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389</v>
      </c>
      <c r="C3765">
        <f>INDEX(NationalTeams!B:B,MATCH(B3765,NationalTeams!C:C,0))</f>
        <v>195</v>
      </c>
      <c r="D3765" t="s">
        <v>1246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496</v>
      </c>
      <c r="C3766">
        <f>INDEX(NationalTeams!B:B,MATCH(B3766,NationalTeams!C:C,0))</f>
        <v>196</v>
      </c>
      <c r="D3766" t="s">
        <v>1246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507</v>
      </c>
      <c r="C3767">
        <f>INDEX(NationalTeams!B:B,MATCH(B3767,NationalTeams!C:C,0))</f>
        <v>197</v>
      </c>
      <c r="D3767" t="s">
        <v>1246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399</v>
      </c>
      <c r="C3768">
        <f>INDEX(NationalTeams!B:B,MATCH(B3768,NationalTeams!C:C,0))</f>
        <v>198</v>
      </c>
      <c r="D3768" t="s">
        <v>1246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467</v>
      </c>
      <c r="C3769">
        <f>INDEX(NationalTeams!B:B,MATCH(B3769,NationalTeams!C:C,0))</f>
        <v>199</v>
      </c>
      <c r="D3769" t="s">
        <v>1246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437</v>
      </c>
      <c r="C3770">
        <f>INDEX(NationalTeams!B:B,MATCH(B3770,NationalTeams!C:C,0))</f>
        <v>200</v>
      </c>
      <c r="D3770" t="s">
        <v>1246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452</v>
      </c>
      <c r="C3771">
        <f>INDEX(NationalTeams!B:B,MATCH(B3771,NationalTeams!C:C,0))</f>
        <v>201</v>
      </c>
      <c r="D3771" t="s">
        <v>1246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384</v>
      </c>
      <c r="C3772">
        <f>INDEX(NationalTeams!B:B,MATCH(B3772,NationalTeams!C:C,0))</f>
        <v>202</v>
      </c>
      <c r="D3772" t="s">
        <v>1246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442</v>
      </c>
      <c r="C3773">
        <f>INDEX(NationalTeams!B:B,MATCH(B3773,NationalTeams!C:C,0))</f>
        <v>203</v>
      </c>
      <c r="D3773" t="s">
        <v>1246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472</v>
      </c>
      <c r="C3774">
        <f>INDEX(NationalTeams!B:B,MATCH(B3774,NationalTeams!C:C,0))</f>
        <v>204</v>
      </c>
      <c r="D3774" t="s">
        <v>1246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388</v>
      </c>
      <c r="C3775">
        <f>INDEX(NationalTeams!B:B,MATCH(B3775,NationalTeams!C:C,0))</f>
        <v>205</v>
      </c>
      <c r="D3775" t="s">
        <v>1246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476</v>
      </c>
      <c r="C3776">
        <f>INDEX(NationalTeams!B:B,MATCH(B3776,NationalTeams!C:C,0))</f>
        <v>206</v>
      </c>
      <c r="D3776" t="s">
        <v>1246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407</v>
      </c>
      <c r="C3777">
        <f>INDEX(NationalTeams!B:B,MATCH(B3777,NationalTeams!C:C,0))</f>
        <v>207</v>
      </c>
      <c r="D3777" t="s">
        <v>1246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364</v>
      </c>
      <c r="C3778">
        <f>INDEX(NationalTeams!B:B,MATCH(B3778,NationalTeams!C:C,0))</f>
        <v>208</v>
      </c>
      <c r="D3778" t="s">
        <v>1246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439</v>
      </c>
      <c r="C3779">
        <f>INDEX(NationalTeams!B:B,MATCH(B3779,NationalTeams!C:C,0))</f>
        <v>209</v>
      </c>
      <c r="D3779" t="s">
        <v>1246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501</v>
      </c>
      <c r="C3780">
        <f>INDEX(NationalTeams!B:B,MATCH(B3780,NationalTeams!C:C,0))</f>
        <v>210</v>
      </c>
      <c r="D3780" t="s">
        <v>1246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466</v>
      </c>
      <c r="C3781">
        <f>INDEX(NationalTeams!B:B,MATCH(B3781,NationalTeams!C:C,0))</f>
        <v>211</v>
      </c>
      <c r="D3781" t="s">
        <v>1246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502</v>
      </c>
      <c r="C3782">
        <f>INDEX(NationalTeams!B:B,MATCH(B3782,NationalTeams!C:C,0))</f>
        <v>212</v>
      </c>
      <c r="D3782" t="s">
        <v>1246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359</v>
      </c>
      <c r="C3783">
        <f>INDEX(NationalTeams!B:B,MATCH(B3783,NationalTeams!C:C,0))</f>
        <v>213</v>
      </c>
      <c r="D3783" t="s">
        <v>1246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377</v>
      </c>
      <c r="C3784">
        <f>INDEX(NationalTeams!B:B,MATCH(B3784,NationalTeams!C:C,0))</f>
        <v>214</v>
      </c>
      <c r="D3784" t="s">
        <v>1246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443</v>
      </c>
      <c r="C3785">
        <f>INDEX(NationalTeams!B:B,MATCH(B3785,NationalTeams!C:C,0))</f>
        <v>215</v>
      </c>
      <c r="D3785" t="s">
        <v>1246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481</v>
      </c>
      <c r="C3786">
        <f>INDEX(NationalTeams!B:B,MATCH(B3786,NationalTeams!C:C,0))</f>
        <v>216</v>
      </c>
      <c r="D3786" t="s">
        <v>1246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351</v>
      </c>
      <c r="C3787">
        <f>INDEX(NationalTeams!B:B,MATCH(B3787,NationalTeams!C:C,0))</f>
        <v>217</v>
      </c>
      <c r="D3787" t="s">
        <v>1246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438</v>
      </c>
      <c r="C3788">
        <f>INDEX(NationalTeams!B:B,MATCH(B3788,NationalTeams!C:C,0))</f>
        <v>218</v>
      </c>
      <c r="D3788" t="s">
        <v>1246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319</v>
      </c>
      <c r="C3789">
        <f>INDEX(NationalTeams!B:B,MATCH(B3789,NationalTeams!C:C,0))</f>
        <v>219</v>
      </c>
      <c r="D3789" t="s">
        <v>1246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471</v>
      </c>
      <c r="C3790">
        <f>INDEX(NationalTeams!B:B,MATCH(B3790,NationalTeams!C:C,0))</f>
        <v>220</v>
      </c>
      <c r="D3790" t="s">
        <v>1246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373</v>
      </c>
      <c r="C3791">
        <f>INDEX(NationalTeams!B:B,MATCH(B3791,NationalTeams!C:C,0))</f>
        <v>221</v>
      </c>
      <c r="D3791" t="s">
        <v>1246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367</v>
      </c>
      <c r="C3792">
        <f>INDEX(NationalTeams!B:B,MATCH(B3792,NationalTeams!C:C,0))</f>
        <v>222</v>
      </c>
      <c r="D3792" t="s">
        <v>1246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358</v>
      </c>
      <c r="C3793">
        <f>INDEX(NationalTeams!B:B,MATCH(B3793,NationalTeams!C:C,0))</f>
        <v>223</v>
      </c>
      <c r="D3793" t="s">
        <v>1246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993</v>
      </c>
      <c r="C3794">
        <f>INDEX(NationalTeams!B:B,MATCH(B3794,NationalTeams!C:C,0))</f>
        <v>224</v>
      </c>
      <c r="D3794" t="s">
        <v>1230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994</v>
      </c>
      <c r="C3795">
        <f>INDEX(NationalTeams!B:B,MATCH(B3795,NationalTeams!C:C,0))</f>
        <v>225</v>
      </c>
      <c r="D3795" t="s">
        <v>1230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995</v>
      </c>
      <c r="C3796">
        <f>INDEX(NationalTeams!B:B,MATCH(B3796,NationalTeams!C:C,0))</f>
        <v>226</v>
      </c>
      <c r="D3796" t="s">
        <v>1230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996</v>
      </c>
      <c r="C3797">
        <f>INDEX(NationalTeams!B:B,MATCH(B3797,NationalTeams!C:C,0))</f>
        <v>227</v>
      </c>
      <c r="D3797" t="s">
        <v>1230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997</v>
      </c>
      <c r="C3798">
        <f>INDEX(NationalTeams!B:B,MATCH(B3798,NationalTeams!C:C,0))</f>
        <v>228</v>
      </c>
      <c r="D3798" t="s">
        <v>1230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998</v>
      </c>
      <c r="C3799">
        <f>INDEX(NationalTeams!B:B,MATCH(B3799,NationalTeams!C:C,0))</f>
        <v>229</v>
      </c>
      <c r="D3799" t="s">
        <v>1230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999</v>
      </c>
      <c r="C3800">
        <f>INDEX(NationalTeams!B:B,MATCH(B3800,NationalTeams!C:C,0))</f>
        <v>230</v>
      </c>
      <c r="D3800" t="s">
        <v>1230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1000</v>
      </c>
      <c r="C3801">
        <f>INDEX(NationalTeams!B:B,MATCH(B3801,NationalTeams!C:C,0))</f>
        <v>231</v>
      </c>
      <c r="D3801" t="s">
        <v>1230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1001</v>
      </c>
      <c r="C3802">
        <f>INDEX(NationalTeams!B:B,MATCH(B3802,NationalTeams!C:C,0))</f>
        <v>232</v>
      </c>
      <c r="D3802" t="s">
        <v>1230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1002</v>
      </c>
      <c r="C3803">
        <f>INDEX(NationalTeams!B:B,MATCH(B3803,NationalTeams!C:C,0))</f>
        <v>233</v>
      </c>
      <c r="D3803" t="s">
        <v>1230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1003</v>
      </c>
      <c r="C3804">
        <f>INDEX(NationalTeams!B:B,MATCH(B3804,NationalTeams!C:C,0))</f>
        <v>234</v>
      </c>
      <c r="D3804" t="s">
        <v>1230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1004</v>
      </c>
      <c r="C3805">
        <f>INDEX(NationalTeams!B:B,MATCH(B3805,NationalTeams!C:C,0))</f>
        <v>235</v>
      </c>
      <c r="D3805" t="s">
        <v>1230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1005</v>
      </c>
      <c r="C3806">
        <f>INDEX(NationalTeams!B:B,MATCH(B3806,NationalTeams!C:C,0))</f>
        <v>236</v>
      </c>
      <c r="D3806" t="s">
        <v>1230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1006</v>
      </c>
      <c r="C3807">
        <f>INDEX(NationalTeams!B:B,MATCH(B3807,NationalTeams!C:C,0))</f>
        <v>237</v>
      </c>
      <c r="D3807" t="s">
        <v>1230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1007</v>
      </c>
      <c r="C3808">
        <f>INDEX(NationalTeams!B:B,MATCH(B3808,NationalTeams!C:C,0))</f>
        <v>238</v>
      </c>
      <c r="D3808" t="s">
        <v>1230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1008</v>
      </c>
      <c r="C3809">
        <f>INDEX(NationalTeams!B:B,MATCH(B3809,NationalTeams!C:C,0))</f>
        <v>239</v>
      </c>
      <c r="D3809" t="s">
        <v>1230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1009</v>
      </c>
      <c r="C3810">
        <f>INDEX(NationalTeams!B:B,MATCH(B3810,NationalTeams!C:C,0))</f>
        <v>240</v>
      </c>
      <c r="D3810" t="s">
        <v>1230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1010</v>
      </c>
      <c r="C3811">
        <f>INDEX(NationalTeams!B:B,MATCH(B3811,NationalTeams!C:C,0))</f>
        <v>241</v>
      </c>
      <c r="D3811" t="s">
        <v>1230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1011</v>
      </c>
      <c r="C3812">
        <f>INDEX(NationalTeams!B:B,MATCH(B3812,NationalTeams!C:C,0))</f>
        <v>242</v>
      </c>
      <c r="D3812" t="s">
        <v>1230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1012</v>
      </c>
      <c r="C3813">
        <f>INDEX(NationalTeams!B:B,MATCH(B3813,NationalTeams!C:C,0))</f>
        <v>243</v>
      </c>
      <c r="D3813" t="s">
        <v>1230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1013</v>
      </c>
      <c r="C3814">
        <f>INDEX(NationalTeams!B:B,MATCH(B3814,NationalTeams!C:C,0))</f>
        <v>244</v>
      </c>
      <c r="D3814" t="s">
        <v>1230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1014</v>
      </c>
      <c r="C3815">
        <f>INDEX(NationalTeams!B:B,MATCH(B3815,NationalTeams!C:C,0))</f>
        <v>245</v>
      </c>
      <c r="D3815" t="s">
        <v>1230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1015</v>
      </c>
      <c r="C3816">
        <f>INDEX(NationalTeams!B:B,MATCH(B3816,NationalTeams!C:C,0))</f>
        <v>246</v>
      </c>
      <c r="D3816" t="s">
        <v>1230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1016</v>
      </c>
      <c r="C3817">
        <f>INDEX(NationalTeams!B:B,MATCH(B3817,NationalTeams!C:C,0))</f>
        <v>247</v>
      </c>
      <c r="D3817" t="s">
        <v>1230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1017</v>
      </c>
      <c r="C3818">
        <f>INDEX(NationalTeams!B:B,MATCH(B3818,NationalTeams!C:C,0))</f>
        <v>248</v>
      </c>
      <c r="D3818" t="s">
        <v>1230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1018</v>
      </c>
      <c r="C3819">
        <f>INDEX(NationalTeams!B:B,MATCH(B3819,NationalTeams!C:C,0))</f>
        <v>249</v>
      </c>
      <c r="D3819" t="s">
        <v>1230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1019</v>
      </c>
      <c r="C3820">
        <f>INDEX(NationalTeams!B:B,MATCH(B3820,NationalTeams!C:C,0))</f>
        <v>250</v>
      </c>
      <c r="D3820" t="s">
        <v>1230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1020</v>
      </c>
      <c r="C3821">
        <f>INDEX(NationalTeams!B:B,MATCH(B3821,NationalTeams!C:C,0))</f>
        <v>251</v>
      </c>
      <c r="D3821" t="s">
        <v>1230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1021</v>
      </c>
      <c r="C3822">
        <f>INDEX(NationalTeams!B:B,MATCH(B3822,NationalTeams!C:C,0))</f>
        <v>252</v>
      </c>
      <c r="D3822" t="s">
        <v>1230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1022</v>
      </c>
      <c r="C3823">
        <f>INDEX(NationalTeams!B:B,MATCH(B3823,NationalTeams!C:C,0))</f>
        <v>253</v>
      </c>
      <c r="D3823" t="s">
        <v>1230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1023</v>
      </c>
      <c r="C3824">
        <f>INDEX(NationalTeams!B:B,MATCH(B3824,NationalTeams!C:C,0))</f>
        <v>254</v>
      </c>
      <c r="D3824" t="s">
        <v>1230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1024</v>
      </c>
      <c r="C3825">
        <f>INDEX(NationalTeams!B:B,MATCH(B3825,NationalTeams!C:C,0))</f>
        <v>255</v>
      </c>
      <c r="D3825" t="s">
        <v>1230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1025</v>
      </c>
      <c r="C3826">
        <f>INDEX(NationalTeams!B:B,MATCH(B3826,NationalTeams!C:C,0))</f>
        <v>256</v>
      </c>
      <c r="D3826" t="s">
        <v>1230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1026</v>
      </c>
      <c r="C3827">
        <f>INDEX(NationalTeams!B:B,MATCH(B3827,NationalTeams!C:C,0))</f>
        <v>257</v>
      </c>
      <c r="D3827" t="s">
        <v>1230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1027</v>
      </c>
      <c r="C3828">
        <f>INDEX(NationalTeams!B:B,MATCH(B3828,NationalTeams!C:C,0))</f>
        <v>258</v>
      </c>
      <c r="D3828" t="s">
        <v>1230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1028</v>
      </c>
      <c r="C3829">
        <f>INDEX(NationalTeams!B:B,MATCH(B3829,NationalTeams!C:C,0))</f>
        <v>259</v>
      </c>
      <c r="D3829" t="s">
        <v>1230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1029</v>
      </c>
      <c r="C3830">
        <f>INDEX(NationalTeams!B:B,MATCH(B3830,NationalTeams!C:C,0))</f>
        <v>260</v>
      </c>
      <c r="D3830" t="s">
        <v>1230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1030</v>
      </c>
      <c r="C3831">
        <f>INDEX(NationalTeams!B:B,MATCH(B3831,NationalTeams!C:C,0))</f>
        <v>261</v>
      </c>
      <c r="D3831" t="s">
        <v>1230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1031</v>
      </c>
      <c r="C3832">
        <f>INDEX(NationalTeams!B:B,MATCH(B3832,NationalTeams!C:C,0))</f>
        <v>262</v>
      </c>
      <c r="D3832" t="s">
        <v>1230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1032</v>
      </c>
      <c r="C3833">
        <f>INDEX(NationalTeams!B:B,MATCH(B3833,NationalTeams!C:C,0))</f>
        <v>263</v>
      </c>
      <c r="D3833" t="s">
        <v>1230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1033</v>
      </c>
      <c r="C3834">
        <f>INDEX(NationalTeams!B:B,MATCH(B3834,NationalTeams!C:C,0))</f>
        <v>264</v>
      </c>
      <c r="D3834" t="s">
        <v>1230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1034</v>
      </c>
      <c r="C3835">
        <f>INDEX(NationalTeams!B:B,MATCH(B3835,NationalTeams!C:C,0))</f>
        <v>265</v>
      </c>
      <c r="D3835" t="s">
        <v>1230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1035</v>
      </c>
      <c r="C3836">
        <f>INDEX(NationalTeams!B:B,MATCH(B3836,NationalTeams!C:C,0))</f>
        <v>266</v>
      </c>
      <c r="D3836" t="s">
        <v>1230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1036</v>
      </c>
      <c r="C3837">
        <f>INDEX(NationalTeams!B:B,MATCH(B3837,NationalTeams!C:C,0))</f>
        <v>267</v>
      </c>
      <c r="D3837" t="s">
        <v>1230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1037</v>
      </c>
      <c r="C3838">
        <f>INDEX(NationalTeams!B:B,MATCH(B3838,NationalTeams!C:C,0))</f>
        <v>268</v>
      </c>
      <c r="D3838" t="s">
        <v>1230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1038</v>
      </c>
      <c r="C3839">
        <f>INDEX(NationalTeams!B:B,MATCH(B3839,NationalTeams!C:C,0))</f>
        <v>269</v>
      </c>
      <c r="D3839" t="s">
        <v>1230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1039</v>
      </c>
      <c r="C3840">
        <f>INDEX(NationalTeams!B:B,MATCH(B3840,NationalTeams!C:C,0))</f>
        <v>270</v>
      </c>
      <c r="D3840" t="s">
        <v>1230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1040</v>
      </c>
      <c r="C3841">
        <f>INDEX(NationalTeams!B:B,MATCH(B3841,NationalTeams!C:C,0))</f>
        <v>271</v>
      </c>
      <c r="D3841" t="s">
        <v>1230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1041</v>
      </c>
      <c r="C3842">
        <f>INDEX(NationalTeams!B:B,MATCH(B3842,NationalTeams!C:C,0))</f>
        <v>272</v>
      </c>
      <c r="D3842" t="s">
        <v>1230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1042</v>
      </c>
      <c r="C3843">
        <f>INDEX(NationalTeams!B:B,MATCH(B3843,NationalTeams!C:C,0))</f>
        <v>273</v>
      </c>
      <c r="D3843" t="s">
        <v>1230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1043</v>
      </c>
      <c r="C3844">
        <f>INDEX(NationalTeams!B:B,MATCH(B3844,NationalTeams!C:C,0))</f>
        <v>274</v>
      </c>
      <c r="D3844" t="s">
        <v>1230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1044</v>
      </c>
      <c r="C3845">
        <f>INDEX(NationalTeams!B:B,MATCH(B3845,NationalTeams!C:C,0))</f>
        <v>275</v>
      </c>
      <c r="D3845" t="s">
        <v>1230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1045</v>
      </c>
      <c r="C3846">
        <f>INDEX(NationalTeams!B:B,MATCH(B3846,NationalTeams!C:C,0))</f>
        <v>276</v>
      </c>
      <c r="D3846" t="s">
        <v>1230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1046</v>
      </c>
      <c r="C3847">
        <f>INDEX(NationalTeams!B:B,MATCH(B3847,NationalTeams!C:C,0))</f>
        <v>277</v>
      </c>
      <c r="D3847" t="s">
        <v>1230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1047</v>
      </c>
      <c r="C3848">
        <f>INDEX(NationalTeams!B:B,MATCH(B3848,NationalTeams!C:C,0))</f>
        <v>278</v>
      </c>
      <c r="D3848" t="s">
        <v>1230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1048</v>
      </c>
      <c r="C3849">
        <f>INDEX(NationalTeams!B:B,MATCH(B3849,NationalTeams!C:C,0))</f>
        <v>279</v>
      </c>
      <c r="D3849" t="s">
        <v>1230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1049</v>
      </c>
      <c r="C3850">
        <f>INDEX(NationalTeams!B:B,MATCH(B3850,NationalTeams!C:C,0))</f>
        <v>280</v>
      </c>
      <c r="D3850" t="s">
        <v>1230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1050</v>
      </c>
      <c r="C3851">
        <f>INDEX(NationalTeams!B:B,MATCH(B3851,NationalTeams!C:C,0))</f>
        <v>281</v>
      </c>
      <c r="D3851" t="s">
        <v>1230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1051</v>
      </c>
      <c r="C3852">
        <f>INDEX(NationalTeams!B:B,MATCH(B3852,NationalTeams!C:C,0))</f>
        <v>282</v>
      </c>
      <c r="D3852" t="s">
        <v>1230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1052</v>
      </c>
      <c r="C3853">
        <f>INDEX(NationalTeams!B:B,MATCH(B3853,NationalTeams!C:C,0))</f>
        <v>283</v>
      </c>
      <c r="D3853" t="s">
        <v>1230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1053</v>
      </c>
      <c r="C3854">
        <f>INDEX(NationalTeams!B:B,MATCH(B3854,NationalTeams!C:C,0))</f>
        <v>284</v>
      </c>
      <c r="D3854" t="s">
        <v>1230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1054</v>
      </c>
      <c r="C3855">
        <f>INDEX(NationalTeams!B:B,MATCH(B3855,NationalTeams!C:C,0))</f>
        <v>285</v>
      </c>
      <c r="D3855" t="s">
        <v>1230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1055</v>
      </c>
      <c r="C3856">
        <f>INDEX(NationalTeams!B:B,MATCH(B3856,NationalTeams!C:C,0))</f>
        <v>286</v>
      </c>
      <c r="D3856" t="s">
        <v>1230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1056</v>
      </c>
      <c r="C3857">
        <f>INDEX(NationalTeams!B:B,MATCH(B3857,NationalTeams!C:C,0))</f>
        <v>287</v>
      </c>
      <c r="D3857" t="s">
        <v>1230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1057</v>
      </c>
      <c r="C3858">
        <f>INDEX(NationalTeams!B:B,MATCH(B3858,NationalTeams!C:C,0))</f>
        <v>288</v>
      </c>
      <c r="D3858" t="s">
        <v>1230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1058</v>
      </c>
      <c r="C3859">
        <f>INDEX(NationalTeams!B:B,MATCH(B3859,NationalTeams!C:C,0))</f>
        <v>289</v>
      </c>
      <c r="D3859" t="s">
        <v>1230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1059</v>
      </c>
      <c r="C3860">
        <f>INDEX(NationalTeams!B:B,MATCH(B3860,NationalTeams!C:C,0))</f>
        <v>290</v>
      </c>
      <c r="D3860" t="s">
        <v>1230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1060</v>
      </c>
      <c r="C3861">
        <f>INDEX(NationalTeams!B:B,MATCH(B3861,NationalTeams!C:C,0))</f>
        <v>291</v>
      </c>
      <c r="D3861" t="s">
        <v>1230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1061</v>
      </c>
      <c r="C3862">
        <f>INDEX(NationalTeams!B:B,MATCH(B3862,NationalTeams!C:C,0))</f>
        <v>292</v>
      </c>
      <c r="D3862" t="s">
        <v>1230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1062</v>
      </c>
      <c r="C3863">
        <f>INDEX(NationalTeams!B:B,MATCH(B3863,NationalTeams!C:C,0))</f>
        <v>293</v>
      </c>
      <c r="D3863" t="s">
        <v>1230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1063</v>
      </c>
      <c r="C3864">
        <f>INDEX(NationalTeams!B:B,MATCH(B3864,NationalTeams!C:C,0))</f>
        <v>294</v>
      </c>
      <c r="D3864" t="s">
        <v>1230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1064</v>
      </c>
      <c r="C3865">
        <f>INDEX(NationalTeams!B:B,MATCH(B3865,NationalTeams!C:C,0))</f>
        <v>295</v>
      </c>
      <c r="D3865" t="s">
        <v>1230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1065</v>
      </c>
      <c r="C3866">
        <f>INDEX(NationalTeams!B:B,MATCH(B3866,NationalTeams!C:C,0))</f>
        <v>296</v>
      </c>
      <c r="D3866" t="s">
        <v>1230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1066</v>
      </c>
      <c r="C3867">
        <f>INDEX(NationalTeams!B:B,MATCH(B3867,NationalTeams!C:C,0))</f>
        <v>297</v>
      </c>
      <c r="D3867" t="s">
        <v>1230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1067</v>
      </c>
      <c r="C3868">
        <f>INDEX(NationalTeams!B:B,MATCH(B3868,NationalTeams!C:C,0))</f>
        <v>298</v>
      </c>
      <c r="D3868" t="s">
        <v>1230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1068</v>
      </c>
      <c r="C3869">
        <f>INDEX(NationalTeams!B:B,MATCH(B3869,NationalTeams!C:C,0))</f>
        <v>299</v>
      </c>
      <c r="D3869" t="s">
        <v>1230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1069</v>
      </c>
      <c r="C3870">
        <f>INDEX(NationalTeams!B:B,MATCH(B3870,NationalTeams!C:C,0))</f>
        <v>300</v>
      </c>
      <c r="D3870" t="s">
        <v>1230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1070</v>
      </c>
      <c r="C3871">
        <f>INDEX(NationalTeams!B:B,MATCH(B3871,NationalTeams!C:C,0))</f>
        <v>301</v>
      </c>
      <c r="D3871" t="s">
        <v>1230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1071</v>
      </c>
      <c r="C3872">
        <f>INDEX(NationalTeams!B:B,MATCH(B3872,NationalTeams!C:C,0))</f>
        <v>302</v>
      </c>
      <c r="D3872" t="s">
        <v>1230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1072</v>
      </c>
      <c r="C3873">
        <f>INDEX(NationalTeams!B:B,MATCH(B3873,NationalTeams!C:C,0))</f>
        <v>303</v>
      </c>
      <c r="D3873" t="s">
        <v>1230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1073</v>
      </c>
      <c r="C3874">
        <f>INDEX(NationalTeams!B:B,MATCH(B3874,NationalTeams!C:C,0))</f>
        <v>304</v>
      </c>
      <c r="D3874" t="s">
        <v>1230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1074</v>
      </c>
      <c r="C3875">
        <f>INDEX(NationalTeams!B:B,MATCH(B3875,NationalTeams!C:C,0))</f>
        <v>305</v>
      </c>
      <c r="D3875" t="s">
        <v>1230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1075</v>
      </c>
      <c r="C3876">
        <f>INDEX(NationalTeams!B:B,MATCH(B3876,NationalTeams!C:C,0))</f>
        <v>306</v>
      </c>
      <c r="D3876" t="s">
        <v>1230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1076</v>
      </c>
      <c r="C3877">
        <f>INDEX(NationalTeams!B:B,MATCH(B3877,NationalTeams!C:C,0))</f>
        <v>307</v>
      </c>
      <c r="D3877" t="s">
        <v>1230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1077</v>
      </c>
      <c r="C3878">
        <f>INDEX(NationalTeams!B:B,MATCH(B3878,NationalTeams!C:C,0))</f>
        <v>308</v>
      </c>
      <c r="D3878" t="s">
        <v>1230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1078</v>
      </c>
      <c r="C3879">
        <f>INDEX(NationalTeams!B:B,MATCH(B3879,NationalTeams!C:C,0))</f>
        <v>309</v>
      </c>
      <c r="D3879" t="s">
        <v>1230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1079</v>
      </c>
      <c r="C3880">
        <f>INDEX(NationalTeams!B:B,MATCH(B3880,NationalTeams!C:C,0))</f>
        <v>310</v>
      </c>
      <c r="D3880" t="s">
        <v>1230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1080</v>
      </c>
      <c r="C3881">
        <f>INDEX(NationalTeams!B:B,MATCH(B3881,NationalTeams!C:C,0))</f>
        <v>311</v>
      </c>
      <c r="D3881" t="s">
        <v>1230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1081</v>
      </c>
      <c r="C3882">
        <f>INDEX(NationalTeams!B:B,MATCH(B3882,NationalTeams!C:C,0))</f>
        <v>312</v>
      </c>
      <c r="D3882" t="s">
        <v>1230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1082</v>
      </c>
      <c r="C3883">
        <f>INDEX(NationalTeams!B:B,MATCH(B3883,NationalTeams!C:C,0))</f>
        <v>313</v>
      </c>
      <c r="D3883" t="s">
        <v>1230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1083</v>
      </c>
      <c r="C3884">
        <f>INDEX(NationalTeams!B:B,MATCH(B3884,NationalTeams!C:C,0))</f>
        <v>314</v>
      </c>
      <c r="D3884" t="s">
        <v>1230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1084</v>
      </c>
      <c r="C3885">
        <f>INDEX(NationalTeams!B:B,MATCH(B3885,NationalTeams!C:C,0))</f>
        <v>315</v>
      </c>
      <c r="D3885" t="s">
        <v>1230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1085</v>
      </c>
      <c r="C3886">
        <f>INDEX(NationalTeams!B:B,MATCH(B3886,NationalTeams!C:C,0))</f>
        <v>316</v>
      </c>
      <c r="D3886" t="s">
        <v>1230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1086</v>
      </c>
      <c r="C3887">
        <f>INDEX(NationalTeams!B:B,MATCH(B3887,NationalTeams!C:C,0))</f>
        <v>317</v>
      </c>
      <c r="D3887" t="s">
        <v>1230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1087</v>
      </c>
      <c r="C3888">
        <f>INDEX(NationalTeams!B:B,MATCH(B3888,NationalTeams!C:C,0))</f>
        <v>318</v>
      </c>
      <c r="D3888" t="s">
        <v>1230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1088</v>
      </c>
      <c r="C3889">
        <f>INDEX(NationalTeams!B:B,MATCH(B3889,NationalTeams!C:C,0))</f>
        <v>319</v>
      </c>
      <c r="D3889" t="s">
        <v>1230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1089</v>
      </c>
      <c r="C3890">
        <f>INDEX(NationalTeams!B:B,MATCH(B3890,NationalTeams!C:C,0))</f>
        <v>320</v>
      </c>
      <c r="D3890" t="s">
        <v>1230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1090</v>
      </c>
      <c r="C3891">
        <f>INDEX(NationalTeams!B:B,MATCH(B3891,NationalTeams!C:C,0))</f>
        <v>321</v>
      </c>
      <c r="D3891" t="s">
        <v>1230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1091</v>
      </c>
      <c r="C3892">
        <f>INDEX(NationalTeams!B:B,MATCH(B3892,NationalTeams!C:C,0))</f>
        <v>322</v>
      </c>
      <c r="D3892" t="s">
        <v>1230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1092</v>
      </c>
      <c r="C3893">
        <f>INDEX(NationalTeams!B:B,MATCH(B3893,NationalTeams!C:C,0))</f>
        <v>323</v>
      </c>
      <c r="D3893" t="s">
        <v>1230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1093</v>
      </c>
      <c r="C3894">
        <f>INDEX(NationalTeams!B:B,MATCH(B3894,NationalTeams!C:C,0))</f>
        <v>324</v>
      </c>
      <c r="D3894" t="s">
        <v>1230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1094</v>
      </c>
      <c r="C3895">
        <f>INDEX(NationalTeams!B:B,MATCH(B3895,NationalTeams!C:C,0))</f>
        <v>325</v>
      </c>
      <c r="D3895" t="s">
        <v>1230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1095</v>
      </c>
      <c r="C3896">
        <f>INDEX(NationalTeams!B:B,MATCH(B3896,NationalTeams!C:C,0))</f>
        <v>326</v>
      </c>
      <c r="D3896" t="s">
        <v>1230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1096</v>
      </c>
      <c r="C3897">
        <f>INDEX(NationalTeams!B:B,MATCH(B3897,NationalTeams!C:C,0))</f>
        <v>327</v>
      </c>
      <c r="D3897" t="s">
        <v>1230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1097</v>
      </c>
      <c r="C3898">
        <f>INDEX(NationalTeams!B:B,MATCH(B3898,NationalTeams!C:C,0))</f>
        <v>328</v>
      </c>
      <c r="D3898" t="s">
        <v>1230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1098</v>
      </c>
      <c r="C3899">
        <f>INDEX(NationalTeams!B:B,MATCH(B3899,NationalTeams!C:C,0))</f>
        <v>329</v>
      </c>
      <c r="D3899" t="s">
        <v>1230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1099</v>
      </c>
      <c r="C3900">
        <f>INDEX(NationalTeams!B:B,MATCH(B3900,NationalTeams!C:C,0))</f>
        <v>330</v>
      </c>
      <c r="D3900" t="s">
        <v>1230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1100</v>
      </c>
      <c r="C3901">
        <f>INDEX(NationalTeams!B:B,MATCH(B3901,NationalTeams!C:C,0))</f>
        <v>331</v>
      </c>
      <c r="D3901" t="s">
        <v>1230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1101</v>
      </c>
      <c r="C3902">
        <f>INDEX(NationalTeams!B:B,MATCH(B3902,NationalTeams!C:C,0))</f>
        <v>332</v>
      </c>
      <c r="D3902" t="s">
        <v>1230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1102</v>
      </c>
      <c r="C3903">
        <f>INDEX(NationalTeams!B:B,MATCH(B3903,NationalTeams!C:C,0))</f>
        <v>333</v>
      </c>
      <c r="D3903" t="s">
        <v>1230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1103</v>
      </c>
      <c r="C3904">
        <f>INDEX(NationalTeams!B:B,MATCH(B3904,NationalTeams!C:C,0))</f>
        <v>334</v>
      </c>
      <c r="D3904" t="s">
        <v>1230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1104</v>
      </c>
      <c r="C3905">
        <f>INDEX(NationalTeams!B:B,MATCH(B3905,NationalTeams!C:C,0))</f>
        <v>335</v>
      </c>
      <c r="D3905" t="s">
        <v>1230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1105</v>
      </c>
      <c r="C3906">
        <f>INDEX(NationalTeams!B:B,MATCH(B3906,NationalTeams!C:C,0))</f>
        <v>336</v>
      </c>
      <c r="D3906" t="s">
        <v>1230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1106</v>
      </c>
      <c r="C3907">
        <f>INDEX(NationalTeams!B:B,MATCH(B3907,NationalTeams!C:C,0))</f>
        <v>337</v>
      </c>
      <c r="D3907" t="s">
        <v>1230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1107</v>
      </c>
      <c r="C3908">
        <f>INDEX(NationalTeams!B:B,MATCH(B3908,NationalTeams!C:C,0))</f>
        <v>338</v>
      </c>
      <c r="D3908" t="s">
        <v>1230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1108</v>
      </c>
      <c r="C3909">
        <f>INDEX(NationalTeams!B:B,MATCH(B3909,NationalTeams!C:C,0))</f>
        <v>339</v>
      </c>
      <c r="D3909" t="s">
        <v>1230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1109</v>
      </c>
      <c r="C3910">
        <f>INDEX(NationalTeams!B:B,MATCH(B3910,NationalTeams!C:C,0))</f>
        <v>340</v>
      </c>
      <c r="D3910" t="s">
        <v>1230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1110</v>
      </c>
      <c r="C3911">
        <f>INDEX(NationalTeams!B:B,MATCH(B3911,NationalTeams!C:C,0))</f>
        <v>341</v>
      </c>
      <c r="D3911" t="s">
        <v>1230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1111</v>
      </c>
      <c r="C3912">
        <f>INDEX(NationalTeams!B:B,MATCH(B3912,NationalTeams!C:C,0))</f>
        <v>342</v>
      </c>
      <c r="D3912" t="s">
        <v>1230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1112</v>
      </c>
      <c r="C3913">
        <f>INDEX(NationalTeams!B:B,MATCH(B3913,NationalTeams!C:C,0))</f>
        <v>343</v>
      </c>
      <c r="D3913" t="s">
        <v>1230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1113</v>
      </c>
      <c r="C3914">
        <f>INDEX(NationalTeams!B:B,MATCH(B3914,NationalTeams!C:C,0))</f>
        <v>344</v>
      </c>
      <c r="D3914" t="s">
        <v>1230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1114</v>
      </c>
      <c r="C3915">
        <f>INDEX(NationalTeams!B:B,MATCH(B3915,NationalTeams!C:C,0))</f>
        <v>345</v>
      </c>
      <c r="D3915" t="s">
        <v>1230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1115</v>
      </c>
      <c r="C3916">
        <f>INDEX(NationalTeams!B:B,MATCH(B3916,NationalTeams!C:C,0))</f>
        <v>346</v>
      </c>
      <c r="D3916" t="s">
        <v>1230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1116</v>
      </c>
      <c r="C3917">
        <f>INDEX(NationalTeams!B:B,MATCH(B3917,NationalTeams!C:C,0))</f>
        <v>347</v>
      </c>
      <c r="D3917" t="s">
        <v>1230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1117</v>
      </c>
      <c r="C3918">
        <f>INDEX(NationalTeams!B:B,MATCH(B3918,NationalTeams!C:C,0))</f>
        <v>348</v>
      </c>
      <c r="D3918" t="s">
        <v>1230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1118</v>
      </c>
      <c r="C3919">
        <f>INDEX(NationalTeams!B:B,MATCH(B3919,NationalTeams!C:C,0))</f>
        <v>349</v>
      </c>
      <c r="D3919" t="s">
        <v>1230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1119</v>
      </c>
      <c r="C3920">
        <f>INDEX(NationalTeams!B:B,MATCH(B3920,NationalTeams!C:C,0))</f>
        <v>350</v>
      </c>
      <c r="D3920" t="s">
        <v>1230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1120</v>
      </c>
      <c r="C3921">
        <f>INDEX(NationalTeams!B:B,MATCH(B3921,NationalTeams!C:C,0))</f>
        <v>351</v>
      </c>
      <c r="D3921" t="s">
        <v>1230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1121</v>
      </c>
      <c r="C3922">
        <f>INDEX(NationalTeams!B:B,MATCH(B3922,NationalTeams!C:C,0))</f>
        <v>352</v>
      </c>
      <c r="D3922" t="s">
        <v>1230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1122</v>
      </c>
      <c r="C3923">
        <f>INDEX(NationalTeams!B:B,MATCH(B3923,NationalTeams!C:C,0))</f>
        <v>353</v>
      </c>
      <c r="D3923" t="s">
        <v>1230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1123</v>
      </c>
      <c r="C3924">
        <f>INDEX(NationalTeams!B:B,MATCH(B3924,NationalTeams!C:C,0))</f>
        <v>354</v>
      </c>
      <c r="D3924" t="s">
        <v>1230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1124</v>
      </c>
      <c r="C3925">
        <f>INDEX(NationalTeams!B:B,MATCH(B3925,NationalTeams!C:C,0))</f>
        <v>355</v>
      </c>
      <c r="D3925" t="s">
        <v>1230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1125</v>
      </c>
      <c r="C3926">
        <f>INDEX(NationalTeams!B:B,MATCH(B3926,NationalTeams!C:C,0))</f>
        <v>356</v>
      </c>
      <c r="D3926" t="s">
        <v>1230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1126</v>
      </c>
      <c r="C3927">
        <f>INDEX(NationalTeams!B:B,MATCH(B3927,NationalTeams!C:C,0))</f>
        <v>357</v>
      </c>
      <c r="D3927" t="s">
        <v>1230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1127</v>
      </c>
      <c r="C3928">
        <f>INDEX(NationalTeams!B:B,MATCH(B3928,NationalTeams!C:C,0))</f>
        <v>358</v>
      </c>
      <c r="D3928" t="s">
        <v>1230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1128</v>
      </c>
      <c r="C3929">
        <f>INDEX(NationalTeams!B:B,MATCH(B3929,NationalTeams!C:C,0))</f>
        <v>359</v>
      </c>
      <c r="D3929" t="s">
        <v>1230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1129</v>
      </c>
      <c r="C3930">
        <f>INDEX(NationalTeams!B:B,MATCH(B3930,NationalTeams!C:C,0))</f>
        <v>360</v>
      </c>
      <c r="D3930" t="s">
        <v>1230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1130</v>
      </c>
      <c r="C3931">
        <f>INDEX(NationalTeams!B:B,MATCH(B3931,NationalTeams!C:C,0))</f>
        <v>361</v>
      </c>
      <c r="D3931" t="s">
        <v>1230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1131</v>
      </c>
      <c r="C3932">
        <f>INDEX(NationalTeams!B:B,MATCH(B3932,NationalTeams!C:C,0))</f>
        <v>362</v>
      </c>
      <c r="D3932" t="s">
        <v>1230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1132</v>
      </c>
      <c r="C3933">
        <f>INDEX(NationalTeams!B:B,MATCH(B3933,NationalTeams!C:C,0))</f>
        <v>363</v>
      </c>
      <c r="D3933" t="s">
        <v>1230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1133</v>
      </c>
      <c r="C3934">
        <f>INDEX(NationalTeams!B:B,MATCH(B3934,NationalTeams!C:C,0))</f>
        <v>364</v>
      </c>
      <c r="D3934" t="s">
        <v>1230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1134</v>
      </c>
      <c r="C3935">
        <f>INDEX(NationalTeams!B:B,MATCH(B3935,NationalTeams!C:C,0))</f>
        <v>365</v>
      </c>
      <c r="D3935" t="s">
        <v>1230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1135</v>
      </c>
      <c r="C3936">
        <f>INDEX(NationalTeams!B:B,MATCH(B3936,NationalTeams!C:C,0))</f>
        <v>366</v>
      </c>
      <c r="D3936" t="s">
        <v>1230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1136</v>
      </c>
      <c r="C3937">
        <f>INDEX(NationalTeams!B:B,MATCH(B3937,NationalTeams!C:C,0))</f>
        <v>367</v>
      </c>
      <c r="D3937" t="s">
        <v>1230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1137</v>
      </c>
      <c r="C3938">
        <f>INDEX(NationalTeams!B:B,MATCH(B3938,NationalTeams!C:C,0))</f>
        <v>368</v>
      </c>
      <c r="D3938" t="s">
        <v>1230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1138</v>
      </c>
      <c r="C3939">
        <f>INDEX(NationalTeams!B:B,MATCH(B3939,NationalTeams!C:C,0))</f>
        <v>369</v>
      </c>
      <c r="D3939" t="s">
        <v>1230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1139</v>
      </c>
      <c r="C3940">
        <f>INDEX(NationalTeams!B:B,MATCH(B3940,NationalTeams!C:C,0))</f>
        <v>370</v>
      </c>
      <c r="D3940" t="s">
        <v>1230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1140</v>
      </c>
      <c r="C3941">
        <f>INDEX(NationalTeams!B:B,MATCH(B3941,NationalTeams!C:C,0))</f>
        <v>371</v>
      </c>
      <c r="D3941" t="s">
        <v>1230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1141</v>
      </c>
      <c r="C3942">
        <f>INDEX(NationalTeams!B:B,MATCH(B3942,NationalTeams!C:C,0))</f>
        <v>372</v>
      </c>
      <c r="D3942" t="s">
        <v>1230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1142</v>
      </c>
      <c r="C3943">
        <f>INDEX(NationalTeams!B:B,MATCH(B3943,NationalTeams!C:C,0))</f>
        <v>373</v>
      </c>
      <c r="D3943" t="s">
        <v>1230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1143</v>
      </c>
      <c r="C3944">
        <f>INDEX(NationalTeams!B:B,MATCH(B3944,NationalTeams!C:C,0))</f>
        <v>374</v>
      </c>
      <c r="D3944" t="s">
        <v>1230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1144</v>
      </c>
      <c r="C3945">
        <f>INDEX(NationalTeams!B:B,MATCH(B3945,NationalTeams!C:C,0))</f>
        <v>375</v>
      </c>
      <c r="D3945" t="s">
        <v>1230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1145</v>
      </c>
      <c r="C3946">
        <f>INDEX(NationalTeams!B:B,MATCH(B3946,NationalTeams!C:C,0))</f>
        <v>376</v>
      </c>
      <c r="D3946" t="s">
        <v>1230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1146</v>
      </c>
      <c r="C3947">
        <f>INDEX(NationalTeams!B:B,MATCH(B3947,NationalTeams!C:C,0))</f>
        <v>377</v>
      </c>
      <c r="D3947" t="s">
        <v>1230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1147</v>
      </c>
      <c r="C3948">
        <f>INDEX(NationalTeams!B:B,MATCH(B3948,NationalTeams!C:C,0))</f>
        <v>378</v>
      </c>
      <c r="D3948" t="s">
        <v>1230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1148</v>
      </c>
      <c r="C3949">
        <f>INDEX(NationalTeams!B:B,MATCH(B3949,NationalTeams!C:C,0))</f>
        <v>379</v>
      </c>
      <c r="D3949" t="s">
        <v>1230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1149</v>
      </c>
      <c r="C3950">
        <f>INDEX(NationalTeams!B:B,MATCH(B3950,NationalTeams!C:C,0))</f>
        <v>380</v>
      </c>
      <c r="D3950" t="s">
        <v>1230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1150</v>
      </c>
      <c r="C3951">
        <f>INDEX(NationalTeams!B:B,MATCH(B3951,NationalTeams!C:C,0))</f>
        <v>381</v>
      </c>
      <c r="D3951" t="s">
        <v>1230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1151</v>
      </c>
      <c r="C3952">
        <f>INDEX(NationalTeams!B:B,MATCH(B3952,NationalTeams!C:C,0))</f>
        <v>382</v>
      </c>
      <c r="D3952" t="s">
        <v>1230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1152</v>
      </c>
      <c r="C3953">
        <f>INDEX(NationalTeams!B:B,MATCH(B3953,NationalTeams!C:C,0))</f>
        <v>383</v>
      </c>
      <c r="D3953" t="s">
        <v>1230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1153</v>
      </c>
      <c r="C3954">
        <f>INDEX(NationalTeams!B:B,MATCH(B3954,NationalTeams!C:C,0))</f>
        <v>384</v>
      </c>
      <c r="D3954" t="s">
        <v>1230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1154</v>
      </c>
      <c r="C3955">
        <f>INDEX(NationalTeams!B:B,MATCH(B3955,NationalTeams!C:C,0))</f>
        <v>385</v>
      </c>
      <c r="D3955" t="s">
        <v>1230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1155</v>
      </c>
      <c r="C3956">
        <f>INDEX(NationalTeams!B:B,MATCH(B3956,NationalTeams!C:C,0))</f>
        <v>386</v>
      </c>
      <c r="D3956" t="s">
        <v>1230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1156</v>
      </c>
      <c r="C3957">
        <f>INDEX(NationalTeams!B:B,MATCH(B3957,NationalTeams!C:C,0))</f>
        <v>387</v>
      </c>
      <c r="D3957" t="s">
        <v>1230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1157</v>
      </c>
      <c r="C3958">
        <f>INDEX(NationalTeams!B:B,MATCH(B3958,NationalTeams!C:C,0))</f>
        <v>388</v>
      </c>
      <c r="D3958" t="s">
        <v>1230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1158</v>
      </c>
      <c r="C3959">
        <f>INDEX(NationalTeams!B:B,MATCH(B3959,NationalTeams!C:C,0))</f>
        <v>389</v>
      </c>
      <c r="D3959" t="s">
        <v>1230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1159</v>
      </c>
      <c r="C3960">
        <f>INDEX(NationalTeams!B:B,MATCH(B3960,NationalTeams!C:C,0))</f>
        <v>390</v>
      </c>
      <c r="D3960" t="s">
        <v>1230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1160</v>
      </c>
      <c r="C3961">
        <f>INDEX(NationalTeams!B:B,MATCH(B3961,NationalTeams!C:C,0))</f>
        <v>391</v>
      </c>
      <c r="D3961" t="s">
        <v>1230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1161</v>
      </c>
      <c r="C3962">
        <f>INDEX(NationalTeams!B:B,MATCH(B3962,NationalTeams!C:C,0))</f>
        <v>392</v>
      </c>
      <c r="D3962" t="s">
        <v>1230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1162</v>
      </c>
      <c r="C3963">
        <f>INDEX(NationalTeams!B:B,MATCH(B3963,NationalTeams!C:C,0))</f>
        <v>393</v>
      </c>
      <c r="D3963" t="s">
        <v>1230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1163</v>
      </c>
      <c r="C3964">
        <f>INDEX(NationalTeams!B:B,MATCH(B3964,NationalTeams!C:C,0))</f>
        <v>394</v>
      </c>
      <c r="D3964" t="s">
        <v>1230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1164</v>
      </c>
      <c r="C3965">
        <f>INDEX(NationalTeams!B:B,MATCH(B3965,NationalTeams!C:C,0))</f>
        <v>395</v>
      </c>
      <c r="D3965" t="s">
        <v>1230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1165</v>
      </c>
      <c r="C3966">
        <f>INDEX(NationalTeams!B:B,MATCH(B3966,NationalTeams!C:C,0))</f>
        <v>396</v>
      </c>
      <c r="D3966" t="s">
        <v>1230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1166</v>
      </c>
      <c r="C3967">
        <f>INDEX(NationalTeams!B:B,MATCH(B3967,NationalTeams!C:C,0))</f>
        <v>397</v>
      </c>
      <c r="D3967" t="s">
        <v>1230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1167</v>
      </c>
      <c r="C3968">
        <f>INDEX(NationalTeams!B:B,MATCH(B3968,NationalTeams!C:C,0))</f>
        <v>398</v>
      </c>
      <c r="D3968" t="s">
        <v>1230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1168</v>
      </c>
      <c r="C3969">
        <f>INDEX(NationalTeams!B:B,MATCH(B3969,NationalTeams!C:C,0))</f>
        <v>399</v>
      </c>
      <c r="D3969" t="s">
        <v>1230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1169</v>
      </c>
      <c r="C3970">
        <f>INDEX(NationalTeams!B:B,MATCH(B3970,NationalTeams!C:C,0))</f>
        <v>400</v>
      </c>
      <c r="D3970" t="s">
        <v>1230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1170</v>
      </c>
      <c r="C3971">
        <f>INDEX(NationalTeams!B:B,MATCH(B3971,NationalTeams!C:C,0))</f>
        <v>401</v>
      </c>
      <c r="D3971" t="s">
        <v>1230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1171</v>
      </c>
      <c r="C3972">
        <f>INDEX(NationalTeams!B:B,MATCH(B3972,NationalTeams!C:C,0))</f>
        <v>402</v>
      </c>
      <c r="D3972" t="s">
        <v>1230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1172</v>
      </c>
      <c r="C3973">
        <f>INDEX(NationalTeams!B:B,MATCH(B3973,NationalTeams!C:C,0))</f>
        <v>403</v>
      </c>
      <c r="D3973" t="s">
        <v>1230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1173</v>
      </c>
      <c r="C3974">
        <f>INDEX(NationalTeams!B:B,MATCH(B3974,NationalTeams!C:C,0))</f>
        <v>404</v>
      </c>
      <c r="D3974" t="s">
        <v>1230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1174</v>
      </c>
      <c r="C3975">
        <f>INDEX(NationalTeams!B:B,MATCH(B3975,NationalTeams!C:C,0))</f>
        <v>405</v>
      </c>
      <c r="D3975" t="s">
        <v>1230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1175</v>
      </c>
      <c r="C3976">
        <f>INDEX(NationalTeams!B:B,MATCH(B3976,NationalTeams!C:C,0))</f>
        <v>406</v>
      </c>
      <c r="D3976" t="s">
        <v>1230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1176</v>
      </c>
      <c r="C3977">
        <f>INDEX(NationalTeams!B:B,MATCH(B3977,NationalTeams!C:C,0))</f>
        <v>407</v>
      </c>
      <c r="D3977" t="s">
        <v>1230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1177</v>
      </c>
      <c r="C3978">
        <f>INDEX(NationalTeams!B:B,MATCH(B3978,NationalTeams!C:C,0))</f>
        <v>408</v>
      </c>
      <c r="D3978" t="s">
        <v>1230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1178</v>
      </c>
      <c r="C3979">
        <f>INDEX(NationalTeams!B:B,MATCH(B3979,NationalTeams!C:C,0))</f>
        <v>409</v>
      </c>
      <c r="D3979" t="s">
        <v>1230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1179</v>
      </c>
      <c r="C3980">
        <f>INDEX(NationalTeams!B:B,MATCH(B3980,NationalTeams!C:C,0))</f>
        <v>410</v>
      </c>
      <c r="D3980" t="s">
        <v>1230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1180</v>
      </c>
      <c r="C3981">
        <f>INDEX(NationalTeams!B:B,MATCH(B3981,NationalTeams!C:C,0))</f>
        <v>411</v>
      </c>
      <c r="D3981" t="s">
        <v>1230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1181</v>
      </c>
      <c r="C3982">
        <f>INDEX(NationalTeams!B:B,MATCH(B3982,NationalTeams!C:C,0))</f>
        <v>412</v>
      </c>
      <c r="D3982" t="s">
        <v>1230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1182</v>
      </c>
      <c r="C3983">
        <f>INDEX(NationalTeams!B:B,MATCH(B3983,NationalTeams!C:C,0))</f>
        <v>413</v>
      </c>
      <c r="D3983" t="s">
        <v>1230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1183</v>
      </c>
      <c r="C3984">
        <f>INDEX(NationalTeams!B:B,MATCH(B3984,NationalTeams!C:C,0))</f>
        <v>414</v>
      </c>
      <c r="D3984" t="s">
        <v>1230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1184</v>
      </c>
      <c r="C3985">
        <f>INDEX(NationalTeams!B:B,MATCH(B3985,NationalTeams!C:C,0))</f>
        <v>415</v>
      </c>
      <c r="D3985" t="s">
        <v>1230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1185</v>
      </c>
      <c r="C3986">
        <f>INDEX(NationalTeams!B:B,MATCH(B3986,NationalTeams!C:C,0))</f>
        <v>416</v>
      </c>
      <c r="D3986" t="s">
        <v>1230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1186</v>
      </c>
      <c r="C3987">
        <f>INDEX(NationalTeams!B:B,MATCH(B3987,NationalTeams!C:C,0))</f>
        <v>417</v>
      </c>
      <c r="D3987" t="s">
        <v>1230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1187</v>
      </c>
      <c r="C3988">
        <f>INDEX(NationalTeams!B:B,MATCH(B3988,NationalTeams!C:C,0))</f>
        <v>418</v>
      </c>
      <c r="D3988" t="s">
        <v>1230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1188</v>
      </c>
      <c r="C3989">
        <f>INDEX(NationalTeams!B:B,MATCH(B3989,NationalTeams!C:C,0))</f>
        <v>419</v>
      </c>
      <c r="D3989" t="s">
        <v>1230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1189</v>
      </c>
      <c r="C3990">
        <f>INDEX(NationalTeams!B:B,MATCH(B3990,NationalTeams!C:C,0))</f>
        <v>420</v>
      </c>
      <c r="D3990" t="s">
        <v>1230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1190</v>
      </c>
      <c r="C3991">
        <f>INDEX(NationalTeams!B:B,MATCH(B3991,NationalTeams!C:C,0))</f>
        <v>421</v>
      </c>
      <c r="D3991" t="s">
        <v>1230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1191</v>
      </c>
      <c r="C3992">
        <f>INDEX(NationalTeams!B:B,MATCH(B3992,NationalTeams!C:C,0))</f>
        <v>422</v>
      </c>
      <c r="D3992" t="s">
        <v>1230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1192</v>
      </c>
      <c r="C3993">
        <f>INDEX(NationalTeams!B:B,MATCH(B3993,NationalTeams!C:C,0))</f>
        <v>423</v>
      </c>
      <c r="D3993" t="s">
        <v>1230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1193</v>
      </c>
      <c r="C3994">
        <f>INDEX(NationalTeams!B:B,MATCH(B3994,NationalTeams!C:C,0))</f>
        <v>424</v>
      </c>
      <c r="D3994" t="s">
        <v>1230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1194</v>
      </c>
      <c r="C3995">
        <f>INDEX(NationalTeams!B:B,MATCH(B3995,NationalTeams!C:C,0))</f>
        <v>425</v>
      </c>
      <c r="D3995" t="s">
        <v>1230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1195</v>
      </c>
      <c r="C3996">
        <f>INDEX(NationalTeams!B:B,MATCH(B3996,NationalTeams!C:C,0))</f>
        <v>426</v>
      </c>
      <c r="D3996" t="s">
        <v>1230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1196</v>
      </c>
      <c r="C3997">
        <f>INDEX(NationalTeams!B:B,MATCH(B3997,NationalTeams!C:C,0))</f>
        <v>427</v>
      </c>
      <c r="D3997" t="s">
        <v>1230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1197</v>
      </c>
      <c r="C3998">
        <f>INDEX(NationalTeams!B:B,MATCH(B3998,NationalTeams!C:C,0))</f>
        <v>428</v>
      </c>
      <c r="D3998" t="s">
        <v>1230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1198</v>
      </c>
      <c r="C3999">
        <f>INDEX(NationalTeams!B:B,MATCH(B3999,NationalTeams!C:C,0))</f>
        <v>429</v>
      </c>
      <c r="D3999" t="s">
        <v>1230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1199</v>
      </c>
      <c r="C4000">
        <f>INDEX(NationalTeams!B:B,MATCH(B4000,NationalTeams!C:C,0))</f>
        <v>430</v>
      </c>
      <c r="D4000" t="s">
        <v>1230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1200</v>
      </c>
      <c r="C4001">
        <f>INDEX(NationalTeams!B:B,MATCH(B4001,NationalTeams!C:C,0))</f>
        <v>431</v>
      </c>
      <c r="D4001" t="s">
        <v>1230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1201</v>
      </c>
      <c r="C4002">
        <f>INDEX(NationalTeams!B:B,MATCH(B4002,NationalTeams!C:C,0))</f>
        <v>432</v>
      </c>
      <c r="D4002" t="s">
        <v>1230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1202</v>
      </c>
      <c r="C4003">
        <f>INDEX(NationalTeams!B:B,MATCH(B4003,NationalTeams!C:C,0))</f>
        <v>433</v>
      </c>
      <c r="D4003" t="s">
        <v>1230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1203</v>
      </c>
      <c r="C4004">
        <f>INDEX(NationalTeams!B:B,MATCH(B4004,NationalTeams!C:C,0))</f>
        <v>434</v>
      </c>
      <c r="D4004" t="s">
        <v>1230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1204</v>
      </c>
      <c r="C4005">
        <f>INDEX(NationalTeams!B:B,MATCH(B4005,NationalTeams!C:C,0))</f>
        <v>435</v>
      </c>
      <c r="D4005" t="s">
        <v>1230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1205</v>
      </c>
      <c r="C4006">
        <f>INDEX(NationalTeams!B:B,MATCH(B4006,NationalTeams!C:C,0))</f>
        <v>436</v>
      </c>
      <c r="D4006" t="s">
        <v>1230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1206</v>
      </c>
      <c r="C4007">
        <f>INDEX(NationalTeams!B:B,MATCH(B4007,NationalTeams!C:C,0))</f>
        <v>437</v>
      </c>
      <c r="D4007" t="s">
        <v>1230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1207</v>
      </c>
      <c r="C4008">
        <f>INDEX(NationalTeams!B:B,MATCH(B4008,NationalTeams!C:C,0))</f>
        <v>438</v>
      </c>
      <c r="D4008" t="s">
        <v>1230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1208</v>
      </c>
      <c r="C4009">
        <f>INDEX(NationalTeams!B:B,MATCH(B4009,NationalTeams!C:C,0))</f>
        <v>439</v>
      </c>
      <c r="D4009" t="s">
        <v>1230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1209</v>
      </c>
      <c r="C4010">
        <f>INDEX(NationalTeams!B:B,MATCH(B4010,NationalTeams!C:C,0))</f>
        <v>440</v>
      </c>
      <c r="D4010" t="s">
        <v>1230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1210</v>
      </c>
      <c r="C4011">
        <f>INDEX(NationalTeams!B:B,MATCH(B4011,NationalTeams!C:C,0))</f>
        <v>441</v>
      </c>
      <c r="D4011" t="s">
        <v>1230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1211</v>
      </c>
      <c r="C4012">
        <f>INDEX(NationalTeams!B:B,MATCH(B4012,NationalTeams!C:C,0))</f>
        <v>442</v>
      </c>
      <c r="D4012" t="s">
        <v>1230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1212</v>
      </c>
      <c r="C4013">
        <f>INDEX(NationalTeams!B:B,MATCH(B4013,NationalTeams!C:C,0))</f>
        <v>443</v>
      </c>
      <c r="D4013" t="s">
        <v>1230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1213</v>
      </c>
      <c r="C4014">
        <f>INDEX(NationalTeams!B:B,MATCH(B4014,NationalTeams!C:C,0))</f>
        <v>444</v>
      </c>
      <c r="D4014" t="s">
        <v>1230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1214</v>
      </c>
      <c r="C4015">
        <f>INDEX(NationalTeams!B:B,MATCH(B4015,NationalTeams!C:C,0))</f>
        <v>445</v>
      </c>
      <c r="D4015" t="s">
        <v>1230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1215</v>
      </c>
      <c r="C4016">
        <f>INDEX(NationalTeams!B:B,MATCH(B4016,NationalTeams!C:C,0))</f>
        <v>446</v>
      </c>
      <c r="D4016" t="s">
        <v>1230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440</v>
      </c>
      <c r="C4017">
        <f>INDEX(NationalTeams!B:B,MATCH(B4017,NationalTeams!C:C,0))</f>
        <v>1</v>
      </c>
      <c r="D4017" t="s">
        <v>1247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321</v>
      </c>
      <c r="C4018">
        <f>INDEX(NationalTeams!B:B,MATCH(B4018,NationalTeams!C:C,0))</f>
        <v>2</v>
      </c>
      <c r="D4018" t="s">
        <v>1247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520</v>
      </c>
      <c r="C4019">
        <f>INDEX(NationalTeams!B:B,MATCH(B4019,NationalTeams!C:C,0))</f>
        <v>3</v>
      </c>
      <c r="D4019" t="s">
        <v>1247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489</v>
      </c>
      <c r="C4020">
        <f>INDEX(NationalTeams!B:B,MATCH(B4020,NationalTeams!C:C,0))</f>
        <v>4</v>
      </c>
      <c r="D4020" t="s">
        <v>1247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329</v>
      </c>
      <c r="C4021">
        <f>INDEX(NationalTeams!B:B,MATCH(B4021,NationalTeams!C:C,0))</f>
        <v>5</v>
      </c>
      <c r="D4021" t="s">
        <v>1247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538</v>
      </c>
      <c r="C4022">
        <f>INDEX(NationalTeams!B:B,MATCH(B4022,NationalTeams!C:C,0))</f>
        <v>6</v>
      </c>
      <c r="D4022" t="s">
        <v>1247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357</v>
      </c>
      <c r="C4023">
        <f>INDEX(NationalTeams!B:B,MATCH(B4023,NationalTeams!C:C,0))</f>
        <v>7</v>
      </c>
      <c r="D4023" t="s">
        <v>1247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420</v>
      </c>
      <c r="C4024">
        <f>INDEX(NationalTeams!B:B,MATCH(B4024,NationalTeams!C:C,0))</f>
        <v>8</v>
      </c>
      <c r="D4024" t="s">
        <v>1247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400</v>
      </c>
      <c r="C4025">
        <f>INDEX(NationalTeams!B:B,MATCH(B4025,NationalTeams!C:C,0))</f>
        <v>9</v>
      </c>
      <c r="D4025" t="s">
        <v>1247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428</v>
      </c>
      <c r="C4026">
        <f>INDEX(NationalTeams!B:B,MATCH(B4026,NationalTeams!C:C,0))</f>
        <v>10</v>
      </c>
      <c r="D4026" t="s">
        <v>1247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324</v>
      </c>
      <c r="C4027">
        <f>INDEX(NationalTeams!B:B,MATCH(B4027,NationalTeams!C:C,0))</f>
        <v>11</v>
      </c>
      <c r="D4027" t="s">
        <v>1247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376</v>
      </c>
      <c r="C4028">
        <f>INDEX(NationalTeams!B:B,MATCH(B4028,NationalTeams!C:C,0))</f>
        <v>12</v>
      </c>
      <c r="D4028" t="s">
        <v>1247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529</v>
      </c>
      <c r="C4029">
        <f>INDEX(NationalTeams!B:B,MATCH(B4029,NationalTeams!C:C,0))</f>
        <v>13</v>
      </c>
      <c r="D4029" t="s">
        <v>1247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415</v>
      </c>
      <c r="C4030">
        <f>INDEX(NationalTeams!B:B,MATCH(B4030,NationalTeams!C:C,0))</f>
        <v>14</v>
      </c>
      <c r="D4030" t="s">
        <v>1247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424</v>
      </c>
      <c r="C4031">
        <f>INDEX(NationalTeams!B:B,MATCH(B4031,NationalTeams!C:C,0))</f>
        <v>15</v>
      </c>
      <c r="D4031" t="s">
        <v>1247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426</v>
      </c>
      <c r="C4032">
        <f>INDEX(NationalTeams!B:B,MATCH(B4032,NationalTeams!C:C,0))</f>
        <v>16</v>
      </c>
      <c r="D4032" t="s">
        <v>1247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514</v>
      </c>
      <c r="C4033">
        <f>INDEX(NationalTeams!B:B,MATCH(B4033,NationalTeams!C:C,0))</f>
        <v>17</v>
      </c>
      <c r="D4033" t="s">
        <v>1247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535</v>
      </c>
      <c r="C4034">
        <f>INDEX(NationalTeams!B:B,MATCH(B4034,NationalTeams!C:C,0))</f>
        <v>18</v>
      </c>
      <c r="D4034" t="s">
        <v>1247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419</v>
      </c>
      <c r="C4035">
        <f>INDEX(NationalTeams!B:B,MATCH(B4035,NationalTeams!C:C,0))</f>
        <v>19</v>
      </c>
      <c r="D4035" t="s">
        <v>1247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433</v>
      </c>
      <c r="C4036">
        <f>INDEX(NationalTeams!B:B,MATCH(B4036,NationalTeams!C:C,0))</f>
        <v>20</v>
      </c>
      <c r="D4036" t="s">
        <v>1247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465</v>
      </c>
      <c r="C4037">
        <f>INDEX(NationalTeams!B:B,MATCH(B4037,NationalTeams!C:C,0))</f>
        <v>21</v>
      </c>
      <c r="D4037" t="s">
        <v>1247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408</v>
      </c>
      <c r="C4038">
        <f>INDEX(NationalTeams!B:B,MATCH(B4038,NationalTeams!C:C,0))</f>
        <v>22</v>
      </c>
      <c r="D4038" t="s">
        <v>1247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505</v>
      </c>
      <c r="C4039">
        <f>INDEX(NationalTeams!B:B,MATCH(B4039,NationalTeams!C:C,0))</f>
        <v>23</v>
      </c>
      <c r="D4039" t="s">
        <v>1247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334</v>
      </c>
      <c r="C4040">
        <f>INDEX(NationalTeams!B:B,MATCH(B4040,NationalTeams!C:C,0))</f>
        <v>24</v>
      </c>
      <c r="D4040" t="s">
        <v>1247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337</v>
      </c>
      <c r="C4041">
        <f>INDEX(NationalTeams!B:B,MATCH(B4041,NationalTeams!C:C,0))</f>
        <v>25</v>
      </c>
      <c r="D4041" t="s">
        <v>1247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403</v>
      </c>
      <c r="C4042">
        <f>INDEX(NationalTeams!B:B,MATCH(B4042,NationalTeams!C:C,0))</f>
        <v>26</v>
      </c>
      <c r="D4042" t="s">
        <v>1247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525</v>
      </c>
      <c r="C4043">
        <f>INDEX(NationalTeams!B:B,MATCH(B4043,NationalTeams!C:C,0))</f>
        <v>27</v>
      </c>
      <c r="D4043" t="s">
        <v>1247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453</v>
      </c>
      <c r="C4044">
        <f>INDEX(NationalTeams!B:B,MATCH(B4044,NationalTeams!C:C,0))</f>
        <v>28</v>
      </c>
      <c r="D4044" t="s">
        <v>1247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353</v>
      </c>
      <c r="C4045">
        <f>INDEX(NationalTeams!B:B,MATCH(B4045,NationalTeams!C:C,0))</f>
        <v>29</v>
      </c>
      <c r="D4045" t="s">
        <v>1247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516</v>
      </c>
      <c r="C4046">
        <f>INDEX(NationalTeams!B:B,MATCH(B4046,NationalTeams!C:C,0))</f>
        <v>30</v>
      </c>
      <c r="D4046" t="s">
        <v>1247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340</v>
      </c>
      <c r="C4047">
        <f>INDEX(NationalTeams!B:B,MATCH(B4047,NationalTeams!C:C,0))</f>
        <v>31</v>
      </c>
      <c r="D4047" t="s">
        <v>1247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327</v>
      </c>
      <c r="C4048">
        <f>INDEX(NationalTeams!B:B,MATCH(B4048,NationalTeams!C:C,0))</f>
        <v>32</v>
      </c>
      <c r="D4048" t="s">
        <v>1247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478</v>
      </c>
      <c r="C4049">
        <f>INDEX(NationalTeams!B:B,MATCH(B4049,NationalTeams!C:C,0))</f>
        <v>33</v>
      </c>
      <c r="D4049" t="s">
        <v>1247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510</v>
      </c>
      <c r="C4050">
        <f>INDEX(NationalTeams!B:B,MATCH(B4050,NationalTeams!C:C,0))</f>
        <v>34</v>
      </c>
      <c r="D4050" t="s">
        <v>1247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366</v>
      </c>
      <c r="C4051">
        <f>INDEX(NationalTeams!B:B,MATCH(B4051,NationalTeams!C:C,0))</f>
        <v>35</v>
      </c>
      <c r="D4051" t="s">
        <v>1247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341</v>
      </c>
      <c r="C4052">
        <f>INDEX(NationalTeams!B:B,MATCH(B4052,NationalTeams!C:C,0))</f>
        <v>36</v>
      </c>
      <c r="D4052" t="s">
        <v>1247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454</v>
      </c>
      <c r="C4053">
        <f>INDEX(NationalTeams!B:B,MATCH(B4053,NationalTeams!C:C,0))</f>
        <v>37</v>
      </c>
      <c r="D4053" t="s">
        <v>1247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371</v>
      </c>
      <c r="C4054">
        <f>INDEX(NationalTeams!B:B,MATCH(B4054,NationalTeams!C:C,0))</f>
        <v>38</v>
      </c>
      <c r="D4054" t="s">
        <v>1247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462</v>
      </c>
      <c r="C4055">
        <f>INDEX(NationalTeams!B:B,MATCH(B4055,NationalTeams!C:C,0))</f>
        <v>39</v>
      </c>
      <c r="D4055" t="s">
        <v>1247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322</v>
      </c>
      <c r="C4056">
        <f>INDEX(NationalTeams!B:B,MATCH(B4056,NationalTeams!C:C,0))</f>
        <v>40</v>
      </c>
      <c r="D4056" t="s">
        <v>1247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355</v>
      </c>
      <c r="C4057">
        <f>INDEX(NationalTeams!B:B,MATCH(B4057,NationalTeams!C:C,0))</f>
        <v>41</v>
      </c>
      <c r="D4057" t="s">
        <v>1247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344</v>
      </c>
      <c r="C4058">
        <f>INDEX(NationalTeams!B:B,MATCH(B4058,NationalTeams!C:C,0))</f>
        <v>42</v>
      </c>
      <c r="D4058" t="s">
        <v>1247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330</v>
      </c>
      <c r="C4059">
        <f>INDEX(NationalTeams!B:B,MATCH(B4059,NationalTeams!C:C,0))</f>
        <v>43</v>
      </c>
      <c r="D4059" t="s">
        <v>1247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429</v>
      </c>
      <c r="C4060">
        <f>INDEX(NationalTeams!B:B,MATCH(B4060,NationalTeams!C:C,0))</f>
        <v>44</v>
      </c>
      <c r="D4060" t="s">
        <v>1247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534</v>
      </c>
      <c r="C4061">
        <f>INDEX(NationalTeams!B:B,MATCH(B4061,NationalTeams!C:C,0))</f>
        <v>45</v>
      </c>
      <c r="D4061" t="s">
        <v>1247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328</v>
      </c>
      <c r="C4062">
        <f>INDEX(NationalTeams!B:B,MATCH(B4062,NationalTeams!C:C,0))</f>
        <v>46</v>
      </c>
      <c r="D4062" t="s">
        <v>1247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368</v>
      </c>
      <c r="C4063">
        <f>INDEX(NationalTeams!B:B,MATCH(B4063,NationalTeams!C:C,0))</f>
        <v>47</v>
      </c>
      <c r="D4063" t="s">
        <v>1247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369</v>
      </c>
      <c r="C4064">
        <f>INDEX(NationalTeams!B:B,MATCH(B4064,NationalTeams!C:C,0))</f>
        <v>48</v>
      </c>
      <c r="D4064" t="s">
        <v>1247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447</v>
      </c>
      <c r="C4065">
        <f>INDEX(NationalTeams!B:B,MATCH(B4065,NationalTeams!C:C,0))</f>
        <v>49</v>
      </c>
      <c r="D4065" t="s">
        <v>1247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425</v>
      </c>
      <c r="C4066">
        <f>INDEX(NationalTeams!B:B,MATCH(B4066,NationalTeams!C:C,0))</f>
        <v>50</v>
      </c>
      <c r="D4066" t="s">
        <v>1247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323</v>
      </c>
      <c r="C4067">
        <f>INDEX(NationalTeams!B:B,MATCH(B4067,NationalTeams!C:C,0))</f>
        <v>51</v>
      </c>
      <c r="D4067" t="s">
        <v>1247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354</v>
      </c>
      <c r="C4068">
        <f>INDEX(NationalTeams!B:B,MATCH(B4068,NationalTeams!C:C,0))</f>
        <v>52</v>
      </c>
      <c r="D4068" t="s">
        <v>1247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498</v>
      </c>
      <c r="C4069">
        <f>INDEX(NationalTeams!B:B,MATCH(B4069,NationalTeams!C:C,0))</f>
        <v>53</v>
      </c>
      <c r="D4069" t="s">
        <v>1247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406</v>
      </c>
      <c r="C4070">
        <f>INDEX(NationalTeams!B:B,MATCH(B4070,NationalTeams!C:C,0))</f>
        <v>54</v>
      </c>
      <c r="D4070" t="s">
        <v>1247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404</v>
      </c>
      <c r="C4071">
        <f>INDEX(NationalTeams!B:B,MATCH(B4071,NationalTeams!C:C,0))</f>
        <v>55</v>
      </c>
      <c r="D4071" t="s">
        <v>1247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495</v>
      </c>
      <c r="C4072">
        <f>INDEX(NationalTeams!B:B,MATCH(B4072,NationalTeams!C:C,0))</f>
        <v>56</v>
      </c>
      <c r="D4072" t="s">
        <v>1247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413</v>
      </c>
      <c r="C4073">
        <f>INDEX(NationalTeams!B:B,MATCH(B4073,NationalTeams!C:C,0))</f>
        <v>57</v>
      </c>
      <c r="D4073" t="s">
        <v>1247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331</v>
      </c>
      <c r="C4074">
        <f>INDEX(NationalTeams!B:B,MATCH(B4074,NationalTeams!C:C,0))</f>
        <v>58</v>
      </c>
      <c r="D4074" t="s">
        <v>1247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365</v>
      </c>
      <c r="C4075">
        <f>INDEX(NationalTeams!B:B,MATCH(B4075,NationalTeams!C:C,0))</f>
        <v>59</v>
      </c>
      <c r="D4075" t="s">
        <v>1247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332</v>
      </c>
      <c r="C4076">
        <f>INDEX(NationalTeams!B:B,MATCH(B4076,NationalTeams!C:C,0))</f>
        <v>60</v>
      </c>
      <c r="D4076" t="s">
        <v>1247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435</v>
      </c>
      <c r="C4077">
        <f>INDEX(NationalTeams!B:B,MATCH(B4077,NationalTeams!C:C,0))</f>
        <v>61</v>
      </c>
      <c r="D4077" t="s">
        <v>1247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346</v>
      </c>
      <c r="C4078">
        <f>INDEX(NationalTeams!B:B,MATCH(B4078,NationalTeams!C:C,0))</f>
        <v>62</v>
      </c>
      <c r="D4078" t="s">
        <v>1247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515</v>
      </c>
      <c r="C4079">
        <f>INDEX(NationalTeams!B:B,MATCH(B4079,NationalTeams!C:C,0))</f>
        <v>63</v>
      </c>
      <c r="D4079" t="s">
        <v>1247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509</v>
      </c>
      <c r="C4080">
        <f>INDEX(NationalTeams!B:B,MATCH(B4080,NationalTeams!C:C,0))</f>
        <v>64</v>
      </c>
      <c r="D4080" t="s">
        <v>1247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518</v>
      </c>
      <c r="C4081">
        <f>INDEX(NationalTeams!B:B,MATCH(B4081,NationalTeams!C:C,0))</f>
        <v>65</v>
      </c>
      <c r="D4081" t="s">
        <v>1247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490</v>
      </c>
      <c r="C4082">
        <f>INDEX(NationalTeams!B:B,MATCH(B4082,NationalTeams!C:C,0))</f>
        <v>66</v>
      </c>
      <c r="D4082" t="s">
        <v>1247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349</v>
      </c>
      <c r="C4083">
        <f>INDEX(NationalTeams!B:B,MATCH(B4083,NationalTeams!C:C,0))</f>
        <v>67</v>
      </c>
      <c r="D4083" t="s">
        <v>1247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531</v>
      </c>
      <c r="C4084">
        <f>INDEX(NationalTeams!B:B,MATCH(B4084,NationalTeams!C:C,0))</f>
        <v>68</v>
      </c>
      <c r="D4084" t="s">
        <v>1247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326</v>
      </c>
      <c r="C4085">
        <f>INDEX(NationalTeams!B:B,MATCH(B4085,NationalTeams!C:C,0))</f>
        <v>69</v>
      </c>
      <c r="D4085" t="s">
        <v>1247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320</v>
      </c>
      <c r="C4086">
        <f>INDEX(NationalTeams!B:B,MATCH(B4086,NationalTeams!C:C,0))</f>
        <v>70</v>
      </c>
      <c r="D4086" t="s">
        <v>1247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459</v>
      </c>
      <c r="C4087">
        <f>INDEX(NationalTeams!B:B,MATCH(B4087,NationalTeams!C:C,0))</f>
        <v>71</v>
      </c>
      <c r="D4087" t="s">
        <v>1247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445</v>
      </c>
      <c r="C4088">
        <f>INDEX(NationalTeams!B:B,MATCH(B4088,NationalTeams!C:C,0))</f>
        <v>72</v>
      </c>
      <c r="D4088" t="s">
        <v>1247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511</v>
      </c>
      <c r="C4089">
        <f>INDEX(NationalTeams!B:B,MATCH(B4089,NationalTeams!C:C,0))</f>
        <v>73</v>
      </c>
      <c r="D4089" t="s">
        <v>1247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487</v>
      </c>
      <c r="C4090">
        <f>INDEX(NationalTeams!B:B,MATCH(B4090,NationalTeams!C:C,0))</f>
        <v>74</v>
      </c>
      <c r="D4090" t="s">
        <v>1247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383</v>
      </c>
      <c r="C4091">
        <f>INDEX(NationalTeams!B:B,MATCH(B4091,NationalTeams!C:C,0))</f>
        <v>75</v>
      </c>
      <c r="D4091" t="s">
        <v>1247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517</v>
      </c>
      <c r="C4092">
        <f>INDEX(NationalTeams!B:B,MATCH(B4092,NationalTeams!C:C,0))</f>
        <v>76</v>
      </c>
      <c r="D4092" t="s">
        <v>1247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391</v>
      </c>
      <c r="C4093">
        <f>INDEX(NationalTeams!B:B,MATCH(B4093,NationalTeams!C:C,0))</f>
        <v>77</v>
      </c>
      <c r="D4093" t="s">
        <v>1247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524</v>
      </c>
      <c r="C4094">
        <f>INDEX(NationalTeams!B:B,MATCH(B4094,NationalTeams!C:C,0))</f>
        <v>78</v>
      </c>
      <c r="D4094" t="s">
        <v>1247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325</v>
      </c>
      <c r="C4095">
        <f>INDEX(NationalTeams!B:B,MATCH(B4095,NationalTeams!C:C,0))</f>
        <v>79</v>
      </c>
      <c r="D4095" t="s">
        <v>1247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536</v>
      </c>
      <c r="C4096">
        <f>INDEX(NationalTeams!B:B,MATCH(B4096,NationalTeams!C:C,0))</f>
        <v>80</v>
      </c>
      <c r="D4096" t="s">
        <v>1247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405</v>
      </c>
      <c r="C4097">
        <f>INDEX(NationalTeams!B:B,MATCH(B4097,NationalTeams!C:C,0))</f>
        <v>81</v>
      </c>
      <c r="D4097" t="s">
        <v>1247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508</v>
      </c>
      <c r="C4098">
        <f>INDEX(NationalTeams!B:B,MATCH(B4098,NationalTeams!C:C,0))</f>
        <v>82</v>
      </c>
      <c r="D4098" t="s">
        <v>1247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477</v>
      </c>
      <c r="C4099">
        <f>INDEX(NationalTeams!B:B,MATCH(B4099,NationalTeams!C:C,0))</f>
        <v>83</v>
      </c>
      <c r="D4099" t="s">
        <v>1247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396</v>
      </c>
      <c r="C4100">
        <f>INDEX(NationalTeams!B:B,MATCH(B4100,NationalTeams!C:C,0))</f>
        <v>84</v>
      </c>
      <c r="D4100" t="s">
        <v>1247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382</v>
      </c>
      <c r="C4101">
        <f>INDEX(NationalTeams!B:B,MATCH(B4101,NationalTeams!C:C,0))</f>
        <v>85</v>
      </c>
      <c r="D4101" t="s">
        <v>1247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338</v>
      </c>
      <c r="C4102">
        <f>INDEX(NationalTeams!B:B,MATCH(B4102,NationalTeams!C:C,0))</f>
        <v>86</v>
      </c>
      <c r="D4102" t="s">
        <v>1247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392</v>
      </c>
      <c r="C4103">
        <f>INDEX(NationalTeams!B:B,MATCH(B4103,NationalTeams!C:C,0))</f>
        <v>87</v>
      </c>
      <c r="D4103" t="s">
        <v>1247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335</v>
      </c>
      <c r="C4104">
        <f>INDEX(NationalTeams!B:B,MATCH(B4104,NationalTeams!C:C,0))</f>
        <v>88</v>
      </c>
      <c r="D4104" t="s">
        <v>1247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333</v>
      </c>
      <c r="C4105">
        <f>INDEX(NationalTeams!B:B,MATCH(B4105,NationalTeams!C:C,0))</f>
        <v>89</v>
      </c>
      <c r="D4105" t="s">
        <v>1247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397</v>
      </c>
      <c r="C4106">
        <f>INDEX(NationalTeams!B:B,MATCH(B4106,NationalTeams!C:C,0))</f>
        <v>90</v>
      </c>
      <c r="D4106" t="s">
        <v>1247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469</v>
      </c>
      <c r="C4107">
        <f>INDEX(NationalTeams!B:B,MATCH(B4107,NationalTeams!C:C,0))</f>
        <v>91</v>
      </c>
      <c r="D4107" t="s">
        <v>1247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512</v>
      </c>
      <c r="C4108">
        <f>INDEX(NationalTeams!B:B,MATCH(B4108,NationalTeams!C:C,0))</f>
        <v>92</v>
      </c>
      <c r="D4108" t="s">
        <v>1247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458</v>
      </c>
      <c r="C4109">
        <f>INDEX(NationalTeams!B:B,MATCH(B4109,NationalTeams!C:C,0))</f>
        <v>93</v>
      </c>
      <c r="D4109" t="s">
        <v>1247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444</v>
      </c>
      <c r="C4110">
        <f>INDEX(NationalTeams!B:B,MATCH(B4110,NationalTeams!C:C,0))</f>
        <v>94</v>
      </c>
      <c r="D4110" t="s">
        <v>1247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493</v>
      </c>
      <c r="C4111">
        <f>INDEX(NationalTeams!B:B,MATCH(B4111,NationalTeams!C:C,0))</f>
        <v>95</v>
      </c>
      <c r="D4111" t="s">
        <v>1247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431</v>
      </c>
      <c r="C4112">
        <f>INDEX(NationalTeams!B:B,MATCH(B4112,NationalTeams!C:C,0))</f>
        <v>96</v>
      </c>
      <c r="D4112" t="s">
        <v>1247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427</v>
      </c>
      <c r="C4113">
        <f>INDEX(NationalTeams!B:B,MATCH(B4113,NationalTeams!C:C,0))</f>
        <v>97</v>
      </c>
      <c r="D4113" t="s">
        <v>1247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513</v>
      </c>
      <c r="C4114">
        <f>INDEX(NationalTeams!B:B,MATCH(B4114,NationalTeams!C:C,0))</f>
        <v>98</v>
      </c>
      <c r="D4114" t="s">
        <v>1247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503</v>
      </c>
      <c r="C4115">
        <f>INDEX(NationalTeams!B:B,MATCH(B4115,NationalTeams!C:C,0))</f>
        <v>99</v>
      </c>
      <c r="D4115" t="s">
        <v>1247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519</v>
      </c>
      <c r="C4116">
        <f>INDEX(NationalTeams!B:B,MATCH(B4116,NationalTeams!C:C,0))</f>
        <v>100</v>
      </c>
      <c r="D4116" t="s">
        <v>1247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410</v>
      </c>
      <c r="C4117">
        <f>INDEX(NationalTeams!B:B,MATCH(B4117,NationalTeams!C:C,0))</f>
        <v>101</v>
      </c>
      <c r="D4117" t="s">
        <v>1247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486</v>
      </c>
      <c r="C4118">
        <f>INDEX(NationalTeams!B:B,MATCH(B4118,NationalTeams!C:C,0))</f>
        <v>102</v>
      </c>
      <c r="D4118" t="s">
        <v>1247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526</v>
      </c>
      <c r="C4119">
        <f>INDEX(NationalTeams!B:B,MATCH(B4119,NationalTeams!C:C,0))</f>
        <v>103</v>
      </c>
      <c r="D4119" t="s">
        <v>1247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470</v>
      </c>
      <c r="C4120">
        <f>INDEX(NationalTeams!B:B,MATCH(B4120,NationalTeams!C:C,0))</f>
        <v>104</v>
      </c>
      <c r="D4120" t="s">
        <v>1247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461</v>
      </c>
      <c r="C4121">
        <f>INDEX(NationalTeams!B:B,MATCH(B4121,NationalTeams!C:C,0))</f>
        <v>105</v>
      </c>
      <c r="D4121" t="s">
        <v>1247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418</v>
      </c>
      <c r="C4122">
        <f>INDEX(NationalTeams!B:B,MATCH(B4122,NationalTeams!C:C,0))</f>
        <v>106</v>
      </c>
      <c r="D4122" t="s">
        <v>1247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417</v>
      </c>
      <c r="C4123">
        <f>INDEX(NationalTeams!B:B,MATCH(B4123,NationalTeams!C:C,0))</f>
        <v>107</v>
      </c>
      <c r="D4123" t="s">
        <v>1247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421</v>
      </c>
      <c r="C4124">
        <f>INDEX(NationalTeams!B:B,MATCH(B4124,NationalTeams!C:C,0))</f>
        <v>108</v>
      </c>
      <c r="D4124" t="s">
        <v>1247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530</v>
      </c>
      <c r="C4125">
        <f>INDEX(NationalTeams!B:B,MATCH(B4125,NationalTeams!C:C,0))</f>
        <v>109</v>
      </c>
      <c r="D4125" t="s">
        <v>1247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488</v>
      </c>
      <c r="C4126">
        <f>INDEX(NationalTeams!B:B,MATCH(B4126,NationalTeams!C:C,0))</f>
        <v>110</v>
      </c>
      <c r="D4126" t="s">
        <v>1247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352</v>
      </c>
      <c r="C4127">
        <f>INDEX(NationalTeams!B:B,MATCH(B4127,NationalTeams!C:C,0))</f>
        <v>111</v>
      </c>
      <c r="D4127" t="s">
        <v>1247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422</v>
      </c>
      <c r="C4128">
        <f>INDEX(NationalTeams!B:B,MATCH(B4128,NationalTeams!C:C,0))</f>
        <v>112</v>
      </c>
      <c r="D4128" t="s">
        <v>1247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451</v>
      </c>
      <c r="C4129">
        <f>INDEX(NationalTeams!B:B,MATCH(B4129,NationalTeams!C:C,0))</f>
        <v>113</v>
      </c>
      <c r="D4129" t="s">
        <v>1247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430</v>
      </c>
      <c r="C4130">
        <f>INDEX(NationalTeams!B:B,MATCH(B4130,NationalTeams!C:C,0))</f>
        <v>114</v>
      </c>
      <c r="D4130" t="s">
        <v>1247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381</v>
      </c>
      <c r="C4131">
        <f>INDEX(NationalTeams!B:B,MATCH(B4131,NationalTeams!C:C,0))</f>
        <v>115</v>
      </c>
      <c r="D4131" t="s">
        <v>1247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434</v>
      </c>
      <c r="C4132">
        <f>INDEX(NationalTeams!B:B,MATCH(B4132,NationalTeams!C:C,0))</f>
        <v>116</v>
      </c>
      <c r="D4132" t="s">
        <v>1247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475</v>
      </c>
      <c r="C4133">
        <f>INDEX(NationalTeams!B:B,MATCH(B4133,NationalTeams!C:C,0))</f>
        <v>117</v>
      </c>
      <c r="D4133" t="s">
        <v>1247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528</v>
      </c>
      <c r="C4134">
        <f>INDEX(NationalTeams!B:B,MATCH(B4134,NationalTeams!C:C,0))</f>
        <v>118</v>
      </c>
      <c r="D4134" t="s">
        <v>1247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436</v>
      </c>
      <c r="C4135">
        <f>INDEX(NationalTeams!B:B,MATCH(B4135,NationalTeams!C:C,0))</f>
        <v>119</v>
      </c>
      <c r="D4135" t="s">
        <v>1247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455</v>
      </c>
      <c r="C4136">
        <f>INDEX(NationalTeams!B:B,MATCH(B4136,NationalTeams!C:C,0))</f>
        <v>120</v>
      </c>
      <c r="D4136" t="s">
        <v>1247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345</v>
      </c>
      <c r="C4137">
        <f>INDEX(NationalTeams!B:B,MATCH(B4137,NationalTeams!C:C,0))</f>
        <v>121</v>
      </c>
      <c r="D4137" t="s">
        <v>1247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532</v>
      </c>
      <c r="C4138">
        <f>INDEX(NationalTeams!B:B,MATCH(B4138,NationalTeams!C:C,0))</f>
        <v>122</v>
      </c>
      <c r="D4138" t="s">
        <v>1247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468</v>
      </c>
      <c r="C4139">
        <f>INDEX(NationalTeams!B:B,MATCH(B4139,NationalTeams!C:C,0))</f>
        <v>123</v>
      </c>
      <c r="D4139" t="s">
        <v>1247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347</v>
      </c>
      <c r="C4140">
        <f>INDEX(NationalTeams!B:B,MATCH(B4140,NationalTeams!C:C,0))</f>
        <v>124</v>
      </c>
      <c r="D4140" t="s">
        <v>1247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390</v>
      </c>
      <c r="C4141">
        <f>INDEX(NationalTeams!B:B,MATCH(B4141,NationalTeams!C:C,0))</f>
        <v>125</v>
      </c>
      <c r="D4141" t="s">
        <v>1247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540</v>
      </c>
      <c r="C4142">
        <f>INDEX(NationalTeams!B:B,MATCH(B4142,NationalTeams!C:C,0))</f>
        <v>126</v>
      </c>
      <c r="D4142" t="s">
        <v>1247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527</v>
      </c>
      <c r="C4143">
        <f>INDEX(NationalTeams!B:B,MATCH(B4143,NationalTeams!C:C,0))</f>
        <v>127</v>
      </c>
      <c r="D4143" t="s">
        <v>1247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523</v>
      </c>
      <c r="C4144">
        <f>INDEX(NationalTeams!B:B,MATCH(B4144,NationalTeams!C:C,0))</f>
        <v>128</v>
      </c>
      <c r="D4144" t="s">
        <v>1247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484</v>
      </c>
      <c r="C4145">
        <f>INDEX(NationalTeams!B:B,MATCH(B4145,NationalTeams!C:C,0))</f>
        <v>129</v>
      </c>
      <c r="D4145" t="s">
        <v>1247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522</v>
      </c>
      <c r="C4146">
        <f>INDEX(NationalTeams!B:B,MATCH(B4146,NationalTeams!C:C,0))</f>
        <v>130</v>
      </c>
      <c r="D4146" t="s">
        <v>1247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386</v>
      </c>
      <c r="C4147">
        <f>INDEX(NationalTeams!B:B,MATCH(B4147,NationalTeams!C:C,0))</f>
        <v>131</v>
      </c>
      <c r="D4147" t="s">
        <v>1247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463</v>
      </c>
      <c r="C4148">
        <f>INDEX(NationalTeams!B:B,MATCH(B4148,NationalTeams!C:C,0))</f>
        <v>132</v>
      </c>
      <c r="D4148" t="s">
        <v>1247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339</v>
      </c>
      <c r="C4149">
        <f>INDEX(NationalTeams!B:B,MATCH(B4149,NationalTeams!C:C,0))</f>
        <v>133</v>
      </c>
      <c r="D4149" t="s">
        <v>1247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464</v>
      </c>
      <c r="C4150">
        <f>INDEX(NationalTeams!B:B,MATCH(B4150,NationalTeams!C:C,0))</f>
        <v>134</v>
      </c>
      <c r="D4150" t="s">
        <v>1247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379</v>
      </c>
      <c r="C4151">
        <f>INDEX(NationalTeams!B:B,MATCH(B4151,NationalTeams!C:C,0))</f>
        <v>135</v>
      </c>
      <c r="D4151" t="s">
        <v>1247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539</v>
      </c>
      <c r="C4152">
        <f>INDEX(NationalTeams!B:B,MATCH(B4152,NationalTeams!C:C,0))</f>
        <v>136</v>
      </c>
      <c r="D4152" t="s">
        <v>1247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342</v>
      </c>
      <c r="C4153">
        <f>INDEX(NationalTeams!B:B,MATCH(B4153,NationalTeams!C:C,0))</f>
        <v>137</v>
      </c>
      <c r="D4153" t="s">
        <v>1247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343</v>
      </c>
      <c r="C4154">
        <f>INDEX(NationalTeams!B:B,MATCH(B4154,NationalTeams!C:C,0))</f>
        <v>138</v>
      </c>
      <c r="D4154" t="s">
        <v>1247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360</v>
      </c>
      <c r="C4155">
        <f>INDEX(NationalTeams!B:B,MATCH(B4155,NationalTeams!C:C,0))</f>
        <v>139</v>
      </c>
      <c r="D4155" t="s">
        <v>1247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378</v>
      </c>
      <c r="C4156">
        <f>INDEX(NationalTeams!B:B,MATCH(B4156,NationalTeams!C:C,0))</f>
        <v>140</v>
      </c>
      <c r="D4156" t="s">
        <v>1247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456</v>
      </c>
      <c r="C4157">
        <f>INDEX(NationalTeams!B:B,MATCH(B4157,NationalTeams!C:C,0))</f>
        <v>141</v>
      </c>
      <c r="D4157" t="s">
        <v>1247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537</v>
      </c>
      <c r="C4158">
        <f>INDEX(NationalTeams!B:B,MATCH(B4158,NationalTeams!C:C,0))</f>
        <v>142</v>
      </c>
      <c r="D4158" t="s">
        <v>1247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533</v>
      </c>
      <c r="C4159">
        <f>INDEX(NationalTeams!B:B,MATCH(B4159,NationalTeams!C:C,0))</f>
        <v>143</v>
      </c>
      <c r="D4159" t="s">
        <v>1247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460</v>
      </c>
      <c r="C4160">
        <f>INDEX(NationalTeams!B:B,MATCH(B4160,NationalTeams!C:C,0))</f>
        <v>144</v>
      </c>
      <c r="D4160" t="s">
        <v>1247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521</v>
      </c>
      <c r="C4161">
        <f>INDEX(NationalTeams!B:B,MATCH(B4161,NationalTeams!C:C,0))</f>
        <v>145</v>
      </c>
      <c r="D4161" t="s">
        <v>1247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416</v>
      </c>
      <c r="C4162">
        <f>INDEX(NationalTeams!B:B,MATCH(B4162,NationalTeams!C:C,0))</f>
        <v>146</v>
      </c>
      <c r="D4162" t="s">
        <v>1247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393</v>
      </c>
      <c r="C4163">
        <f>INDEX(NationalTeams!B:B,MATCH(B4163,NationalTeams!C:C,0))</f>
        <v>147</v>
      </c>
      <c r="D4163" t="s">
        <v>1247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372</v>
      </c>
      <c r="C4164">
        <f>INDEX(NationalTeams!B:B,MATCH(B4164,NationalTeams!C:C,0))</f>
        <v>148</v>
      </c>
      <c r="D4164" t="s">
        <v>1247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480</v>
      </c>
      <c r="C4165">
        <f>INDEX(NationalTeams!B:B,MATCH(B4165,NationalTeams!C:C,0))</f>
        <v>149</v>
      </c>
      <c r="D4165" t="s">
        <v>1247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446</v>
      </c>
      <c r="C4166">
        <f>INDEX(NationalTeams!B:B,MATCH(B4166,NationalTeams!C:C,0))</f>
        <v>150</v>
      </c>
      <c r="D4166" t="s">
        <v>1247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356</v>
      </c>
      <c r="C4167">
        <f>INDEX(NationalTeams!B:B,MATCH(B4167,NationalTeams!C:C,0))</f>
        <v>151</v>
      </c>
      <c r="D4167" t="s">
        <v>1247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387</v>
      </c>
      <c r="C4168">
        <f>INDEX(NationalTeams!B:B,MATCH(B4168,NationalTeams!C:C,0))</f>
        <v>152</v>
      </c>
      <c r="D4168" t="s">
        <v>1247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361</v>
      </c>
      <c r="C4169">
        <f>INDEX(NationalTeams!B:B,MATCH(B4169,NationalTeams!C:C,0))</f>
        <v>153</v>
      </c>
      <c r="D4169" t="s">
        <v>1247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492</v>
      </c>
      <c r="C4170">
        <f>INDEX(NationalTeams!B:B,MATCH(B4170,NationalTeams!C:C,0))</f>
        <v>154</v>
      </c>
      <c r="D4170" t="s">
        <v>1247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485</v>
      </c>
      <c r="C4171">
        <f>INDEX(NationalTeams!B:B,MATCH(B4171,NationalTeams!C:C,0))</f>
        <v>155</v>
      </c>
      <c r="D4171" t="s">
        <v>1247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423</v>
      </c>
      <c r="C4172">
        <f>INDEX(NationalTeams!B:B,MATCH(B4172,NationalTeams!C:C,0))</f>
        <v>156</v>
      </c>
      <c r="D4172" t="s">
        <v>1247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457</v>
      </c>
      <c r="C4173">
        <f>INDEX(NationalTeams!B:B,MATCH(B4173,NationalTeams!C:C,0))</f>
        <v>157</v>
      </c>
      <c r="D4173" t="s">
        <v>1247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491</v>
      </c>
      <c r="C4174">
        <f>INDEX(NationalTeams!B:B,MATCH(B4174,NationalTeams!C:C,0))</f>
        <v>158</v>
      </c>
      <c r="D4174" t="s">
        <v>1247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474</v>
      </c>
      <c r="C4175">
        <f>INDEX(NationalTeams!B:B,MATCH(B4175,NationalTeams!C:C,0))</f>
        <v>159</v>
      </c>
      <c r="D4175" t="s">
        <v>1247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479</v>
      </c>
      <c r="C4176">
        <f>INDEX(NationalTeams!B:B,MATCH(B4176,NationalTeams!C:C,0))</f>
        <v>160</v>
      </c>
      <c r="D4176" t="s">
        <v>1247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449</v>
      </c>
      <c r="C4177">
        <f>INDEX(NationalTeams!B:B,MATCH(B4177,NationalTeams!C:C,0))</f>
        <v>161</v>
      </c>
      <c r="D4177" t="s">
        <v>1247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398</v>
      </c>
      <c r="C4178">
        <f>INDEX(NationalTeams!B:B,MATCH(B4178,NationalTeams!C:C,0))</f>
        <v>162</v>
      </c>
      <c r="D4178" t="s">
        <v>1247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441</v>
      </c>
      <c r="C4179">
        <f>INDEX(NationalTeams!B:B,MATCH(B4179,NationalTeams!C:C,0))</f>
        <v>163</v>
      </c>
      <c r="D4179" t="s">
        <v>1247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348</v>
      </c>
      <c r="C4180">
        <f>INDEX(NationalTeams!B:B,MATCH(B4180,NationalTeams!C:C,0))</f>
        <v>164</v>
      </c>
      <c r="D4180" t="s">
        <v>1247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350</v>
      </c>
      <c r="C4181">
        <f>INDEX(NationalTeams!B:B,MATCH(B4181,NationalTeams!C:C,0))</f>
        <v>165</v>
      </c>
      <c r="D4181" t="s">
        <v>1247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494</v>
      </c>
      <c r="C4182">
        <f>INDEX(NationalTeams!B:B,MATCH(B4182,NationalTeams!C:C,0))</f>
        <v>166</v>
      </c>
      <c r="D4182" t="s">
        <v>1247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504</v>
      </c>
      <c r="C4183">
        <f>INDEX(NationalTeams!B:B,MATCH(B4183,NationalTeams!C:C,0))</f>
        <v>167</v>
      </c>
      <c r="D4183" t="s">
        <v>1247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401</v>
      </c>
      <c r="C4184">
        <f>INDEX(NationalTeams!B:B,MATCH(B4184,NationalTeams!C:C,0))</f>
        <v>168</v>
      </c>
      <c r="D4184" t="s">
        <v>1247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432</v>
      </c>
      <c r="C4185">
        <f>INDEX(NationalTeams!B:B,MATCH(B4185,NationalTeams!C:C,0))</f>
        <v>169</v>
      </c>
      <c r="D4185" t="s">
        <v>1247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336</v>
      </c>
      <c r="C4186">
        <f>INDEX(NationalTeams!B:B,MATCH(B4186,NationalTeams!C:C,0))</f>
        <v>170</v>
      </c>
      <c r="D4186" t="s">
        <v>1247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497</v>
      </c>
      <c r="C4187">
        <f>INDEX(NationalTeams!B:B,MATCH(B4187,NationalTeams!C:C,0))</f>
        <v>171</v>
      </c>
      <c r="D4187" t="s">
        <v>1247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380</v>
      </c>
      <c r="C4188">
        <f>INDEX(NationalTeams!B:B,MATCH(B4188,NationalTeams!C:C,0))</f>
        <v>172</v>
      </c>
      <c r="D4188" t="s">
        <v>1247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402</v>
      </c>
      <c r="C4189">
        <f>INDEX(NationalTeams!B:B,MATCH(B4189,NationalTeams!C:C,0))</f>
        <v>173</v>
      </c>
      <c r="D4189" t="s">
        <v>1247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370</v>
      </c>
      <c r="C4190">
        <f>INDEX(NationalTeams!B:B,MATCH(B4190,NationalTeams!C:C,0))</f>
        <v>174</v>
      </c>
      <c r="D4190" t="s">
        <v>1247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506</v>
      </c>
      <c r="C4191">
        <f>INDEX(NationalTeams!B:B,MATCH(B4191,NationalTeams!C:C,0))</f>
        <v>175</v>
      </c>
      <c r="D4191" t="s">
        <v>1247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500</v>
      </c>
      <c r="C4192">
        <f>INDEX(NationalTeams!B:B,MATCH(B4192,NationalTeams!C:C,0))</f>
        <v>176</v>
      </c>
      <c r="D4192" t="s">
        <v>1247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473</v>
      </c>
      <c r="C4193">
        <f>INDEX(NationalTeams!B:B,MATCH(B4193,NationalTeams!C:C,0))</f>
        <v>177</v>
      </c>
      <c r="D4193" t="s">
        <v>1247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482</v>
      </c>
      <c r="C4194">
        <f>INDEX(NationalTeams!B:B,MATCH(B4194,NationalTeams!C:C,0))</f>
        <v>178</v>
      </c>
      <c r="D4194" t="s">
        <v>1247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411</v>
      </c>
      <c r="C4195">
        <f>INDEX(NationalTeams!B:B,MATCH(B4195,NationalTeams!C:C,0))</f>
        <v>179</v>
      </c>
      <c r="D4195" t="s">
        <v>1247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541</v>
      </c>
      <c r="C4196">
        <f>INDEX(NationalTeams!B:B,MATCH(B4196,NationalTeams!C:C,0))</f>
        <v>180</v>
      </c>
      <c r="D4196" t="s">
        <v>1247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412</v>
      </c>
      <c r="C4197">
        <f>INDEX(NationalTeams!B:B,MATCH(B4197,NationalTeams!C:C,0))</f>
        <v>181</v>
      </c>
      <c r="D4197" t="s">
        <v>1247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409</v>
      </c>
      <c r="C4198">
        <f>INDEX(NationalTeams!B:B,MATCH(B4198,NationalTeams!C:C,0))</f>
        <v>182</v>
      </c>
      <c r="D4198" t="s">
        <v>1247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414</v>
      </c>
      <c r="C4199">
        <f>INDEX(NationalTeams!B:B,MATCH(B4199,NationalTeams!C:C,0))</f>
        <v>183</v>
      </c>
      <c r="D4199" t="s">
        <v>1247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362</v>
      </c>
      <c r="C4200">
        <f>INDEX(NationalTeams!B:B,MATCH(B4200,NationalTeams!C:C,0))</f>
        <v>184</v>
      </c>
      <c r="D4200" t="s">
        <v>1247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499</v>
      </c>
      <c r="C4201">
        <f>INDEX(NationalTeams!B:B,MATCH(B4201,NationalTeams!C:C,0))</f>
        <v>185</v>
      </c>
      <c r="D4201" t="s">
        <v>1247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374</v>
      </c>
      <c r="C4202">
        <f>INDEX(NationalTeams!B:B,MATCH(B4202,NationalTeams!C:C,0))</f>
        <v>186</v>
      </c>
      <c r="D4202" t="s">
        <v>1247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385</v>
      </c>
      <c r="C4203">
        <f>INDEX(NationalTeams!B:B,MATCH(B4203,NationalTeams!C:C,0))</f>
        <v>187</v>
      </c>
      <c r="D4203" t="s">
        <v>1247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450</v>
      </c>
      <c r="C4204">
        <f>INDEX(NationalTeams!B:B,MATCH(B4204,NationalTeams!C:C,0))</f>
        <v>188</v>
      </c>
      <c r="D4204" t="s">
        <v>1247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448</v>
      </c>
      <c r="C4205">
        <f>INDEX(NationalTeams!B:B,MATCH(B4205,NationalTeams!C:C,0))</f>
        <v>189</v>
      </c>
      <c r="D4205" t="s">
        <v>1247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375</v>
      </c>
      <c r="C4206">
        <f>INDEX(NationalTeams!B:B,MATCH(B4206,NationalTeams!C:C,0))</f>
        <v>190</v>
      </c>
      <c r="D4206" t="s">
        <v>1247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483</v>
      </c>
      <c r="C4207">
        <f>INDEX(NationalTeams!B:B,MATCH(B4207,NationalTeams!C:C,0))</f>
        <v>191</v>
      </c>
      <c r="D4207" t="s">
        <v>1247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395</v>
      </c>
      <c r="C4208">
        <f>INDEX(NationalTeams!B:B,MATCH(B4208,NationalTeams!C:C,0))</f>
        <v>192</v>
      </c>
      <c r="D4208" t="s">
        <v>1247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363</v>
      </c>
      <c r="C4209">
        <f>INDEX(NationalTeams!B:B,MATCH(B4209,NationalTeams!C:C,0))</f>
        <v>193</v>
      </c>
      <c r="D4209" t="s">
        <v>1247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394</v>
      </c>
      <c r="C4210">
        <f>INDEX(NationalTeams!B:B,MATCH(B4210,NationalTeams!C:C,0))</f>
        <v>194</v>
      </c>
      <c r="D4210" t="s">
        <v>1247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389</v>
      </c>
      <c r="C4211">
        <f>INDEX(NationalTeams!B:B,MATCH(B4211,NationalTeams!C:C,0))</f>
        <v>195</v>
      </c>
      <c r="D4211" t="s">
        <v>1247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496</v>
      </c>
      <c r="C4212">
        <f>INDEX(NationalTeams!B:B,MATCH(B4212,NationalTeams!C:C,0))</f>
        <v>196</v>
      </c>
      <c r="D4212" t="s">
        <v>1247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507</v>
      </c>
      <c r="C4213">
        <f>INDEX(NationalTeams!B:B,MATCH(B4213,NationalTeams!C:C,0))</f>
        <v>197</v>
      </c>
      <c r="D4213" t="s">
        <v>1247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399</v>
      </c>
      <c r="C4214">
        <f>INDEX(NationalTeams!B:B,MATCH(B4214,NationalTeams!C:C,0))</f>
        <v>198</v>
      </c>
      <c r="D4214" t="s">
        <v>1247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467</v>
      </c>
      <c r="C4215">
        <f>INDEX(NationalTeams!B:B,MATCH(B4215,NationalTeams!C:C,0))</f>
        <v>199</v>
      </c>
      <c r="D4215" t="s">
        <v>1247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437</v>
      </c>
      <c r="C4216">
        <f>INDEX(NationalTeams!B:B,MATCH(B4216,NationalTeams!C:C,0))</f>
        <v>200</v>
      </c>
      <c r="D4216" t="s">
        <v>1247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452</v>
      </c>
      <c r="C4217">
        <f>INDEX(NationalTeams!B:B,MATCH(B4217,NationalTeams!C:C,0))</f>
        <v>201</v>
      </c>
      <c r="D4217" t="s">
        <v>1247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384</v>
      </c>
      <c r="C4218">
        <f>INDEX(NationalTeams!B:B,MATCH(B4218,NationalTeams!C:C,0))</f>
        <v>202</v>
      </c>
      <c r="D4218" t="s">
        <v>1247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442</v>
      </c>
      <c r="C4219">
        <f>INDEX(NationalTeams!B:B,MATCH(B4219,NationalTeams!C:C,0))</f>
        <v>203</v>
      </c>
      <c r="D4219" t="s">
        <v>1247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472</v>
      </c>
      <c r="C4220">
        <f>INDEX(NationalTeams!B:B,MATCH(B4220,NationalTeams!C:C,0))</f>
        <v>204</v>
      </c>
      <c r="D4220" t="s">
        <v>1247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388</v>
      </c>
      <c r="C4221">
        <f>INDEX(NationalTeams!B:B,MATCH(B4221,NationalTeams!C:C,0))</f>
        <v>205</v>
      </c>
      <c r="D4221" t="s">
        <v>1247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476</v>
      </c>
      <c r="C4222">
        <f>INDEX(NationalTeams!B:B,MATCH(B4222,NationalTeams!C:C,0))</f>
        <v>206</v>
      </c>
      <c r="D4222" t="s">
        <v>1247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407</v>
      </c>
      <c r="C4223">
        <f>INDEX(NationalTeams!B:B,MATCH(B4223,NationalTeams!C:C,0))</f>
        <v>207</v>
      </c>
      <c r="D4223" t="s">
        <v>1247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364</v>
      </c>
      <c r="C4224">
        <f>INDEX(NationalTeams!B:B,MATCH(B4224,NationalTeams!C:C,0))</f>
        <v>208</v>
      </c>
      <c r="D4224" t="s">
        <v>1247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439</v>
      </c>
      <c r="C4225">
        <f>INDEX(NationalTeams!B:B,MATCH(B4225,NationalTeams!C:C,0))</f>
        <v>209</v>
      </c>
      <c r="D4225" t="s">
        <v>1247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501</v>
      </c>
      <c r="C4226">
        <f>INDEX(NationalTeams!B:B,MATCH(B4226,NationalTeams!C:C,0))</f>
        <v>210</v>
      </c>
      <c r="D4226" t="s">
        <v>1247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466</v>
      </c>
      <c r="C4227">
        <f>INDEX(NationalTeams!B:B,MATCH(B4227,NationalTeams!C:C,0))</f>
        <v>211</v>
      </c>
      <c r="D4227" t="s">
        <v>1247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502</v>
      </c>
      <c r="C4228">
        <f>INDEX(NationalTeams!B:B,MATCH(B4228,NationalTeams!C:C,0))</f>
        <v>212</v>
      </c>
      <c r="D4228" t="s">
        <v>1247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359</v>
      </c>
      <c r="C4229">
        <f>INDEX(NationalTeams!B:B,MATCH(B4229,NationalTeams!C:C,0))</f>
        <v>213</v>
      </c>
      <c r="D4229" t="s">
        <v>1247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377</v>
      </c>
      <c r="C4230">
        <f>INDEX(NationalTeams!B:B,MATCH(B4230,NationalTeams!C:C,0))</f>
        <v>214</v>
      </c>
      <c r="D4230" t="s">
        <v>1247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443</v>
      </c>
      <c r="C4231">
        <f>INDEX(NationalTeams!B:B,MATCH(B4231,NationalTeams!C:C,0))</f>
        <v>215</v>
      </c>
      <c r="D4231" t="s">
        <v>1247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481</v>
      </c>
      <c r="C4232">
        <f>INDEX(NationalTeams!B:B,MATCH(B4232,NationalTeams!C:C,0))</f>
        <v>216</v>
      </c>
      <c r="D4232" t="s">
        <v>1247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351</v>
      </c>
      <c r="C4233">
        <f>INDEX(NationalTeams!B:B,MATCH(B4233,NationalTeams!C:C,0))</f>
        <v>217</v>
      </c>
      <c r="D4233" t="s">
        <v>1247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438</v>
      </c>
      <c r="C4234">
        <f>INDEX(NationalTeams!B:B,MATCH(B4234,NationalTeams!C:C,0))</f>
        <v>218</v>
      </c>
      <c r="D4234" t="s">
        <v>1247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319</v>
      </c>
      <c r="C4235">
        <f>INDEX(NationalTeams!B:B,MATCH(B4235,NationalTeams!C:C,0))</f>
        <v>219</v>
      </c>
      <c r="D4235" t="s">
        <v>1247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471</v>
      </c>
      <c r="C4236">
        <f>INDEX(NationalTeams!B:B,MATCH(B4236,NationalTeams!C:C,0))</f>
        <v>220</v>
      </c>
      <c r="D4236" t="s">
        <v>1247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373</v>
      </c>
      <c r="C4237">
        <f>INDEX(NationalTeams!B:B,MATCH(B4237,NationalTeams!C:C,0))</f>
        <v>221</v>
      </c>
      <c r="D4237" t="s">
        <v>1247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367</v>
      </c>
      <c r="C4238">
        <f>INDEX(NationalTeams!B:B,MATCH(B4238,NationalTeams!C:C,0))</f>
        <v>222</v>
      </c>
      <c r="D4238" t="s">
        <v>1247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358</v>
      </c>
      <c r="C4239">
        <f>INDEX(NationalTeams!B:B,MATCH(B4239,NationalTeams!C:C,0))</f>
        <v>223</v>
      </c>
      <c r="D4239" t="s">
        <v>1247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993</v>
      </c>
      <c r="C4240">
        <f>INDEX(NationalTeams!B:B,MATCH(B4240,NationalTeams!C:C,0))</f>
        <v>224</v>
      </c>
      <c r="D4240" t="s">
        <v>1231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994</v>
      </c>
      <c r="C4241">
        <f>INDEX(NationalTeams!B:B,MATCH(B4241,NationalTeams!C:C,0))</f>
        <v>225</v>
      </c>
      <c r="D4241" t="s">
        <v>1231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995</v>
      </c>
      <c r="C4242">
        <f>INDEX(NationalTeams!B:B,MATCH(B4242,NationalTeams!C:C,0))</f>
        <v>226</v>
      </c>
      <c r="D4242" t="s">
        <v>1231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996</v>
      </c>
      <c r="C4243">
        <f>INDEX(NationalTeams!B:B,MATCH(B4243,NationalTeams!C:C,0))</f>
        <v>227</v>
      </c>
      <c r="D4243" t="s">
        <v>1231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997</v>
      </c>
      <c r="C4244">
        <f>INDEX(NationalTeams!B:B,MATCH(B4244,NationalTeams!C:C,0))</f>
        <v>228</v>
      </c>
      <c r="D4244" t="s">
        <v>1231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998</v>
      </c>
      <c r="C4245">
        <f>INDEX(NationalTeams!B:B,MATCH(B4245,NationalTeams!C:C,0))</f>
        <v>229</v>
      </c>
      <c r="D4245" t="s">
        <v>1231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999</v>
      </c>
      <c r="C4246">
        <f>INDEX(NationalTeams!B:B,MATCH(B4246,NationalTeams!C:C,0))</f>
        <v>230</v>
      </c>
      <c r="D4246" t="s">
        <v>1231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1000</v>
      </c>
      <c r="C4247">
        <f>INDEX(NationalTeams!B:B,MATCH(B4247,NationalTeams!C:C,0))</f>
        <v>231</v>
      </c>
      <c r="D4247" t="s">
        <v>1231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1001</v>
      </c>
      <c r="C4248">
        <f>INDEX(NationalTeams!B:B,MATCH(B4248,NationalTeams!C:C,0))</f>
        <v>232</v>
      </c>
      <c r="D4248" t="s">
        <v>1231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1002</v>
      </c>
      <c r="C4249">
        <f>INDEX(NationalTeams!B:B,MATCH(B4249,NationalTeams!C:C,0))</f>
        <v>233</v>
      </c>
      <c r="D4249" t="s">
        <v>1231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1003</v>
      </c>
      <c r="C4250">
        <f>INDEX(NationalTeams!B:B,MATCH(B4250,NationalTeams!C:C,0))</f>
        <v>234</v>
      </c>
      <c r="D4250" t="s">
        <v>1231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1004</v>
      </c>
      <c r="C4251">
        <f>INDEX(NationalTeams!B:B,MATCH(B4251,NationalTeams!C:C,0))</f>
        <v>235</v>
      </c>
      <c r="D4251" t="s">
        <v>1231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1005</v>
      </c>
      <c r="C4252">
        <f>INDEX(NationalTeams!B:B,MATCH(B4252,NationalTeams!C:C,0))</f>
        <v>236</v>
      </c>
      <c r="D4252" t="s">
        <v>1231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1006</v>
      </c>
      <c r="C4253">
        <f>INDEX(NationalTeams!B:B,MATCH(B4253,NationalTeams!C:C,0))</f>
        <v>237</v>
      </c>
      <c r="D4253" t="s">
        <v>1231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1007</v>
      </c>
      <c r="C4254">
        <f>INDEX(NationalTeams!B:B,MATCH(B4254,NationalTeams!C:C,0))</f>
        <v>238</v>
      </c>
      <c r="D4254" t="s">
        <v>1231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1008</v>
      </c>
      <c r="C4255">
        <f>INDEX(NationalTeams!B:B,MATCH(B4255,NationalTeams!C:C,0))</f>
        <v>239</v>
      </c>
      <c r="D4255" t="s">
        <v>1231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1009</v>
      </c>
      <c r="C4256">
        <f>INDEX(NationalTeams!B:B,MATCH(B4256,NationalTeams!C:C,0))</f>
        <v>240</v>
      </c>
      <c r="D4256" t="s">
        <v>1231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1010</v>
      </c>
      <c r="C4257">
        <f>INDEX(NationalTeams!B:B,MATCH(B4257,NationalTeams!C:C,0))</f>
        <v>241</v>
      </c>
      <c r="D4257" t="s">
        <v>1231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1011</v>
      </c>
      <c r="C4258">
        <f>INDEX(NationalTeams!B:B,MATCH(B4258,NationalTeams!C:C,0))</f>
        <v>242</v>
      </c>
      <c r="D4258" t="s">
        <v>1231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1012</v>
      </c>
      <c r="C4259">
        <f>INDEX(NationalTeams!B:B,MATCH(B4259,NationalTeams!C:C,0))</f>
        <v>243</v>
      </c>
      <c r="D4259" t="s">
        <v>1231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1013</v>
      </c>
      <c r="C4260">
        <f>INDEX(NationalTeams!B:B,MATCH(B4260,NationalTeams!C:C,0))</f>
        <v>244</v>
      </c>
      <c r="D4260" t="s">
        <v>1231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1014</v>
      </c>
      <c r="C4261">
        <f>INDEX(NationalTeams!B:B,MATCH(B4261,NationalTeams!C:C,0))</f>
        <v>245</v>
      </c>
      <c r="D4261" t="s">
        <v>1231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1015</v>
      </c>
      <c r="C4262">
        <f>INDEX(NationalTeams!B:B,MATCH(B4262,NationalTeams!C:C,0))</f>
        <v>246</v>
      </c>
      <c r="D4262" t="s">
        <v>1231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1016</v>
      </c>
      <c r="C4263">
        <f>INDEX(NationalTeams!B:B,MATCH(B4263,NationalTeams!C:C,0))</f>
        <v>247</v>
      </c>
      <c r="D4263" t="s">
        <v>1231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1017</v>
      </c>
      <c r="C4264">
        <f>INDEX(NationalTeams!B:B,MATCH(B4264,NationalTeams!C:C,0))</f>
        <v>248</v>
      </c>
      <c r="D4264" t="s">
        <v>1231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1018</v>
      </c>
      <c r="C4265">
        <f>INDEX(NationalTeams!B:B,MATCH(B4265,NationalTeams!C:C,0))</f>
        <v>249</v>
      </c>
      <c r="D4265" t="s">
        <v>1231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1019</v>
      </c>
      <c r="C4266">
        <f>INDEX(NationalTeams!B:B,MATCH(B4266,NationalTeams!C:C,0))</f>
        <v>250</v>
      </c>
      <c r="D4266" t="s">
        <v>1231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1020</v>
      </c>
      <c r="C4267">
        <f>INDEX(NationalTeams!B:B,MATCH(B4267,NationalTeams!C:C,0))</f>
        <v>251</v>
      </c>
      <c r="D4267" t="s">
        <v>1231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1021</v>
      </c>
      <c r="C4268">
        <f>INDEX(NationalTeams!B:B,MATCH(B4268,NationalTeams!C:C,0))</f>
        <v>252</v>
      </c>
      <c r="D4268" t="s">
        <v>1231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1022</v>
      </c>
      <c r="C4269">
        <f>INDEX(NationalTeams!B:B,MATCH(B4269,NationalTeams!C:C,0))</f>
        <v>253</v>
      </c>
      <c r="D4269" t="s">
        <v>1231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1023</v>
      </c>
      <c r="C4270">
        <f>INDEX(NationalTeams!B:B,MATCH(B4270,NationalTeams!C:C,0))</f>
        <v>254</v>
      </c>
      <c r="D4270" t="s">
        <v>1231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1024</v>
      </c>
      <c r="C4271">
        <f>INDEX(NationalTeams!B:B,MATCH(B4271,NationalTeams!C:C,0))</f>
        <v>255</v>
      </c>
      <c r="D4271" t="s">
        <v>1231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1025</v>
      </c>
      <c r="C4272">
        <f>INDEX(NationalTeams!B:B,MATCH(B4272,NationalTeams!C:C,0))</f>
        <v>256</v>
      </c>
      <c r="D4272" t="s">
        <v>1231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1026</v>
      </c>
      <c r="C4273">
        <f>INDEX(NationalTeams!B:B,MATCH(B4273,NationalTeams!C:C,0))</f>
        <v>257</v>
      </c>
      <c r="D4273" t="s">
        <v>1231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1027</v>
      </c>
      <c r="C4274">
        <f>INDEX(NationalTeams!B:B,MATCH(B4274,NationalTeams!C:C,0))</f>
        <v>258</v>
      </c>
      <c r="D4274" t="s">
        <v>1231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1028</v>
      </c>
      <c r="C4275">
        <f>INDEX(NationalTeams!B:B,MATCH(B4275,NationalTeams!C:C,0))</f>
        <v>259</v>
      </c>
      <c r="D4275" t="s">
        <v>1231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1029</v>
      </c>
      <c r="C4276">
        <f>INDEX(NationalTeams!B:B,MATCH(B4276,NationalTeams!C:C,0))</f>
        <v>260</v>
      </c>
      <c r="D4276" t="s">
        <v>1231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1030</v>
      </c>
      <c r="C4277">
        <f>INDEX(NationalTeams!B:B,MATCH(B4277,NationalTeams!C:C,0))</f>
        <v>261</v>
      </c>
      <c r="D4277" t="s">
        <v>1231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1031</v>
      </c>
      <c r="C4278">
        <f>INDEX(NationalTeams!B:B,MATCH(B4278,NationalTeams!C:C,0))</f>
        <v>262</v>
      </c>
      <c r="D4278" t="s">
        <v>1231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1032</v>
      </c>
      <c r="C4279">
        <f>INDEX(NationalTeams!B:B,MATCH(B4279,NationalTeams!C:C,0))</f>
        <v>263</v>
      </c>
      <c r="D4279" t="s">
        <v>1231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1033</v>
      </c>
      <c r="C4280">
        <f>INDEX(NationalTeams!B:B,MATCH(B4280,NationalTeams!C:C,0))</f>
        <v>264</v>
      </c>
      <c r="D4280" t="s">
        <v>1231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1034</v>
      </c>
      <c r="C4281">
        <f>INDEX(NationalTeams!B:B,MATCH(B4281,NationalTeams!C:C,0))</f>
        <v>265</v>
      </c>
      <c r="D4281" t="s">
        <v>1231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1035</v>
      </c>
      <c r="C4282">
        <f>INDEX(NationalTeams!B:B,MATCH(B4282,NationalTeams!C:C,0))</f>
        <v>266</v>
      </c>
      <c r="D4282" t="s">
        <v>1231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1036</v>
      </c>
      <c r="C4283">
        <f>INDEX(NationalTeams!B:B,MATCH(B4283,NationalTeams!C:C,0))</f>
        <v>267</v>
      </c>
      <c r="D4283" t="s">
        <v>1231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1037</v>
      </c>
      <c r="C4284">
        <f>INDEX(NationalTeams!B:B,MATCH(B4284,NationalTeams!C:C,0))</f>
        <v>268</v>
      </c>
      <c r="D4284" t="s">
        <v>1231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1038</v>
      </c>
      <c r="C4285">
        <f>INDEX(NationalTeams!B:B,MATCH(B4285,NationalTeams!C:C,0))</f>
        <v>269</v>
      </c>
      <c r="D4285" t="s">
        <v>1231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1039</v>
      </c>
      <c r="C4286">
        <f>INDEX(NationalTeams!B:B,MATCH(B4286,NationalTeams!C:C,0))</f>
        <v>270</v>
      </c>
      <c r="D4286" t="s">
        <v>1231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1040</v>
      </c>
      <c r="C4287">
        <f>INDEX(NationalTeams!B:B,MATCH(B4287,NationalTeams!C:C,0))</f>
        <v>271</v>
      </c>
      <c r="D4287" t="s">
        <v>1231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1041</v>
      </c>
      <c r="C4288">
        <f>INDEX(NationalTeams!B:B,MATCH(B4288,NationalTeams!C:C,0))</f>
        <v>272</v>
      </c>
      <c r="D4288" t="s">
        <v>1231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1042</v>
      </c>
      <c r="C4289">
        <f>INDEX(NationalTeams!B:B,MATCH(B4289,NationalTeams!C:C,0))</f>
        <v>273</v>
      </c>
      <c r="D4289" t="s">
        <v>1231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1043</v>
      </c>
      <c r="C4290">
        <f>INDEX(NationalTeams!B:B,MATCH(B4290,NationalTeams!C:C,0))</f>
        <v>274</v>
      </c>
      <c r="D4290" t="s">
        <v>1231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1044</v>
      </c>
      <c r="C4291">
        <f>INDEX(NationalTeams!B:B,MATCH(B4291,NationalTeams!C:C,0))</f>
        <v>275</v>
      </c>
      <c r="D4291" t="s">
        <v>1231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1045</v>
      </c>
      <c r="C4292">
        <f>INDEX(NationalTeams!B:B,MATCH(B4292,NationalTeams!C:C,0))</f>
        <v>276</v>
      </c>
      <c r="D4292" t="s">
        <v>1231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1046</v>
      </c>
      <c r="C4293">
        <f>INDEX(NationalTeams!B:B,MATCH(B4293,NationalTeams!C:C,0))</f>
        <v>277</v>
      </c>
      <c r="D4293" t="s">
        <v>1231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1047</v>
      </c>
      <c r="C4294">
        <f>INDEX(NationalTeams!B:B,MATCH(B4294,NationalTeams!C:C,0))</f>
        <v>278</v>
      </c>
      <c r="D4294" t="s">
        <v>1231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1048</v>
      </c>
      <c r="C4295">
        <f>INDEX(NationalTeams!B:B,MATCH(B4295,NationalTeams!C:C,0))</f>
        <v>279</v>
      </c>
      <c r="D4295" t="s">
        <v>1231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1049</v>
      </c>
      <c r="C4296">
        <f>INDEX(NationalTeams!B:B,MATCH(B4296,NationalTeams!C:C,0))</f>
        <v>280</v>
      </c>
      <c r="D4296" t="s">
        <v>1231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1050</v>
      </c>
      <c r="C4297">
        <f>INDEX(NationalTeams!B:B,MATCH(B4297,NationalTeams!C:C,0))</f>
        <v>281</v>
      </c>
      <c r="D4297" t="s">
        <v>1231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1051</v>
      </c>
      <c r="C4298">
        <f>INDEX(NationalTeams!B:B,MATCH(B4298,NationalTeams!C:C,0))</f>
        <v>282</v>
      </c>
      <c r="D4298" t="s">
        <v>1231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1052</v>
      </c>
      <c r="C4299">
        <f>INDEX(NationalTeams!B:B,MATCH(B4299,NationalTeams!C:C,0))</f>
        <v>283</v>
      </c>
      <c r="D4299" t="s">
        <v>1231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1053</v>
      </c>
      <c r="C4300">
        <f>INDEX(NationalTeams!B:B,MATCH(B4300,NationalTeams!C:C,0))</f>
        <v>284</v>
      </c>
      <c r="D4300" t="s">
        <v>1231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1054</v>
      </c>
      <c r="C4301">
        <f>INDEX(NationalTeams!B:B,MATCH(B4301,NationalTeams!C:C,0))</f>
        <v>285</v>
      </c>
      <c r="D4301" t="s">
        <v>1231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1055</v>
      </c>
      <c r="C4302">
        <f>INDEX(NationalTeams!B:B,MATCH(B4302,NationalTeams!C:C,0))</f>
        <v>286</v>
      </c>
      <c r="D4302" t="s">
        <v>1231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1056</v>
      </c>
      <c r="C4303">
        <f>INDEX(NationalTeams!B:B,MATCH(B4303,NationalTeams!C:C,0))</f>
        <v>287</v>
      </c>
      <c r="D4303" t="s">
        <v>1231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1057</v>
      </c>
      <c r="C4304">
        <f>INDEX(NationalTeams!B:B,MATCH(B4304,NationalTeams!C:C,0))</f>
        <v>288</v>
      </c>
      <c r="D4304" t="s">
        <v>1231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1058</v>
      </c>
      <c r="C4305">
        <f>INDEX(NationalTeams!B:B,MATCH(B4305,NationalTeams!C:C,0))</f>
        <v>289</v>
      </c>
      <c r="D4305" t="s">
        <v>1231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1059</v>
      </c>
      <c r="C4306">
        <f>INDEX(NationalTeams!B:B,MATCH(B4306,NationalTeams!C:C,0))</f>
        <v>290</v>
      </c>
      <c r="D4306" t="s">
        <v>1231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1060</v>
      </c>
      <c r="C4307">
        <f>INDEX(NationalTeams!B:B,MATCH(B4307,NationalTeams!C:C,0))</f>
        <v>291</v>
      </c>
      <c r="D4307" t="s">
        <v>1231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1061</v>
      </c>
      <c r="C4308">
        <f>INDEX(NationalTeams!B:B,MATCH(B4308,NationalTeams!C:C,0))</f>
        <v>292</v>
      </c>
      <c r="D4308" t="s">
        <v>1231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1062</v>
      </c>
      <c r="C4309">
        <f>INDEX(NationalTeams!B:B,MATCH(B4309,NationalTeams!C:C,0))</f>
        <v>293</v>
      </c>
      <c r="D4309" t="s">
        <v>1231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1063</v>
      </c>
      <c r="C4310">
        <f>INDEX(NationalTeams!B:B,MATCH(B4310,NationalTeams!C:C,0))</f>
        <v>294</v>
      </c>
      <c r="D4310" t="s">
        <v>1231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1064</v>
      </c>
      <c r="C4311">
        <f>INDEX(NationalTeams!B:B,MATCH(B4311,NationalTeams!C:C,0))</f>
        <v>295</v>
      </c>
      <c r="D4311" t="s">
        <v>1231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1065</v>
      </c>
      <c r="C4312">
        <f>INDEX(NationalTeams!B:B,MATCH(B4312,NationalTeams!C:C,0))</f>
        <v>296</v>
      </c>
      <c r="D4312" t="s">
        <v>1231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1066</v>
      </c>
      <c r="C4313">
        <f>INDEX(NationalTeams!B:B,MATCH(B4313,NationalTeams!C:C,0))</f>
        <v>297</v>
      </c>
      <c r="D4313" t="s">
        <v>1231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1067</v>
      </c>
      <c r="C4314">
        <f>INDEX(NationalTeams!B:B,MATCH(B4314,NationalTeams!C:C,0))</f>
        <v>298</v>
      </c>
      <c r="D4314" t="s">
        <v>1231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1068</v>
      </c>
      <c r="C4315">
        <f>INDEX(NationalTeams!B:B,MATCH(B4315,NationalTeams!C:C,0))</f>
        <v>299</v>
      </c>
      <c r="D4315" t="s">
        <v>1231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1069</v>
      </c>
      <c r="C4316">
        <f>INDEX(NationalTeams!B:B,MATCH(B4316,NationalTeams!C:C,0))</f>
        <v>300</v>
      </c>
      <c r="D4316" t="s">
        <v>1231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1070</v>
      </c>
      <c r="C4317">
        <f>INDEX(NationalTeams!B:B,MATCH(B4317,NationalTeams!C:C,0))</f>
        <v>301</v>
      </c>
      <c r="D4317" t="s">
        <v>1231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1071</v>
      </c>
      <c r="C4318">
        <f>INDEX(NationalTeams!B:B,MATCH(B4318,NationalTeams!C:C,0))</f>
        <v>302</v>
      </c>
      <c r="D4318" t="s">
        <v>1231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1072</v>
      </c>
      <c r="C4319">
        <f>INDEX(NationalTeams!B:B,MATCH(B4319,NationalTeams!C:C,0))</f>
        <v>303</v>
      </c>
      <c r="D4319" t="s">
        <v>1231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1073</v>
      </c>
      <c r="C4320">
        <f>INDEX(NationalTeams!B:B,MATCH(B4320,NationalTeams!C:C,0))</f>
        <v>304</v>
      </c>
      <c r="D4320" t="s">
        <v>1231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1074</v>
      </c>
      <c r="C4321">
        <f>INDEX(NationalTeams!B:B,MATCH(B4321,NationalTeams!C:C,0))</f>
        <v>305</v>
      </c>
      <c r="D4321" t="s">
        <v>1231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1075</v>
      </c>
      <c r="C4322">
        <f>INDEX(NationalTeams!B:B,MATCH(B4322,NationalTeams!C:C,0))</f>
        <v>306</v>
      </c>
      <c r="D4322" t="s">
        <v>1231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1076</v>
      </c>
      <c r="C4323">
        <f>INDEX(NationalTeams!B:B,MATCH(B4323,NationalTeams!C:C,0))</f>
        <v>307</v>
      </c>
      <c r="D4323" t="s">
        <v>1231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1077</v>
      </c>
      <c r="C4324">
        <f>INDEX(NationalTeams!B:B,MATCH(B4324,NationalTeams!C:C,0))</f>
        <v>308</v>
      </c>
      <c r="D4324" t="s">
        <v>1231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1078</v>
      </c>
      <c r="C4325">
        <f>INDEX(NationalTeams!B:B,MATCH(B4325,NationalTeams!C:C,0))</f>
        <v>309</v>
      </c>
      <c r="D4325" t="s">
        <v>1231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1079</v>
      </c>
      <c r="C4326">
        <f>INDEX(NationalTeams!B:B,MATCH(B4326,NationalTeams!C:C,0))</f>
        <v>310</v>
      </c>
      <c r="D4326" t="s">
        <v>1231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1080</v>
      </c>
      <c r="C4327">
        <f>INDEX(NationalTeams!B:B,MATCH(B4327,NationalTeams!C:C,0))</f>
        <v>311</v>
      </c>
      <c r="D4327" t="s">
        <v>1231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1081</v>
      </c>
      <c r="C4328">
        <f>INDEX(NationalTeams!B:B,MATCH(B4328,NationalTeams!C:C,0))</f>
        <v>312</v>
      </c>
      <c r="D4328" t="s">
        <v>1231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1082</v>
      </c>
      <c r="C4329">
        <f>INDEX(NationalTeams!B:B,MATCH(B4329,NationalTeams!C:C,0))</f>
        <v>313</v>
      </c>
      <c r="D4329" t="s">
        <v>1231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1083</v>
      </c>
      <c r="C4330">
        <f>INDEX(NationalTeams!B:B,MATCH(B4330,NationalTeams!C:C,0))</f>
        <v>314</v>
      </c>
      <c r="D4330" t="s">
        <v>1231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1084</v>
      </c>
      <c r="C4331">
        <f>INDEX(NationalTeams!B:B,MATCH(B4331,NationalTeams!C:C,0))</f>
        <v>315</v>
      </c>
      <c r="D4331" t="s">
        <v>1231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1085</v>
      </c>
      <c r="C4332">
        <f>INDEX(NationalTeams!B:B,MATCH(B4332,NationalTeams!C:C,0))</f>
        <v>316</v>
      </c>
      <c r="D4332" t="s">
        <v>1231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1086</v>
      </c>
      <c r="C4333">
        <f>INDEX(NationalTeams!B:B,MATCH(B4333,NationalTeams!C:C,0))</f>
        <v>317</v>
      </c>
      <c r="D4333" t="s">
        <v>1231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1087</v>
      </c>
      <c r="C4334">
        <f>INDEX(NationalTeams!B:B,MATCH(B4334,NationalTeams!C:C,0))</f>
        <v>318</v>
      </c>
      <c r="D4334" t="s">
        <v>1231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1088</v>
      </c>
      <c r="C4335">
        <f>INDEX(NationalTeams!B:B,MATCH(B4335,NationalTeams!C:C,0))</f>
        <v>319</v>
      </c>
      <c r="D4335" t="s">
        <v>1231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1089</v>
      </c>
      <c r="C4336">
        <f>INDEX(NationalTeams!B:B,MATCH(B4336,NationalTeams!C:C,0))</f>
        <v>320</v>
      </c>
      <c r="D4336" t="s">
        <v>1231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1090</v>
      </c>
      <c r="C4337">
        <f>INDEX(NationalTeams!B:B,MATCH(B4337,NationalTeams!C:C,0))</f>
        <v>321</v>
      </c>
      <c r="D4337" t="s">
        <v>1231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1091</v>
      </c>
      <c r="C4338">
        <f>INDEX(NationalTeams!B:B,MATCH(B4338,NationalTeams!C:C,0))</f>
        <v>322</v>
      </c>
      <c r="D4338" t="s">
        <v>1231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1092</v>
      </c>
      <c r="C4339">
        <f>INDEX(NationalTeams!B:B,MATCH(B4339,NationalTeams!C:C,0))</f>
        <v>323</v>
      </c>
      <c r="D4339" t="s">
        <v>1231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1093</v>
      </c>
      <c r="C4340">
        <f>INDEX(NationalTeams!B:B,MATCH(B4340,NationalTeams!C:C,0))</f>
        <v>324</v>
      </c>
      <c r="D4340" t="s">
        <v>1231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1094</v>
      </c>
      <c r="C4341">
        <f>INDEX(NationalTeams!B:B,MATCH(B4341,NationalTeams!C:C,0))</f>
        <v>325</v>
      </c>
      <c r="D4341" t="s">
        <v>1231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1095</v>
      </c>
      <c r="C4342">
        <f>INDEX(NationalTeams!B:B,MATCH(B4342,NationalTeams!C:C,0))</f>
        <v>326</v>
      </c>
      <c r="D4342" t="s">
        <v>1231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1096</v>
      </c>
      <c r="C4343">
        <f>INDEX(NationalTeams!B:B,MATCH(B4343,NationalTeams!C:C,0))</f>
        <v>327</v>
      </c>
      <c r="D4343" t="s">
        <v>1231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1097</v>
      </c>
      <c r="C4344">
        <f>INDEX(NationalTeams!B:B,MATCH(B4344,NationalTeams!C:C,0))</f>
        <v>328</v>
      </c>
      <c r="D4344" t="s">
        <v>1231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1098</v>
      </c>
      <c r="C4345">
        <f>INDEX(NationalTeams!B:B,MATCH(B4345,NationalTeams!C:C,0))</f>
        <v>329</v>
      </c>
      <c r="D4345" t="s">
        <v>1231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1099</v>
      </c>
      <c r="C4346">
        <f>INDEX(NationalTeams!B:B,MATCH(B4346,NationalTeams!C:C,0))</f>
        <v>330</v>
      </c>
      <c r="D4346" t="s">
        <v>1231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1100</v>
      </c>
      <c r="C4347">
        <f>INDEX(NationalTeams!B:B,MATCH(B4347,NationalTeams!C:C,0))</f>
        <v>331</v>
      </c>
      <c r="D4347" t="s">
        <v>1231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1101</v>
      </c>
      <c r="C4348">
        <f>INDEX(NationalTeams!B:B,MATCH(B4348,NationalTeams!C:C,0))</f>
        <v>332</v>
      </c>
      <c r="D4348" t="s">
        <v>1231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1102</v>
      </c>
      <c r="C4349">
        <f>INDEX(NationalTeams!B:B,MATCH(B4349,NationalTeams!C:C,0))</f>
        <v>333</v>
      </c>
      <c r="D4349" t="s">
        <v>1231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1103</v>
      </c>
      <c r="C4350">
        <f>INDEX(NationalTeams!B:B,MATCH(B4350,NationalTeams!C:C,0))</f>
        <v>334</v>
      </c>
      <c r="D4350" t="s">
        <v>1231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1104</v>
      </c>
      <c r="C4351">
        <f>INDEX(NationalTeams!B:B,MATCH(B4351,NationalTeams!C:C,0))</f>
        <v>335</v>
      </c>
      <c r="D4351" t="s">
        <v>1231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1105</v>
      </c>
      <c r="C4352">
        <f>INDEX(NationalTeams!B:B,MATCH(B4352,NationalTeams!C:C,0))</f>
        <v>336</v>
      </c>
      <c r="D4352" t="s">
        <v>1231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1106</v>
      </c>
      <c r="C4353">
        <f>INDEX(NationalTeams!B:B,MATCH(B4353,NationalTeams!C:C,0))</f>
        <v>337</v>
      </c>
      <c r="D4353" t="s">
        <v>1231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1107</v>
      </c>
      <c r="C4354">
        <f>INDEX(NationalTeams!B:B,MATCH(B4354,NationalTeams!C:C,0))</f>
        <v>338</v>
      </c>
      <c r="D4354" t="s">
        <v>1231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1108</v>
      </c>
      <c r="C4355">
        <f>INDEX(NationalTeams!B:B,MATCH(B4355,NationalTeams!C:C,0))</f>
        <v>339</v>
      </c>
      <c r="D4355" t="s">
        <v>1231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1109</v>
      </c>
      <c r="C4356">
        <f>INDEX(NationalTeams!B:B,MATCH(B4356,NationalTeams!C:C,0))</f>
        <v>340</v>
      </c>
      <c r="D4356" t="s">
        <v>1231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1110</v>
      </c>
      <c r="C4357">
        <f>INDEX(NationalTeams!B:B,MATCH(B4357,NationalTeams!C:C,0))</f>
        <v>341</v>
      </c>
      <c r="D4357" t="s">
        <v>1231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1111</v>
      </c>
      <c r="C4358">
        <f>INDEX(NationalTeams!B:B,MATCH(B4358,NationalTeams!C:C,0))</f>
        <v>342</v>
      </c>
      <c r="D4358" t="s">
        <v>1231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1112</v>
      </c>
      <c r="C4359">
        <f>INDEX(NationalTeams!B:B,MATCH(B4359,NationalTeams!C:C,0))</f>
        <v>343</v>
      </c>
      <c r="D4359" t="s">
        <v>1231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1113</v>
      </c>
      <c r="C4360">
        <f>INDEX(NationalTeams!B:B,MATCH(B4360,NationalTeams!C:C,0))</f>
        <v>344</v>
      </c>
      <c r="D4360" t="s">
        <v>1231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1114</v>
      </c>
      <c r="C4361">
        <f>INDEX(NationalTeams!B:B,MATCH(B4361,NationalTeams!C:C,0))</f>
        <v>345</v>
      </c>
      <c r="D4361" t="s">
        <v>1231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1115</v>
      </c>
      <c r="C4362">
        <f>INDEX(NationalTeams!B:B,MATCH(B4362,NationalTeams!C:C,0))</f>
        <v>346</v>
      </c>
      <c r="D4362" t="s">
        <v>1231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1116</v>
      </c>
      <c r="C4363">
        <f>INDEX(NationalTeams!B:B,MATCH(B4363,NationalTeams!C:C,0))</f>
        <v>347</v>
      </c>
      <c r="D4363" t="s">
        <v>1231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1117</v>
      </c>
      <c r="C4364">
        <f>INDEX(NationalTeams!B:B,MATCH(B4364,NationalTeams!C:C,0))</f>
        <v>348</v>
      </c>
      <c r="D4364" t="s">
        <v>1231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1118</v>
      </c>
      <c r="C4365">
        <f>INDEX(NationalTeams!B:B,MATCH(B4365,NationalTeams!C:C,0))</f>
        <v>349</v>
      </c>
      <c r="D4365" t="s">
        <v>1231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1119</v>
      </c>
      <c r="C4366">
        <f>INDEX(NationalTeams!B:B,MATCH(B4366,NationalTeams!C:C,0))</f>
        <v>350</v>
      </c>
      <c r="D4366" t="s">
        <v>1231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1120</v>
      </c>
      <c r="C4367">
        <f>INDEX(NationalTeams!B:B,MATCH(B4367,NationalTeams!C:C,0))</f>
        <v>351</v>
      </c>
      <c r="D4367" t="s">
        <v>1231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1121</v>
      </c>
      <c r="C4368">
        <f>INDEX(NationalTeams!B:B,MATCH(B4368,NationalTeams!C:C,0))</f>
        <v>352</v>
      </c>
      <c r="D4368" t="s">
        <v>1231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1122</v>
      </c>
      <c r="C4369">
        <f>INDEX(NationalTeams!B:B,MATCH(B4369,NationalTeams!C:C,0))</f>
        <v>353</v>
      </c>
      <c r="D4369" t="s">
        <v>1231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1123</v>
      </c>
      <c r="C4370">
        <f>INDEX(NationalTeams!B:B,MATCH(B4370,NationalTeams!C:C,0))</f>
        <v>354</v>
      </c>
      <c r="D4370" t="s">
        <v>1231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1124</v>
      </c>
      <c r="C4371">
        <f>INDEX(NationalTeams!B:B,MATCH(B4371,NationalTeams!C:C,0))</f>
        <v>355</v>
      </c>
      <c r="D4371" t="s">
        <v>1231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1125</v>
      </c>
      <c r="C4372">
        <f>INDEX(NationalTeams!B:B,MATCH(B4372,NationalTeams!C:C,0))</f>
        <v>356</v>
      </c>
      <c r="D4372" t="s">
        <v>1231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1126</v>
      </c>
      <c r="C4373">
        <f>INDEX(NationalTeams!B:B,MATCH(B4373,NationalTeams!C:C,0))</f>
        <v>357</v>
      </c>
      <c r="D4373" t="s">
        <v>1231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1127</v>
      </c>
      <c r="C4374">
        <f>INDEX(NationalTeams!B:B,MATCH(B4374,NationalTeams!C:C,0))</f>
        <v>358</v>
      </c>
      <c r="D4374" t="s">
        <v>1231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1128</v>
      </c>
      <c r="C4375">
        <f>INDEX(NationalTeams!B:B,MATCH(B4375,NationalTeams!C:C,0))</f>
        <v>359</v>
      </c>
      <c r="D4375" t="s">
        <v>1231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1129</v>
      </c>
      <c r="C4376">
        <f>INDEX(NationalTeams!B:B,MATCH(B4376,NationalTeams!C:C,0))</f>
        <v>360</v>
      </c>
      <c r="D4376" t="s">
        <v>1231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1130</v>
      </c>
      <c r="C4377">
        <f>INDEX(NationalTeams!B:B,MATCH(B4377,NationalTeams!C:C,0))</f>
        <v>361</v>
      </c>
      <c r="D4377" t="s">
        <v>1231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1131</v>
      </c>
      <c r="C4378">
        <f>INDEX(NationalTeams!B:B,MATCH(B4378,NationalTeams!C:C,0))</f>
        <v>362</v>
      </c>
      <c r="D4378" t="s">
        <v>1231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1132</v>
      </c>
      <c r="C4379">
        <f>INDEX(NationalTeams!B:B,MATCH(B4379,NationalTeams!C:C,0))</f>
        <v>363</v>
      </c>
      <c r="D4379" t="s">
        <v>1231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1133</v>
      </c>
      <c r="C4380">
        <f>INDEX(NationalTeams!B:B,MATCH(B4380,NationalTeams!C:C,0))</f>
        <v>364</v>
      </c>
      <c r="D4380" t="s">
        <v>1231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1134</v>
      </c>
      <c r="C4381">
        <f>INDEX(NationalTeams!B:B,MATCH(B4381,NationalTeams!C:C,0))</f>
        <v>365</v>
      </c>
      <c r="D4381" t="s">
        <v>1231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1135</v>
      </c>
      <c r="C4382">
        <f>INDEX(NationalTeams!B:B,MATCH(B4382,NationalTeams!C:C,0))</f>
        <v>366</v>
      </c>
      <c r="D4382" t="s">
        <v>1231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1136</v>
      </c>
      <c r="C4383">
        <f>INDEX(NationalTeams!B:B,MATCH(B4383,NationalTeams!C:C,0))</f>
        <v>367</v>
      </c>
      <c r="D4383" t="s">
        <v>1231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1137</v>
      </c>
      <c r="C4384">
        <f>INDEX(NationalTeams!B:B,MATCH(B4384,NationalTeams!C:C,0))</f>
        <v>368</v>
      </c>
      <c r="D4384" t="s">
        <v>1231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1138</v>
      </c>
      <c r="C4385">
        <f>INDEX(NationalTeams!B:B,MATCH(B4385,NationalTeams!C:C,0))</f>
        <v>369</v>
      </c>
      <c r="D4385" t="s">
        <v>1231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1139</v>
      </c>
      <c r="C4386">
        <f>INDEX(NationalTeams!B:B,MATCH(B4386,NationalTeams!C:C,0))</f>
        <v>370</v>
      </c>
      <c r="D4386" t="s">
        <v>1231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1140</v>
      </c>
      <c r="C4387">
        <f>INDEX(NationalTeams!B:B,MATCH(B4387,NationalTeams!C:C,0))</f>
        <v>371</v>
      </c>
      <c r="D4387" t="s">
        <v>1231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1141</v>
      </c>
      <c r="C4388">
        <f>INDEX(NationalTeams!B:B,MATCH(B4388,NationalTeams!C:C,0))</f>
        <v>372</v>
      </c>
      <c r="D4388" t="s">
        <v>1231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1142</v>
      </c>
      <c r="C4389">
        <f>INDEX(NationalTeams!B:B,MATCH(B4389,NationalTeams!C:C,0))</f>
        <v>373</v>
      </c>
      <c r="D4389" t="s">
        <v>1231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1143</v>
      </c>
      <c r="C4390">
        <f>INDEX(NationalTeams!B:B,MATCH(B4390,NationalTeams!C:C,0))</f>
        <v>374</v>
      </c>
      <c r="D4390" t="s">
        <v>1231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1144</v>
      </c>
      <c r="C4391">
        <f>INDEX(NationalTeams!B:B,MATCH(B4391,NationalTeams!C:C,0))</f>
        <v>375</v>
      </c>
      <c r="D4391" t="s">
        <v>1231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1145</v>
      </c>
      <c r="C4392">
        <f>INDEX(NationalTeams!B:B,MATCH(B4392,NationalTeams!C:C,0))</f>
        <v>376</v>
      </c>
      <c r="D4392" t="s">
        <v>1231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1146</v>
      </c>
      <c r="C4393">
        <f>INDEX(NationalTeams!B:B,MATCH(B4393,NationalTeams!C:C,0))</f>
        <v>377</v>
      </c>
      <c r="D4393" t="s">
        <v>1231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1147</v>
      </c>
      <c r="C4394">
        <f>INDEX(NationalTeams!B:B,MATCH(B4394,NationalTeams!C:C,0))</f>
        <v>378</v>
      </c>
      <c r="D4394" t="s">
        <v>1231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1148</v>
      </c>
      <c r="C4395">
        <f>INDEX(NationalTeams!B:B,MATCH(B4395,NationalTeams!C:C,0))</f>
        <v>379</v>
      </c>
      <c r="D4395" t="s">
        <v>1231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1149</v>
      </c>
      <c r="C4396">
        <f>INDEX(NationalTeams!B:B,MATCH(B4396,NationalTeams!C:C,0))</f>
        <v>380</v>
      </c>
      <c r="D4396" t="s">
        <v>1231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1150</v>
      </c>
      <c r="C4397">
        <f>INDEX(NationalTeams!B:B,MATCH(B4397,NationalTeams!C:C,0))</f>
        <v>381</v>
      </c>
      <c r="D4397" t="s">
        <v>1231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1151</v>
      </c>
      <c r="C4398">
        <f>INDEX(NationalTeams!B:B,MATCH(B4398,NationalTeams!C:C,0))</f>
        <v>382</v>
      </c>
      <c r="D4398" t="s">
        <v>1231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1152</v>
      </c>
      <c r="C4399">
        <f>INDEX(NationalTeams!B:B,MATCH(B4399,NationalTeams!C:C,0))</f>
        <v>383</v>
      </c>
      <c r="D4399" t="s">
        <v>1231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1153</v>
      </c>
      <c r="C4400">
        <f>INDEX(NationalTeams!B:B,MATCH(B4400,NationalTeams!C:C,0))</f>
        <v>384</v>
      </c>
      <c r="D4400" t="s">
        <v>1231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1154</v>
      </c>
      <c r="C4401">
        <f>INDEX(NationalTeams!B:B,MATCH(B4401,NationalTeams!C:C,0))</f>
        <v>385</v>
      </c>
      <c r="D4401" t="s">
        <v>1231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1155</v>
      </c>
      <c r="C4402">
        <f>INDEX(NationalTeams!B:B,MATCH(B4402,NationalTeams!C:C,0))</f>
        <v>386</v>
      </c>
      <c r="D4402" t="s">
        <v>1231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1156</v>
      </c>
      <c r="C4403">
        <f>INDEX(NationalTeams!B:B,MATCH(B4403,NationalTeams!C:C,0))</f>
        <v>387</v>
      </c>
      <c r="D4403" t="s">
        <v>1231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1157</v>
      </c>
      <c r="C4404">
        <f>INDEX(NationalTeams!B:B,MATCH(B4404,NationalTeams!C:C,0))</f>
        <v>388</v>
      </c>
      <c r="D4404" t="s">
        <v>1231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1158</v>
      </c>
      <c r="C4405">
        <f>INDEX(NationalTeams!B:B,MATCH(B4405,NationalTeams!C:C,0))</f>
        <v>389</v>
      </c>
      <c r="D4405" t="s">
        <v>1231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1159</v>
      </c>
      <c r="C4406">
        <f>INDEX(NationalTeams!B:B,MATCH(B4406,NationalTeams!C:C,0))</f>
        <v>390</v>
      </c>
      <c r="D4406" t="s">
        <v>1231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1160</v>
      </c>
      <c r="C4407">
        <f>INDEX(NationalTeams!B:B,MATCH(B4407,NationalTeams!C:C,0))</f>
        <v>391</v>
      </c>
      <c r="D4407" t="s">
        <v>1231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1161</v>
      </c>
      <c r="C4408">
        <f>INDEX(NationalTeams!B:B,MATCH(B4408,NationalTeams!C:C,0))</f>
        <v>392</v>
      </c>
      <c r="D4408" t="s">
        <v>1231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1162</v>
      </c>
      <c r="C4409">
        <f>INDEX(NationalTeams!B:B,MATCH(B4409,NationalTeams!C:C,0))</f>
        <v>393</v>
      </c>
      <c r="D4409" t="s">
        <v>1231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1163</v>
      </c>
      <c r="C4410">
        <f>INDEX(NationalTeams!B:B,MATCH(B4410,NationalTeams!C:C,0))</f>
        <v>394</v>
      </c>
      <c r="D4410" t="s">
        <v>1231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1164</v>
      </c>
      <c r="C4411">
        <f>INDEX(NationalTeams!B:B,MATCH(B4411,NationalTeams!C:C,0))</f>
        <v>395</v>
      </c>
      <c r="D4411" t="s">
        <v>1231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1165</v>
      </c>
      <c r="C4412">
        <f>INDEX(NationalTeams!B:B,MATCH(B4412,NationalTeams!C:C,0))</f>
        <v>396</v>
      </c>
      <c r="D4412" t="s">
        <v>1231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1166</v>
      </c>
      <c r="C4413">
        <f>INDEX(NationalTeams!B:B,MATCH(B4413,NationalTeams!C:C,0))</f>
        <v>397</v>
      </c>
      <c r="D4413" t="s">
        <v>1231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1167</v>
      </c>
      <c r="C4414">
        <f>INDEX(NationalTeams!B:B,MATCH(B4414,NationalTeams!C:C,0))</f>
        <v>398</v>
      </c>
      <c r="D4414" t="s">
        <v>1231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1168</v>
      </c>
      <c r="C4415">
        <f>INDEX(NationalTeams!B:B,MATCH(B4415,NationalTeams!C:C,0))</f>
        <v>399</v>
      </c>
      <c r="D4415" t="s">
        <v>1231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1169</v>
      </c>
      <c r="C4416">
        <f>INDEX(NationalTeams!B:B,MATCH(B4416,NationalTeams!C:C,0))</f>
        <v>400</v>
      </c>
      <c r="D4416" t="s">
        <v>1231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1170</v>
      </c>
      <c r="C4417">
        <f>INDEX(NationalTeams!B:B,MATCH(B4417,NationalTeams!C:C,0))</f>
        <v>401</v>
      </c>
      <c r="D4417" t="s">
        <v>1231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1171</v>
      </c>
      <c r="C4418">
        <f>INDEX(NationalTeams!B:B,MATCH(B4418,NationalTeams!C:C,0))</f>
        <v>402</v>
      </c>
      <c r="D4418" t="s">
        <v>1231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1172</v>
      </c>
      <c r="C4419">
        <f>INDEX(NationalTeams!B:B,MATCH(B4419,NationalTeams!C:C,0))</f>
        <v>403</v>
      </c>
      <c r="D4419" t="s">
        <v>1231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1173</v>
      </c>
      <c r="C4420">
        <f>INDEX(NationalTeams!B:B,MATCH(B4420,NationalTeams!C:C,0))</f>
        <v>404</v>
      </c>
      <c r="D4420" t="s">
        <v>1231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1174</v>
      </c>
      <c r="C4421">
        <f>INDEX(NationalTeams!B:B,MATCH(B4421,NationalTeams!C:C,0))</f>
        <v>405</v>
      </c>
      <c r="D4421" t="s">
        <v>1231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1175</v>
      </c>
      <c r="C4422">
        <f>INDEX(NationalTeams!B:B,MATCH(B4422,NationalTeams!C:C,0))</f>
        <v>406</v>
      </c>
      <c r="D4422" t="s">
        <v>1231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1176</v>
      </c>
      <c r="C4423">
        <f>INDEX(NationalTeams!B:B,MATCH(B4423,NationalTeams!C:C,0))</f>
        <v>407</v>
      </c>
      <c r="D4423" t="s">
        <v>1231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1177</v>
      </c>
      <c r="C4424">
        <f>INDEX(NationalTeams!B:B,MATCH(B4424,NationalTeams!C:C,0))</f>
        <v>408</v>
      </c>
      <c r="D4424" t="s">
        <v>1231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1178</v>
      </c>
      <c r="C4425">
        <f>INDEX(NationalTeams!B:B,MATCH(B4425,NationalTeams!C:C,0))</f>
        <v>409</v>
      </c>
      <c r="D4425" t="s">
        <v>1231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1179</v>
      </c>
      <c r="C4426">
        <f>INDEX(NationalTeams!B:B,MATCH(B4426,NationalTeams!C:C,0))</f>
        <v>410</v>
      </c>
      <c r="D4426" t="s">
        <v>1231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1180</v>
      </c>
      <c r="C4427">
        <f>INDEX(NationalTeams!B:B,MATCH(B4427,NationalTeams!C:C,0))</f>
        <v>411</v>
      </c>
      <c r="D4427" t="s">
        <v>1231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1181</v>
      </c>
      <c r="C4428">
        <f>INDEX(NationalTeams!B:B,MATCH(B4428,NationalTeams!C:C,0))</f>
        <v>412</v>
      </c>
      <c r="D4428" t="s">
        <v>1231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1182</v>
      </c>
      <c r="C4429">
        <f>INDEX(NationalTeams!B:B,MATCH(B4429,NationalTeams!C:C,0))</f>
        <v>413</v>
      </c>
      <c r="D4429" t="s">
        <v>1231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1183</v>
      </c>
      <c r="C4430">
        <f>INDEX(NationalTeams!B:B,MATCH(B4430,NationalTeams!C:C,0))</f>
        <v>414</v>
      </c>
      <c r="D4430" t="s">
        <v>1231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1184</v>
      </c>
      <c r="C4431">
        <f>INDEX(NationalTeams!B:B,MATCH(B4431,NationalTeams!C:C,0))</f>
        <v>415</v>
      </c>
      <c r="D4431" t="s">
        <v>1231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1185</v>
      </c>
      <c r="C4432">
        <f>INDEX(NationalTeams!B:B,MATCH(B4432,NationalTeams!C:C,0))</f>
        <v>416</v>
      </c>
      <c r="D4432" t="s">
        <v>1231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1186</v>
      </c>
      <c r="C4433">
        <f>INDEX(NationalTeams!B:B,MATCH(B4433,NationalTeams!C:C,0))</f>
        <v>417</v>
      </c>
      <c r="D4433" t="s">
        <v>1231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1187</v>
      </c>
      <c r="C4434">
        <f>INDEX(NationalTeams!B:B,MATCH(B4434,NationalTeams!C:C,0))</f>
        <v>418</v>
      </c>
      <c r="D4434" t="s">
        <v>1231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1188</v>
      </c>
      <c r="C4435">
        <f>INDEX(NationalTeams!B:B,MATCH(B4435,NationalTeams!C:C,0))</f>
        <v>419</v>
      </c>
      <c r="D4435" t="s">
        <v>1231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1189</v>
      </c>
      <c r="C4436">
        <f>INDEX(NationalTeams!B:B,MATCH(B4436,NationalTeams!C:C,0))</f>
        <v>420</v>
      </c>
      <c r="D4436" t="s">
        <v>1231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1190</v>
      </c>
      <c r="C4437">
        <f>INDEX(NationalTeams!B:B,MATCH(B4437,NationalTeams!C:C,0))</f>
        <v>421</v>
      </c>
      <c r="D4437" t="s">
        <v>1231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1191</v>
      </c>
      <c r="C4438">
        <f>INDEX(NationalTeams!B:B,MATCH(B4438,NationalTeams!C:C,0))</f>
        <v>422</v>
      </c>
      <c r="D4438" t="s">
        <v>1231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1192</v>
      </c>
      <c r="C4439">
        <f>INDEX(NationalTeams!B:B,MATCH(B4439,NationalTeams!C:C,0))</f>
        <v>423</v>
      </c>
      <c r="D4439" t="s">
        <v>1231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1193</v>
      </c>
      <c r="C4440">
        <f>INDEX(NationalTeams!B:B,MATCH(B4440,NationalTeams!C:C,0))</f>
        <v>424</v>
      </c>
      <c r="D4440" t="s">
        <v>1231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1194</v>
      </c>
      <c r="C4441">
        <f>INDEX(NationalTeams!B:B,MATCH(B4441,NationalTeams!C:C,0))</f>
        <v>425</v>
      </c>
      <c r="D4441" t="s">
        <v>1231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1195</v>
      </c>
      <c r="C4442">
        <f>INDEX(NationalTeams!B:B,MATCH(B4442,NationalTeams!C:C,0))</f>
        <v>426</v>
      </c>
      <c r="D4442" t="s">
        <v>1231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1196</v>
      </c>
      <c r="C4443">
        <f>INDEX(NationalTeams!B:B,MATCH(B4443,NationalTeams!C:C,0))</f>
        <v>427</v>
      </c>
      <c r="D4443" t="s">
        <v>1231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1197</v>
      </c>
      <c r="C4444">
        <f>INDEX(NationalTeams!B:B,MATCH(B4444,NationalTeams!C:C,0))</f>
        <v>428</v>
      </c>
      <c r="D4444" t="s">
        <v>1231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1198</v>
      </c>
      <c r="C4445">
        <f>INDEX(NationalTeams!B:B,MATCH(B4445,NationalTeams!C:C,0))</f>
        <v>429</v>
      </c>
      <c r="D4445" t="s">
        <v>1231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1199</v>
      </c>
      <c r="C4446">
        <f>INDEX(NationalTeams!B:B,MATCH(B4446,NationalTeams!C:C,0))</f>
        <v>430</v>
      </c>
      <c r="D4446" t="s">
        <v>1231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1200</v>
      </c>
      <c r="C4447">
        <f>INDEX(NationalTeams!B:B,MATCH(B4447,NationalTeams!C:C,0))</f>
        <v>431</v>
      </c>
      <c r="D4447" t="s">
        <v>1231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1201</v>
      </c>
      <c r="C4448">
        <f>INDEX(NationalTeams!B:B,MATCH(B4448,NationalTeams!C:C,0))</f>
        <v>432</v>
      </c>
      <c r="D4448" t="s">
        <v>1231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1202</v>
      </c>
      <c r="C4449">
        <f>INDEX(NationalTeams!B:B,MATCH(B4449,NationalTeams!C:C,0))</f>
        <v>433</v>
      </c>
      <c r="D4449" t="s">
        <v>1231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1203</v>
      </c>
      <c r="C4450">
        <f>INDEX(NationalTeams!B:B,MATCH(B4450,NationalTeams!C:C,0))</f>
        <v>434</v>
      </c>
      <c r="D4450" t="s">
        <v>1231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1204</v>
      </c>
      <c r="C4451">
        <f>INDEX(NationalTeams!B:B,MATCH(B4451,NationalTeams!C:C,0))</f>
        <v>435</v>
      </c>
      <c r="D4451" t="s">
        <v>1231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1205</v>
      </c>
      <c r="C4452">
        <f>INDEX(NationalTeams!B:B,MATCH(B4452,NationalTeams!C:C,0))</f>
        <v>436</v>
      </c>
      <c r="D4452" t="s">
        <v>1231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1206</v>
      </c>
      <c r="C4453">
        <f>INDEX(NationalTeams!B:B,MATCH(B4453,NationalTeams!C:C,0))</f>
        <v>437</v>
      </c>
      <c r="D4453" t="s">
        <v>1231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1207</v>
      </c>
      <c r="C4454">
        <f>INDEX(NationalTeams!B:B,MATCH(B4454,NationalTeams!C:C,0))</f>
        <v>438</v>
      </c>
      <c r="D4454" t="s">
        <v>1231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1208</v>
      </c>
      <c r="C4455">
        <f>INDEX(NationalTeams!B:B,MATCH(B4455,NationalTeams!C:C,0))</f>
        <v>439</v>
      </c>
      <c r="D4455" t="s">
        <v>1231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1209</v>
      </c>
      <c r="C4456">
        <f>INDEX(NationalTeams!B:B,MATCH(B4456,NationalTeams!C:C,0))</f>
        <v>440</v>
      </c>
      <c r="D4456" t="s">
        <v>1231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1210</v>
      </c>
      <c r="C4457">
        <f>INDEX(NationalTeams!B:B,MATCH(B4457,NationalTeams!C:C,0))</f>
        <v>441</v>
      </c>
      <c r="D4457" t="s">
        <v>1231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1211</v>
      </c>
      <c r="C4458">
        <f>INDEX(NationalTeams!B:B,MATCH(B4458,NationalTeams!C:C,0))</f>
        <v>442</v>
      </c>
      <c r="D4458" t="s">
        <v>1231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1212</v>
      </c>
      <c r="C4459">
        <f>INDEX(NationalTeams!B:B,MATCH(B4459,NationalTeams!C:C,0))</f>
        <v>443</v>
      </c>
      <c r="D4459" t="s">
        <v>1231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1213</v>
      </c>
      <c r="C4460">
        <f>INDEX(NationalTeams!B:B,MATCH(B4460,NationalTeams!C:C,0))</f>
        <v>444</v>
      </c>
      <c r="D4460" t="s">
        <v>1231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1214</v>
      </c>
      <c r="C4461">
        <f>INDEX(NationalTeams!B:B,MATCH(B4461,NationalTeams!C:C,0))</f>
        <v>445</v>
      </c>
      <c r="D4461" t="s">
        <v>1231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1215</v>
      </c>
      <c r="C4462">
        <f>INDEX(NationalTeams!B:B,MATCH(B4462,NationalTeams!C:C,0))</f>
        <v>446</v>
      </c>
      <c r="D4462" t="s">
        <v>1231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440</v>
      </c>
      <c r="C4463">
        <f>INDEX(NationalTeams!B:B,MATCH(B4463,NationalTeams!C:C,0))</f>
        <v>1</v>
      </c>
      <c r="D4463" t="s">
        <v>1248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321</v>
      </c>
      <c r="C4464">
        <f>INDEX(NationalTeams!B:B,MATCH(B4464,NationalTeams!C:C,0))</f>
        <v>2</v>
      </c>
      <c r="D4464" t="s">
        <v>1248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520</v>
      </c>
      <c r="C4465">
        <f>INDEX(NationalTeams!B:B,MATCH(B4465,NationalTeams!C:C,0))</f>
        <v>3</v>
      </c>
      <c r="D4465" t="s">
        <v>1248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489</v>
      </c>
      <c r="C4466">
        <f>INDEX(NationalTeams!B:B,MATCH(B4466,NationalTeams!C:C,0))</f>
        <v>4</v>
      </c>
      <c r="D4466" t="s">
        <v>1248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329</v>
      </c>
      <c r="C4467">
        <f>INDEX(NationalTeams!B:B,MATCH(B4467,NationalTeams!C:C,0))</f>
        <v>5</v>
      </c>
      <c r="D4467" t="s">
        <v>1248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538</v>
      </c>
      <c r="C4468">
        <f>INDEX(NationalTeams!B:B,MATCH(B4468,NationalTeams!C:C,0))</f>
        <v>6</v>
      </c>
      <c r="D4468" t="s">
        <v>1248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357</v>
      </c>
      <c r="C4469">
        <f>INDEX(NationalTeams!B:B,MATCH(B4469,NationalTeams!C:C,0))</f>
        <v>7</v>
      </c>
      <c r="D4469" t="s">
        <v>1248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420</v>
      </c>
      <c r="C4470">
        <f>INDEX(NationalTeams!B:B,MATCH(B4470,NationalTeams!C:C,0))</f>
        <v>8</v>
      </c>
      <c r="D4470" t="s">
        <v>1248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400</v>
      </c>
      <c r="C4471">
        <f>INDEX(NationalTeams!B:B,MATCH(B4471,NationalTeams!C:C,0))</f>
        <v>9</v>
      </c>
      <c r="D4471" t="s">
        <v>1248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428</v>
      </c>
      <c r="C4472">
        <f>INDEX(NationalTeams!B:B,MATCH(B4472,NationalTeams!C:C,0))</f>
        <v>10</v>
      </c>
      <c r="D4472" t="s">
        <v>1248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324</v>
      </c>
      <c r="C4473">
        <f>INDEX(NationalTeams!B:B,MATCH(B4473,NationalTeams!C:C,0))</f>
        <v>11</v>
      </c>
      <c r="D4473" t="s">
        <v>1248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376</v>
      </c>
      <c r="C4474">
        <f>INDEX(NationalTeams!B:B,MATCH(B4474,NationalTeams!C:C,0))</f>
        <v>12</v>
      </c>
      <c r="D4474" t="s">
        <v>1248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529</v>
      </c>
      <c r="C4475">
        <f>INDEX(NationalTeams!B:B,MATCH(B4475,NationalTeams!C:C,0))</f>
        <v>13</v>
      </c>
      <c r="D4475" t="s">
        <v>1248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415</v>
      </c>
      <c r="C4476">
        <f>INDEX(NationalTeams!B:B,MATCH(B4476,NationalTeams!C:C,0))</f>
        <v>14</v>
      </c>
      <c r="D4476" t="s">
        <v>1248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424</v>
      </c>
      <c r="C4477">
        <f>INDEX(NationalTeams!B:B,MATCH(B4477,NationalTeams!C:C,0))</f>
        <v>15</v>
      </c>
      <c r="D4477" t="s">
        <v>1248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426</v>
      </c>
      <c r="C4478">
        <f>INDEX(NationalTeams!B:B,MATCH(B4478,NationalTeams!C:C,0))</f>
        <v>16</v>
      </c>
      <c r="D4478" t="s">
        <v>1248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514</v>
      </c>
      <c r="C4479">
        <f>INDEX(NationalTeams!B:B,MATCH(B4479,NationalTeams!C:C,0))</f>
        <v>17</v>
      </c>
      <c r="D4479" t="s">
        <v>1248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535</v>
      </c>
      <c r="C4480">
        <f>INDEX(NationalTeams!B:B,MATCH(B4480,NationalTeams!C:C,0))</f>
        <v>18</v>
      </c>
      <c r="D4480" t="s">
        <v>1248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419</v>
      </c>
      <c r="C4481">
        <f>INDEX(NationalTeams!B:B,MATCH(B4481,NationalTeams!C:C,0))</f>
        <v>19</v>
      </c>
      <c r="D4481" t="s">
        <v>1248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433</v>
      </c>
      <c r="C4482">
        <f>INDEX(NationalTeams!B:B,MATCH(B4482,NationalTeams!C:C,0))</f>
        <v>20</v>
      </c>
      <c r="D4482" t="s">
        <v>1248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465</v>
      </c>
      <c r="C4483">
        <f>INDEX(NationalTeams!B:B,MATCH(B4483,NationalTeams!C:C,0))</f>
        <v>21</v>
      </c>
      <c r="D4483" t="s">
        <v>1248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408</v>
      </c>
      <c r="C4484">
        <f>INDEX(NationalTeams!B:B,MATCH(B4484,NationalTeams!C:C,0))</f>
        <v>22</v>
      </c>
      <c r="D4484" t="s">
        <v>1248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505</v>
      </c>
      <c r="C4485">
        <f>INDEX(NationalTeams!B:B,MATCH(B4485,NationalTeams!C:C,0))</f>
        <v>23</v>
      </c>
      <c r="D4485" t="s">
        <v>1248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334</v>
      </c>
      <c r="C4486">
        <f>INDEX(NationalTeams!B:B,MATCH(B4486,NationalTeams!C:C,0))</f>
        <v>24</v>
      </c>
      <c r="D4486" t="s">
        <v>1248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337</v>
      </c>
      <c r="C4487">
        <f>INDEX(NationalTeams!B:B,MATCH(B4487,NationalTeams!C:C,0))</f>
        <v>25</v>
      </c>
      <c r="D4487" t="s">
        <v>1248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403</v>
      </c>
      <c r="C4488">
        <f>INDEX(NationalTeams!B:B,MATCH(B4488,NationalTeams!C:C,0))</f>
        <v>26</v>
      </c>
      <c r="D4488" t="s">
        <v>1248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525</v>
      </c>
      <c r="C4489">
        <f>INDEX(NationalTeams!B:B,MATCH(B4489,NationalTeams!C:C,0))</f>
        <v>27</v>
      </c>
      <c r="D4489" t="s">
        <v>1248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453</v>
      </c>
      <c r="C4490">
        <f>INDEX(NationalTeams!B:B,MATCH(B4490,NationalTeams!C:C,0))</f>
        <v>28</v>
      </c>
      <c r="D4490" t="s">
        <v>1248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353</v>
      </c>
      <c r="C4491">
        <f>INDEX(NationalTeams!B:B,MATCH(B4491,NationalTeams!C:C,0))</f>
        <v>29</v>
      </c>
      <c r="D4491" t="s">
        <v>1248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516</v>
      </c>
      <c r="C4492">
        <f>INDEX(NationalTeams!B:B,MATCH(B4492,NationalTeams!C:C,0))</f>
        <v>30</v>
      </c>
      <c r="D4492" t="s">
        <v>1248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340</v>
      </c>
      <c r="C4493">
        <f>INDEX(NationalTeams!B:B,MATCH(B4493,NationalTeams!C:C,0))</f>
        <v>31</v>
      </c>
      <c r="D4493" t="s">
        <v>1248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327</v>
      </c>
      <c r="C4494">
        <f>INDEX(NationalTeams!B:B,MATCH(B4494,NationalTeams!C:C,0))</f>
        <v>32</v>
      </c>
      <c r="D4494" t="s">
        <v>1248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478</v>
      </c>
      <c r="C4495">
        <f>INDEX(NationalTeams!B:B,MATCH(B4495,NationalTeams!C:C,0))</f>
        <v>33</v>
      </c>
      <c r="D4495" t="s">
        <v>1248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510</v>
      </c>
      <c r="C4496">
        <f>INDEX(NationalTeams!B:B,MATCH(B4496,NationalTeams!C:C,0))</f>
        <v>34</v>
      </c>
      <c r="D4496" t="s">
        <v>1248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366</v>
      </c>
      <c r="C4497">
        <f>INDEX(NationalTeams!B:B,MATCH(B4497,NationalTeams!C:C,0))</f>
        <v>35</v>
      </c>
      <c r="D4497" t="s">
        <v>1248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341</v>
      </c>
      <c r="C4498">
        <f>INDEX(NationalTeams!B:B,MATCH(B4498,NationalTeams!C:C,0))</f>
        <v>36</v>
      </c>
      <c r="D4498" t="s">
        <v>1248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454</v>
      </c>
      <c r="C4499">
        <f>INDEX(NationalTeams!B:B,MATCH(B4499,NationalTeams!C:C,0))</f>
        <v>37</v>
      </c>
      <c r="D4499" t="s">
        <v>1248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371</v>
      </c>
      <c r="C4500">
        <f>INDEX(NationalTeams!B:B,MATCH(B4500,NationalTeams!C:C,0))</f>
        <v>38</v>
      </c>
      <c r="D4500" t="s">
        <v>1248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462</v>
      </c>
      <c r="C4501">
        <f>INDEX(NationalTeams!B:B,MATCH(B4501,NationalTeams!C:C,0))</f>
        <v>39</v>
      </c>
      <c r="D4501" t="s">
        <v>1248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322</v>
      </c>
      <c r="C4502">
        <f>INDEX(NationalTeams!B:B,MATCH(B4502,NationalTeams!C:C,0))</f>
        <v>40</v>
      </c>
      <c r="D4502" t="s">
        <v>1248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355</v>
      </c>
      <c r="C4503">
        <f>INDEX(NationalTeams!B:B,MATCH(B4503,NationalTeams!C:C,0))</f>
        <v>41</v>
      </c>
      <c r="D4503" t="s">
        <v>1248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344</v>
      </c>
      <c r="C4504">
        <f>INDEX(NationalTeams!B:B,MATCH(B4504,NationalTeams!C:C,0))</f>
        <v>42</v>
      </c>
      <c r="D4504" t="s">
        <v>1248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330</v>
      </c>
      <c r="C4505">
        <f>INDEX(NationalTeams!B:B,MATCH(B4505,NationalTeams!C:C,0))</f>
        <v>43</v>
      </c>
      <c r="D4505" t="s">
        <v>1248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429</v>
      </c>
      <c r="C4506">
        <f>INDEX(NationalTeams!B:B,MATCH(B4506,NationalTeams!C:C,0))</f>
        <v>44</v>
      </c>
      <c r="D4506" t="s">
        <v>1248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534</v>
      </c>
      <c r="C4507">
        <f>INDEX(NationalTeams!B:B,MATCH(B4507,NationalTeams!C:C,0))</f>
        <v>45</v>
      </c>
      <c r="D4507" t="s">
        <v>1248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328</v>
      </c>
      <c r="C4508">
        <f>INDEX(NationalTeams!B:B,MATCH(B4508,NationalTeams!C:C,0))</f>
        <v>46</v>
      </c>
      <c r="D4508" t="s">
        <v>1248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368</v>
      </c>
      <c r="C4509">
        <f>INDEX(NationalTeams!B:B,MATCH(B4509,NationalTeams!C:C,0))</f>
        <v>47</v>
      </c>
      <c r="D4509" t="s">
        <v>1248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369</v>
      </c>
      <c r="C4510">
        <f>INDEX(NationalTeams!B:B,MATCH(B4510,NationalTeams!C:C,0))</f>
        <v>48</v>
      </c>
      <c r="D4510" t="s">
        <v>1248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447</v>
      </c>
      <c r="C4511">
        <f>INDEX(NationalTeams!B:B,MATCH(B4511,NationalTeams!C:C,0))</f>
        <v>49</v>
      </c>
      <c r="D4511" t="s">
        <v>1248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425</v>
      </c>
      <c r="C4512">
        <f>INDEX(NationalTeams!B:B,MATCH(B4512,NationalTeams!C:C,0))</f>
        <v>50</v>
      </c>
      <c r="D4512" t="s">
        <v>1248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323</v>
      </c>
      <c r="C4513">
        <f>INDEX(NationalTeams!B:B,MATCH(B4513,NationalTeams!C:C,0))</f>
        <v>51</v>
      </c>
      <c r="D4513" t="s">
        <v>1248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354</v>
      </c>
      <c r="C4514">
        <f>INDEX(NationalTeams!B:B,MATCH(B4514,NationalTeams!C:C,0))</f>
        <v>52</v>
      </c>
      <c r="D4514" t="s">
        <v>1248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498</v>
      </c>
      <c r="C4515">
        <f>INDEX(NationalTeams!B:B,MATCH(B4515,NationalTeams!C:C,0))</f>
        <v>53</v>
      </c>
      <c r="D4515" t="s">
        <v>1248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406</v>
      </c>
      <c r="C4516">
        <f>INDEX(NationalTeams!B:B,MATCH(B4516,NationalTeams!C:C,0))</f>
        <v>54</v>
      </c>
      <c r="D4516" t="s">
        <v>1248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404</v>
      </c>
      <c r="C4517">
        <f>INDEX(NationalTeams!B:B,MATCH(B4517,NationalTeams!C:C,0))</f>
        <v>55</v>
      </c>
      <c r="D4517" t="s">
        <v>1248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495</v>
      </c>
      <c r="C4518">
        <f>INDEX(NationalTeams!B:B,MATCH(B4518,NationalTeams!C:C,0))</f>
        <v>56</v>
      </c>
      <c r="D4518" t="s">
        <v>1248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413</v>
      </c>
      <c r="C4519">
        <f>INDEX(NationalTeams!B:B,MATCH(B4519,NationalTeams!C:C,0))</f>
        <v>57</v>
      </c>
      <c r="D4519" t="s">
        <v>1248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331</v>
      </c>
      <c r="C4520">
        <f>INDEX(NationalTeams!B:B,MATCH(B4520,NationalTeams!C:C,0))</f>
        <v>58</v>
      </c>
      <c r="D4520" t="s">
        <v>1248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365</v>
      </c>
      <c r="C4521">
        <f>INDEX(NationalTeams!B:B,MATCH(B4521,NationalTeams!C:C,0))</f>
        <v>59</v>
      </c>
      <c r="D4521" t="s">
        <v>1248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332</v>
      </c>
      <c r="C4522">
        <f>INDEX(NationalTeams!B:B,MATCH(B4522,NationalTeams!C:C,0))</f>
        <v>60</v>
      </c>
      <c r="D4522" t="s">
        <v>1248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435</v>
      </c>
      <c r="C4523">
        <f>INDEX(NationalTeams!B:B,MATCH(B4523,NationalTeams!C:C,0))</f>
        <v>61</v>
      </c>
      <c r="D4523" t="s">
        <v>1248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346</v>
      </c>
      <c r="C4524">
        <f>INDEX(NationalTeams!B:B,MATCH(B4524,NationalTeams!C:C,0))</f>
        <v>62</v>
      </c>
      <c r="D4524" t="s">
        <v>1248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515</v>
      </c>
      <c r="C4525">
        <f>INDEX(NationalTeams!B:B,MATCH(B4525,NationalTeams!C:C,0))</f>
        <v>63</v>
      </c>
      <c r="D4525" t="s">
        <v>1248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509</v>
      </c>
      <c r="C4526">
        <f>INDEX(NationalTeams!B:B,MATCH(B4526,NationalTeams!C:C,0))</f>
        <v>64</v>
      </c>
      <c r="D4526" t="s">
        <v>1248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518</v>
      </c>
      <c r="C4527">
        <f>INDEX(NationalTeams!B:B,MATCH(B4527,NationalTeams!C:C,0))</f>
        <v>65</v>
      </c>
      <c r="D4527" t="s">
        <v>1248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490</v>
      </c>
      <c r="C4528">
        <f>INDEX(NationalTeams!B:B,MATCH(B4528,NationalTeams!C:C,0))</f>
        <v>66</v>
      </c>
      <c r="D4528" t="s">
        <v>1248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349</v>
      </c>
      <c r="C4529">
        <f>INDEX(NationalTeams!B:B,MATCH(B4529,NationalTeams!C:C,0))</f>
        <v>67</v>
      </c>
      <c r="D4529" t="s">
        <v>1248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531</v>
      </c>
      <c r="C4530">
        <f>INDEX(NationalTeams!B:B,MATCH(B4530,NationalTeams!C:C,0))</f>
        <v>68</v>
      </c>
      <c r="D4530" t="s">
        <v>1248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326</v>
      </c>
      <c r="C4531">
        <f>INDEX(NationalTeams!B:B,MATCH(B4531,NationalTeams!C:C,0))</f>
        <v>69</v>
      </c>
      <c r="D4531" t="s">
        <v>1248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320</v>
      </c>
      <c r="C4532">
        <f>INDEX(NationalTeams!B:B,MATCH(B4532,NationalTeams!C:C,0))</f>
        <v>70</v>
      </c>
      <c r="D4532" t="s">
        <v>1248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459</v>
      </c>
      <c r="C4533">
        <f>INDEX(NationalTeams!B:B,MATCH(B4533,NationalTeams!C:C,0))</f>
        <v>71</v>
      </c>
      <c r="D4533" t="s">
        <v>1248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445</v>
      </c>
      <c r="C4534">
        <f>INDEX(NationalTeams!B:B,MATCH(B4534,NationalTeams!C:C,0))</f>
        <v>72</v>
      </c>
      <c r="D4534" t="s">
        <v>1248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511</v>
      </c>
      <c r="C4535">
        <f>INDEX(NationalTeams!B:B,MATCH(B4535,NationalTeams!C:C,0))</f>
        <v>73</v>
      </c>
      <c r="D4535" t="s">
        <v>1248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487</v>
      </c>
      <c r="C4536">
        <f>INDEX(NationalTeams!B:B,MATCH(B4536,NationalTeams!C:C,0))</f>
        <v>74</v>
      </c>
      <c r="D4536" t="s">
        <v>1248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383</v>
      </c>
      <c r="C4537">
        <f>INDEX(NationalTeams!B:B,MATCH(B4537,NationalTeams!C:C,0))</f>
        <v>75</v>
      </c>
      <c r="D4537" t="s">
        <v>1248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517</v>
      </c>
      <c r="C4538">
        <f>INDEX(NationalTeams!B:B,MATCH(B4538,NationalTeams!C:C,0))</f>
        <v>76</v>
      </c>
      <c r="D4538" t="s">
        <v>1248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391</v>
      </c>
      <c r="C4539">
        <f>INDEX(NationalTeams!B:B,MATCH(B4539,NationalTeams!C:C,0))</f>
        <v>77</v>
      </c>
      <c r="D4539" t="s">
        <v>1248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524</v>
      </c>
      <c r="C4540">
        <f>INDEX(NationalTeams!B:B,MATCH(B4540,NationalTeams!C:C,0))</f>
        <v>78</v>
      </c>
      <c r="D4540" t="s">
        <v>1248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325</v>
      </c>
      <c r="C4541">
        <f>INDEX(NationalTeams!B:B,MATCH(B4541,NationalTeams!C:C,0))</f>
        <v>79</v>
      </c>
      <c r="D4541" t="s">
        <v>1248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536</v>
      </c>
      <c r="C4542">
        <f>INDEX(NationalTeams!B:B,MATCH(B4542,NationalTeams!C:C,0))</f>
        <v>80</v>
      </c>
      <c r="D4542" t="s">
        <v>1248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405</v>
      </c>
      <c r="C4543">
        <f>INDEX(NationalTeams!B:B,MATCH(B4543,NationalTeams!C:C,0))</f>
        <v>81</v>
      </c>
      <c r="D4543" t="s">
        <v>1248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508</v>
      </c>
      <c r="C4544">
        <f>INDEX(NationalTeams!B:B,MATCH(B4544,NationalTeams!C:C,0))</f>
        <v>82</v>
      </c>
      <c r="D4544" t="s">
        <v>1248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477</v>
      </c>
      <c r="C4545">
        <f>INDEX(NationalTeams!B:B,MATCH(B4545,NationalTeams!C:C,0))</f>
        <v>83</v>
      </c>
      <c r="D4545" t="s">
        <v>1248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396</v>
      </c>
      <c r="C4546">
        <f>INDEX(NationalTeams!B:B,MATCH(B4546,NationalTeams!C:C,0))</f>
        <v>84</v>
      </c>
      <c r="D4546" t="s">
        <v>1248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382</v>
      </c>
      <c r="C4547">
        <f>INDEX(NationalTeams!B:B,MATCH(B4547,NationalTeams!C:C,0))</f>
        <v>85</v>
      </c>
      <c r="D4547" t="s">
        <v>1248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338</v>
      </c>
      <c r="C4548">
        <f>INDEX(NationalTeams!B:B,MATCH(B4548,NationalTeams!C:C,0))</f>
        <v>86</v>
      </c>
      <c r="D4548" t="s">
        <v>1248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392</v>
      </c>
      <c r="C4549">
        <f>INDEX(NationalTeams!B:B,MATCH(B4549,NationalTeams!C:C,0))</f>
        <v>87</v>
      </c>
      <c r="D4549" t="s">
        <v>1248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335</v>
      </c>
      <c r="C4550">
        <f>INDEX(NationalTeams!B:B,MATCH(B4550,NationalTeams!C:C,0))</f>
        <v>88</v>
      </c>
      <c r="D4550" t="s">
        <v>1248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333</v>
      </c>
      <c r="C4551">
        <f>INDEX(NationalTeams!B:B,MATCH(B4551,NationalTeams!C:C,0))</f>
        <v>89</v>
      </c>
      <c r="D4551" t="s">
        <v>1248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397</v>
      </c>
      <c r="C4552">
        <f>INDEX(NationalTeams!B:B,MATCH(B4552,NationalTeams!C:C,0))</f>
        <v>90</v>
      </c>
      <c r="D4552" t="s">
        <v>1248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469</v>
      </c>
      <c r="C4553">
        <f>INDEX(NationalTeams!B:B,MATCH(B4553,NationalTeams!C:C,0))</f>
        <v>91</v>
      </c>
      <c r="D4553" t="s">
        <v>1248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512</v>
      </c>
      <c r="C4554">
        <f>INDEX(NationalTeams!B:B,MATCH(B4554,NationalTeams!C:C,0))</f>
        <v>92</v>
      </c>
      <c r="D4554" t="s">
        <v>1248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458</v>
      </c>
      <c r="C4555">
        <f>INDEX(NationalTeams!B:B,MATCH(B4555,NationalTeams!C:C,0))</f>
        <v>93</v>
      </c>
      <c r="D4555" t="s">
        <v>1248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444</v>
      </c>
      <c r="C4556">
        <f>INDEX(NationalTeams!B:B,MATCH(B4556,NationalTeams!C:C,0))</f>
        <v>94</v>
      </c>
      <c r="D4556" t="s">
        <v>1248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493</v>
      </c>
      <c r="C4557">
        <f>INDEX(NationalTeams!B:B,MATCH(B4557,NationalTeams!C:C,0))</f>
        <v>95</v>
      </c>
      <c r="D4557" t="s">
        <v>1248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431</v>
      </c>
      <c r="C4558">
        <f>INDEX(NationalTeams!B:B,MATCH(B4558,NationalTeams!C:C,0))</f>
        <v>96</v>
      </c>
      <c r="D4558" t="s">
        <v>1248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427</v>
      </c>
      <c r="C4559">
        <f>INDEX(NationalTeams!B:B,MATCH(B4559,NationalTeams!C:C,0))</f>
        <v>97</v>
      </c>
      <c r="D4559" t="s">
        <v>1248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513</v>
      </c>
      <c r="C4560">
        <f>INDEX(NationalTeams!B:B,MATCH(B4560,NationalTeams!C:C,0))</f>
        <v>98</v>
      </c>
      <c r="D4560" t="s">
        <v>1248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503</v>
      </c>
      <c r="C4561">
        <f>INDEX(NationalTeams!B:B,MATCH(B4561,NationalTeams!C:C,0))</f>
        <v>99</v>
      </c>
      <c r="D4561" t="s">
        <v>1248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519</v>
      </c>
      <c r="C4562">
        <f>INDEX(NationalTeams!B:B,MATCH(B4562,NationalTeams!C:C,0))</f>
        <v>100</v>
      </c>
      <c r="D4562" t="s">
        <v>1248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410</v>
      </c>
      <c r="C4563">
        <f>INDEX(NationalTeams!B:B,MATCH(B4563,NationalTeams!C:C,0))</f>
        <v>101</v>
      </c>
      <c r="D4563" t="s">
        <v>1248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486</v>
      </c>
      <c r="C4564">
        <f>INDEX(NationalTeams!B:B,MATCH(B4564,NationalTeams!C:C,0))</f>
        <v>102</v>
      </c>
      <c r="D4564" t="s">
        <v>1248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526</v>
      </c>
      <c r="C4565">
        <f>INDEX(NationalTeams!B:B,MATCH(B4565,NationalTeams!C:C,0))</f>
        <v>103</v>
      </c>
      <c r="D4565" t="s">
        <v>1248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470</v>
      </c>
      <c r="C4566">
        <f>INDEX(NationalTeams!B:B,MATCH(B4566,NationalTeams!C:C,0))</f>
        <v>104</v>
      </c>
      <c r="D4566" t="s">
        <v>1248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461</v>
      </c>
      <c r="C4567">
        <f>INDEX(NationalTeams!B:B,MATCH(B4567,NationalTeams!C:C,0))</f>
        <v>105</v>
      </c>
      <c r="D4567" t="s">
        <v>1248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418</v>
      </c>
      <c r="C4568">
        <f>INDEX(NationalTeams!B:B,MATCH(B4568,NationalTeams!C:C,0))</f>
        <v>106</v>
      </c>
      <c r="D4568" t="s">
        <v>1248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417</v>
      </c>
      <c r="C4569">
        <f>INDEX(NationalTeams!B:B,MATCH(B4569,NationalTeams!C:C,0))</f>
        <v>107</v>
      </c>
      <c r="D4569" t="s">
        <v>1248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421</v>
      </c>
      <c r="C4570">
        <f>INDEX(NationalTeams!B:B,MATCH(B4570,NationalTeams!C:C,0))</f>
        <v>108</v>
      </c>
      <c r="D4570" t="s">
        <v>1248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530</v>
      </c>
      <c r="C4571">
        <f>INDEX(NationalTeams!B:B,MATCH(B4571,NationalTeams!C:C,0))</f>
        <v>109</v>
      </c>
      <c r="D4571" t="s">
        <v>1248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488</v>
      </c>
      <c r="C4572">
        <f>INDEX(NationalTeams!B:B,MATCH(B4572,NationalTeams!C:C,0))</f>
        <v>110</v>
      </c>
      <c r="D4572" t="s">
        <v>1248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352</v>
      </c>
      <c r="C4573">
        <f>INDEX(NationalTeams!B:B,MATCH(B4573,NationalTeams!C:C,0))</f>
        <v>111</v>
      </c>
      <c r="D4573" t="s">
        <v>1248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422</v>
      </c>
      <c r="C4574">
        <f>INDEX(NationalTeams!B:B,MATCH(B4574,NationalTeams!C:C,0))</f>
        <v>112</v>
      </c>
      <c r="D4574" t="s">
        <v>1248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451</v>
      </c>
      <c r="C4575">
        <f>INDEX(NationalTeams!B:B,MATCH(B4575,NationalTeams!C:C,0))</f>
        <v>113</v>
      </c>
      <c r="D4575" t="s">
        <v>1248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430</v>
      </c>
      <c r="C4576">
        <f>INDEX(NationalTeams!B:B,MATCH(B4576,NationalTeams!C:C,0))</f>
        <v>114</v>
      </c>
      <c r="D4576" t="s">
        <v>1248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381</v>
      </c>
      <c r="C4577">
        <f>INDEX(NationalTeams!B:B,MATCH(B4577,NationalTeams!C:C,0))</f>
        <v>115</v>
      </c>
      <c r="D4577" t="s">
        <v>1248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434</v>
      </c>
      <c r="C4578">
        <f>INDEX(NationalTeams!B:B,MATCH(B4578,NationalTeams!C:C,0))</f>
        <v>116</v>
      </c>
      <c r="D4578" t="s">
        <v>1248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475</v>
      </c>
      <c r="C4579">
        <f>INDEX(NationalTeams!B:B,MATCH(B4579,NationalTeams!C:C,0))</f>
        <v>117</v>
      </c>
      <c r="D4579" t="s">
        <v>1248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528</v>
      </c>
      <c r="C4580">
        <f>INDEX(NationalTeams!B:B,MATCH(B4580,NationalTeams!C:C,0))</f>
        <v>118</v>
      </c>
      <c r="D4580" t="s">
        <v>1248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436</v>
      </c>
      <c r="C4581">
        <f>INDEX(NationalTeams!B:B,MATCH(B4581,NationalTeams!C:C,0))</f>
        <v>119</v>
      </c>
      <c r="D4581" t="s">
        <v>1248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455</v>
      </c>
      <c r="C4582">
        <f>INDEX(NationalTeams!B:B,MATCH(B4582,NationalTeams!C:C,0))</f>
        <v>120</v>
      </c>
      <c r="D4582" t="s">
        <v>1248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345</v>
      </c>
      <c r="C4583">
        <f>INDEX(NationalTeams!B:B,MATCH(B4583,NationalTeams!C:C,0))</f>
        <v>121</v>
      </c>
      <c r="D4583" t="s">
        <v>1248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532</v>
      </c>
      <c r="C4584">
        <f>INDEX(NationalTeams!B:B,MATCH(B4584,NationalTeams!C:C,0))</f>
        <v>122</v>
      </c>
      <c r="D4584" t="s">
        <v>1248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468</v>
      </c>
      <c r="C4585">
        <f>INDEX(NationalTeams!B:B,MATCH(B4585,NationalTeams!C:C,0))</f>
        <v>123</v>
      </c>
      <c r="D4585" t="s">
        <v>1248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347</v>
      </c>
      <c r="C4586">
        <f>INDEX(NationalTeams!B:B,MATCH(B4586,NationalTeams!C:C,0))</f>
        <v>124</v>
      </c>
      <c r="D4586" t="s">
        <v>1248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390</v>
      </c>
      <c r="C4587">
        <f>INDEX(NationalTeams!B:B,MATCH(B4587,NationalTeams!C:C,0))</f>
        <v>125</v>
      </c>
      <c r="D4587" t="s">
        <v>1248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540</v>
      </c>
      <c r="C4588">
        <f>INDEX(NationalTeams!B:B,MATCH(B4588,NationalTeams!C:C,0))</f>
        <v>126</v>
      </c>
      <c r="D4588" t="s">
        <v>1248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527</v>
      </c>
      <c r="C4589">
        <f>INDEX(NationalTeams!B:B,MATCH(B4589,NationalTeams!C:C,0))</f>
        <v>127</v>
      </c>
      <c r="D4589" t="s">
        <v>1248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523</v>
      </c>
      <c r="C4590">
        <f>INDEX(NationalTeams!B:B,MATCH(B4590,NationalTeams!C:C,0))</f>
        <v>128</v>
      </c>
      <c r="D4590" t="s">
        <v>1248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484</v>
      </c>
      <c r="C4591">
        <f>INDEX(NationalTeams!B:B,MATCH(B4591,NationalTeams!C:C,0))</f>
        <v>129</v>
      </c>
      <c r="D4591" t="s">
        <v>1248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522</v>
      </c>
      <c r="C4592">
        <f>INDEX(NationalTeams!B:B,MATCH(B4592,NationalTeams!C:C,0))</f>
        <v>130</v>
      </c>
      <c r="D4592" t="s">
        <v>1248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386</v>
      </c>
      <c r="C4593">
        <f>INDEX(NationalTeams!B:B,MATCH(B4593,NationalTeams!C:C,0))</f>
        <v>131</v>
      </c>
      <c r="D4593" t="s">
        <v>1248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463</v>
      </c>
      <c r="C4594">
        <f>INDEX(NationalTeams!B:B,MATCH(B4594,NationalTeams!C:C,0))</f>
        <v>132</v>
      </c>
      <c r="D4594" t="s">
        <v>1248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339</v>
      </c>
      <c r="C4595">
        <f>INDEX(NationalTeams!B:B,MATCH(B4595,NationalTeams!C:C,0))</f>
        <v>133</v>
      </c>
      <c r="D4595" t="s">
        <v>1248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464</v>
      </c>
      <c r="C4596">
        <f>INDEX(NationalTeams!B:B,MATCH(B4596,NationalTeams!C:C,0))</f>
        <v>134</v>
      </c>
      <c r="D4596" t="s">
        <v>1248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379</v>
      </c>
      <c r="C4597">
        <f>INDEX(NationalTeams!B:B,MATCH(B4597,NationalTeams!C:C,0))</f>
        <v>135</v>
      </c>
      <c r="D4597" t="s">
        <v>1248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539</v>
      </c>
      <c r="C4598">
        <f>INDEX(NationalTeams!B:B,MATCH(B4598,NationalTeams!C:C,0))</f>
        <v>136</v>
      </c>
      <c r="D4598" t="s">
        <v>1248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342</v>
      </c>
      <c r="C4599">
        <f>INDEX(NationalTeams!B:B,MATCH(B4599,NationalTeams!C:C,0))</f>
        <v>137</v>
      </c>
      <c r="D4599" t="s">
        <v>1248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343</v>
      </c>
      <c r="C4600">
        <f>INDEX(NationalTeams!B:B,MATCH(B4600,NationalTeams!C:C,0))</f>
        <v>138</v>
      </c>
      <c r="D4600" t="s">
        <v>1248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360</v>
      </c>
      <c r="C4601">
        <f>INDEX(NationalTeams!B:B,MATCH(B4601,NationalTeams!C:C,0))</f>
        <v>139</v>
      </c>
      <c r="D4601" t="s">
        <v>1248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378</v>
      </c>
      <c r="C4602">
        <f>INDEX(NationalTeams!B:B,MATCH(B4602,NationalTeams!C:C,0))</f>
        <v>140</v>
      </c>
      <c r="D4602" t="s">
        <v>1248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456</v>
      </c>
      <c r="C4603">
        <f>INDEX(NationalTeams!B:B,MATCH(B4603,NationalTeams!C:C,0))</f>
        <v>141</v>
      </c>
      <c r="D4603" t="s">
        <v>1248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537</v>
      </c>
      <c r="C4604">
        <f>INDEX(NationalTeams!B:B,MATCH(B4604,NationalTeams!C:C,0))</f>
        <v>142</v>
      </c>
      <c r="D4604" t="s">
        <v>1248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533</v>
      </c>
      <c r="C4605">
        <f>INDEX(NationalTeams!B:B,MATCH(B4605,NationalTeams!C:C,0))</f>
        <v>143</v>
      </c>
      <c r="D4605" t="s">
        <v>1248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460</v>
      </c>
      <c r="C4606">
        <f>INDEX(NationalTeams!B:B,MATCH(B4606,NationalTeams!C:C,0))</f>
        <v>144</v>
      </c>
      <c r="D4606" t="s">
        <v>1248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521</v>
      </c>
      <c r="C4607">
        <f>INDEX(NationalTeams!B:B,MATCH(B4607,NationalTeams!C:C,0))</f>
        <v>145</v>
      </c>
      <c r="D4607" t="s">
        <v>1248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416</v>
      </c>
      <c r="C4608">
        <f>INDEX(NationalTeams!B:B,MATCH(B4608,NationalTeams!C:C,0))</f>
        <v>146</v>
      </c>
      <c r="D4608" t="s">
        <v>1248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393</v>
      </c>
      <c r="C4609">
        <f>INDEX(NationalTeams!B:B,MATCH(B4609,NationalTeams!C:C,0))</f>
        <v>147</v>
      </c>
      <c r="D4609" t="s">
        <v>1248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372</v>
      </c>
      <c r="C4610">
        <f>INDEX(NationalTeams!B:B,MATCH(B4610,NationalTeams!C:C,0))</f>
        <v>148</v>
      </c>
      <c r="D4610" t="s">
        <v>1248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480</v>
      </c>
      <c r="C4611">
        <f>INDEX(NationalTeams!B:B,MATCH(B4611,NationalTeams!C:C,0))</f>
        <v>149</v>
      </c>
      <c r="D4611" t="s">
        <v>1248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446</v>
      </c>
      <c r="C4612">
        <f>INDEX(NationalTeams!B:B,MATCH(B4612,NationalTeams!C:C,0))</f>
        <v>150</v>
      </c>
      <c r="D4612" t="s">
        <v>1248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356</v>
      </c>
      <c r="C4613">
        <f>INDEX(NationalTeams!B:B,MATCH(B4613,NationalTeams!C:C,0))</f>
        <v>151</v>
      </c>
      <c r="D4613" t="s">
        <v>1248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387</v>
      </c>
      <c r="C4614">
        <f>INDEX(NationalTeams!B:B,MATCH(B4614,NationalTeams!C:C,0))</f>
        <v>152</v>
      </c>
      <c r="D4614" t="s">
        <v>1248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361</v>
      </c>
      <c r="C4615">
        <f>INDEX(NationalTeams!B:B,MATCH(B4615,NationalTeams!C:C,0))</f>
        <v>153</v>
      </c>
      <c r="D4615" t="s">
        <v>1248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492</v>
      </c>
      <c r="C4616">
        <f>INDEX(NationalTeams!B:B,MATCH(B4616,NationalTeams!C:C,0))</f>
        <v>154</v>
      </c>
      <c r="D4616" t="s">
        <v>1248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485</v>
      </c>
      <c r="C4617">
        <f>INDEX(NationalTeams!B:B,MATCH(B4617,NationalTeams!C:C,0))</f>
        <v>155</v>
      </c>
      <c r="D4617" t="s">
        <v>1248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423</v>
      </c>
      <c r="C4618">
        <f>INDEX(NationalTeams!B:B,MATCH(B4618,NationalTeams!C:C,0))</f>
        <v>156</v>
      </c>
      <c r="D4618" t="s">
        <v>1248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457</v>
      </c>
      <c r="C4619">
        <f>INDEX(NationalTeams!B:B,MATCH(B4619,NationalTeams!C:C,0))</f>
        <v>157</v>
      </c>
      <c r="D4619" t="s">
        <v>1248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491</v>
      </c>
      <c r="C4620">
        <f>INDEX(NationalTeams!B:B,MATCH(B4620,NationalTeams!C:C,0))</f>
        <v>158</v>
      </c>
      <c r="D4620" t="s">
        <v>1248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474</v>
      </c>
      <c r="C4621">
        <f>INDEX(NationalTeams!B:B,MATCH(B4621,NationalTeams!C:C,0))</f>
        <v>159</v>
      </c>
      <c r="D4621" t="s">
        <v>1248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479</v>
      </c>
      <c r="C4622">
        <f>INDEX(NationalTeams!B:B,MATCH(B4622,NationalTeams!C:C,0))</f>
        <v>160</v>
      </c>
      <c r="D4622" t="s">
        <v>1248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449</v>
      </c>
      <c r="C4623">
        <f>INDEX(NationalTeams!B:B,MATCH(B4623,NationalTeams!C:C,0))</f>
        <v>161</v>
      </c>
      <c r="D4623" t="s">
        <v>1248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398</v>
      </c>
      <c r="C4624">
        <f>INDEX(NationalTeams!B:B,MATCH(B4624,NationalTeams!C:C,0))</f>
        <v>162</v>
      </c>
      <c r="D4624" t="s">
        <v>1248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441</v>
      </c>
      <c r="C4625">
        <f>INDEX(NationalTeams!B:B,MATCH(B4625,NationalTeams!C:C,0))</f>
        <v>163</v>
      </c>
      <c r="D4625" t="s">
        <v>1248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348</v>
      </c>
      <c r="C4626">
        <f>INDEX(NationalTeams!B:B,MATCH(B4626,NationalTeams!C:C,0))</f>
        <v>164</v>
      </c>
      <c r="D4626" t="s">
        <v>1248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350</v>
      </c>
      <c r="C4627">
        <f>INDEX(NationalTeams!B:B,MATCH(B4627,NationalTeams!C:C,0))</f>
        <v>165</v>
      </c>
      <c r="D4627" t="s">
        <v>1248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494</v>
      </c>
      <c r="C4628">
        <f>INDEX(NationalTeams!B:B,MATCH(B4628,NationalTeams!C:C,0))</f>
        <v>166</v>
      </c>
      <c r="D4628" t="s">
        <v>1248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504</v>
      </c>
      <c r="C4629">
        <f>INDEX(NationalTeams!B:B,MATCH(B4629,NationalTeams!C:C,0))</f>
        <v>167</v>
      </c>
      <c r="D4629" t="s">
        <v>1248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401</v>
      </c>
      <c r="C4630">
        <f>INDEX(NationalTeams!B:B,MATCH(B4630,NationalTeams!C:C,0))</f>
        <v>168</v>
      </c>
      <c r="D4630" t="s">
        <v>1248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432</v>
      </c>
      <c r="C4631">
        <f>INDEX(NationalTeams!B:B,MATCH(B4631,NationalTeams!C:C,0))</f>
        <v>169</v>
      </c>
      <c r="D4631" t="s">
        <v>1248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336</v>
      </c>
      <c r="C4632">
        <f>INDEX(NationalTeams!B:B,MATCH(B4632,NationalTeams!C:C,0))</f>
        <v>170</v>
      </c>
      <c r="D4632" t="s">
        <v>1248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497</v>
      </c>
      <c r="C4633">
        <f>INDEX(NationalTeams!B:B,MATCH(B4633,NationalTeams!C:C,0))</f>
        <v>171</v>
      </c>
      <c r="D4633" t="s">
        <v>1248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380</v>
      </c>
      <c r="C4634">
        <f>INDEX(NationalTeams!B:B,MATCH(B4634,NationalTeams!C:C,0))</f>
        <v>172</v>
      </c>
      <c r="D4634" t="s">
        <v>1248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402</v>
      </c>
      <c r="C4635">
        <f>INDEX(NationalTeams!B:B,MATCH(B4635,NationalTeams!C:C,0))</f>
        <v>173</v>
      </c>
      <c r="D4635" t="s">
        <v>1248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370</v>
      </c>
      <c r="C4636">
        <f>INDEX(NationalTeams!B:B,MATCH(B4636,NationalTeams!C:C,0))</f>
        <v>174</v>
      </c>
      <c r="D4636" t="s">
        <v>1248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506</v>
      </c>
      <c r="C4637">
        <f>INDEX(NationalTeams!B:B,MATCH(B4637,NationalTeams!C:C,0))</f>
        <v>175</v>
      </c>
      <c r="D4637" t="s">
        <v>1248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500</v>
      </c>
      <c r="C4638">
        <f>INDEX(NationalTeams!B:B,MATCH(B4638,NationalTeams!C:C,0))</f>
        <v>176</v>
      </c>
      <c r="D4638" t="s">
        <v>1248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473</v>
      </c>
      <c r="C4639">
        <f>INDEX(NationalTeams!B:B,MATCH(B4639,NationalTeams!C:C,0))</f>
        <v>177</v>
      </c>
      <c r="D4639" t="s">
        <v>1248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482</v>
      </c>
      <c r="C4640">
        <f>INDEX(NationalTeams!B:B,MATCH(B4640,NationalTeams!C:C,0))</f>
        <v>178</v>
      </c>
      <c r="D4640" t="s">
        <v>1248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411</v>
      </c>
      <c r="C4641">
        <f>INDEX(NationalTeams!B:B,MATCH(B4641,NationalTeams!C:C,0))</f>
        <v>179</v>
      </c>
      <c r="D4641" t="s">
        <v>1248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541</v>
      </c>
      <c r="C4642">
        <f>INDEX(NationalTeams!B:B,MATCH(B4642,NationalTeams!C:C,0))</f>
        <v>180</v>
      </c>
      <c r="D4642" t="s">
        <v>1248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412</v>
      </c>
      <c r="C4643">
        <f>INDEX(NationalTeams!B:B,MATCH(B4643,NationalTeams!C:C,0))</f>
        <v>181</v>
      </c>
      <c r="D4643" t="s">
        <v>1248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409</v>
      </c>
      <c r="C4644">
        <f>INDEX(NationalTeams!B:B,MATCH(B4644,NationalTeams!C:C,0))</f>
        <v>182</v>
      </c>
      <c r="D4644" t="s">
        <v>1248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414</v>
      </c>
      <c r="C4645">
        <f>INDEX(NationalTeams!B:B,MATCH(B4645,NationalTeams!C:C,0))</f>
        <v>183</v>
      </c>
      <c r="D4645" t="s">
        <v>1248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362</v>
      </c>
      <c r="C4646">
        <f>INDEX(NationalTeams!B:B,MATCH(B4646,NationalTeams!C:C,0))</f>
        <v>184</v>
      </c>
      <c r="D4646" t="s">
        <v>1248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499</v>
      </c>
      <c r="C4647">
        <f>INDEX(NationalTeams!B:B,MATCH(B4647,NationalTeams!C:C,0))</f>
        <v>185</v>
      </c>
      <c r="D4647" t="s">
        <v>1248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374</v>
      </c>
      <c r="C4648">
        <f>INDEX(NationalTeams!B:B,MATCH(B4648,NationalTeams!C:C,0))</f>
        <v>186</v>
      </c>
      <c r="D4648" t="s">
        <v>1248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385</v>
      </c>
      <c r="C4649">
        <f>INDEX(NationalTeams!B:B,MATCH(B4649,NationalTeams!C:C,0))</f>
        <v>187</v>
      </c>
      <c r="D4649" t="s">
        <v>1248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450</v>
      </c>
      <c r="C4650">
        <f>INDEX(NationalTeams!B:B,MATCH(B4650,NationalTeams!C:C,0))</f>
        <v>188</v>
      </c>
      <c r="D4650" t="s">
        <v>1248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448</v>
      </c>
      <c r="C4651">
        <f>INDEX(NationalTeams!B:B,MATCH(B4651,NationalTeams!C:C,0))</f>
        <v>189</v>
      </c>
      <c r="D4651" t="s">
        <v>1248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375</v>
      </c>
      <c r="C4652">
        <f>INDEX(NationalTeams!B:B,MATCH(B4652,NationalTeams!C:C,0))</f>
        <v>190</v>
      </c>
      <c r="D4652" t="s">
        <v>1248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483</v>
      </c>
      <c r="C4653">
        <f>INDEX(NationalTeams!B:B,MATCH(B4653,NationalTeams!C:C,0))</f>
        <v>191</v>
      </c>
      <c r="D4653" t="s">
        <v>1248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395</v>
      </c>
      <c r="C4654">
        <f>INDEX(NationalTeams!B:B,MATCH(B4654,NationalTeams!C:C,0))</f>
        <v>192</v>
      </c>
      <c r="D4654" t="s">
        <v>1248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363</v>
      </c>
      <c r="C4655">
        <f>INDEX(NationalTeams!B:B,MATCH(B4655,NationalTeams!C:C,0))</f>
        <v>193</v>
      </c>
      <c r="D4655" t="s">
        <v>1248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394</v>
      </c>
      <c r="C4656">
        <f>INDEX(NationalTeams!B:B,MATCH(B4656,NationalTeams!C:C,0))</f>
        <v>194</v>
      </c>
      <c r="D4656" t="s">
        <v>1248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389</v>
      </c>
      <c r="C4657">
        <f>INDEX(NationalTeams!B:B,MATCH(B4657,NationalTeams!C:C,0))</f>
        <v>195</v>
      </c>
      <c r="D4657" t="s">
        <v>1248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496</v>
      </c>
      <c r="C4658">
        <f>INDEX(NationalTeams!B:B,MATCH(B4658,NationalTeams!C:C,0))</f>
        <v>196</v>
      </c>
      <c r="D4658" t="s">
        <v>1248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507</v>
      </c>
      <c r="C4659">
        <f>INDEX(NationalTeams!B:B,MATCH(B4659,NationalTeams!C:C,0))</f>
        <v>197</v>
      </c>
      <c r="D4659" t="s">
        <v>1248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399</v>
      </c>
      <c r="C4660">
        <f>INDEX(NationalTeams!B:B,MATCH(B4660,NationalTeams!C:C,0))</f>
        <v>198</v>
      </c>
      <c r="D4660" t="s">
        <v>1248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467</v>
      </c>
      <c r="C4661">
        <f>INDEX(NationalTeams!B:B,MATCH(B4661,NationalTeams!C:C,0))</f>
        <v>199</v>
      </c>
      <c r="D4661" t="s">
        <v>1248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437</v>
      </c>
      <c r="C4662">
        <f>INDEX(NationalTeams!B:B,MATCH(B4662,NationalTeams!C:C,0))</f>
        <v>200</v>
      </c>
      <c r="D4662" t="s">
        <v>1248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452</v>
      </c>
      <c r="C4663">
        <f>INDEX(NationalTeams!B:B,MATCH(B4663,NationalTeams!C:C,0))</f>
        <v>201</v>
      </c>
      <c r="D4663" t="s">
        <v>1248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384</v>
      </c>
      <c r="C4664">
        <f>INDEX(NationalTeams!B:B,MATCH(B4664,NationalTeams!C:C,0))</f>
        <v>202</v>
      </c>
      <c r="D4664" t="s">
        <v>1248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442</v>
      </c>
      <c r="C4665">
        <f>INDEX(NationalTeams!B:B,MATCH(B4665,NationalTeams!C:C,0))</f>
        <v>203</v>
      </c>
      <c r="D4665" t="s">
        <v>1248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472</v>
      </c>
      <c r="C4666">
        <f>INDEX(NationalTeams!B:B,MATCH(B4666,NationalTeams!C:C,0))</f>
        <v>204</v>
      </c>
      <c r="D4666" t="s">
        <v>1248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388</v>
      </c>
      <c r="C4667">
        <f>INDEX(NationalTeams!B:B,MATCH(B4667,NationalTeams!C:C,0))</f>
        <v>205</v>
      </c>
      <c r="D4667" t="s">
        <v>1248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476</v>
      </c>
      <c r="C4668">
        <f>INDEX(NationalTeams!B:B,MATCH(B4668,NationalTeams!C:C,0))</f>
        <v>206</v>
      </c>
      <c r="D4668" t="s">
        <v>1248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407</v>
      </c>
      <c r="C4669">
        <f>INDEX(NationalTeams!B:B,MATCH(B4669,NationalTeams!C:C,0))</f>
        <v>207</v>
      </c>
      <c r="D4669" t="s">
        <v>1248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364</v>
      </c>
      <c r="C4670">
        <f>INDEX(NationalTeams!B:B,MATCH(B4670,NationalTeams!C:C,0))</f>
        <v>208</v>
      </c>
      <c r="D4670" t="s">
        <v>1248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439</v>
      </c>
      <c r="C4671">
        <f>INDEX(NationalTeams!B:B,MATCH(B4671,NationalTeams!C:C,0))</f>
        <v>209</v>
      </c>
      <c r="D4671" t="s">
        <v>1248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501</v>
      </c>
      <c r="C4672">
        <f>INDEX(NationalTeams!B:B,MATCH(B4672,NationalTeams!C:C,0))</f>
        <v>210</v>
      </c>
      <c r="D4672" t="s">
        <v>1248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466</v>
      </c>
      <c r="C4673">
        <f>INDEX(NationalTeams!B:B,MATCH(B4673,NationalTeams!C:C,0))</f>
        <v>211</v>
      </c>
      <c r="D4673" t="s">
        <v>1248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502</v>
      </c>
      <c r="C4674">
        <f>INDEX(NationalTeams!B:B,MATCH(B4674,NationalTeams!C:C,0))</f>
        <v>212</v>
      </c>
      <c r="D4674" t="s">
        <v>1248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359</v>
      </c>
      <c r="C4675">
        <f>INDEX(NationalTeams!B:B,MATCH(B4675,NationalTeams!C:C,0))</f>
        <v>213</v>
      </c>
      <c r="D4675" t="s">
        <v>1248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377</v>
      </c>
      <c r="C4676">
        <f>INDEX(NationalTeams!B:B,MATCH(B4676,NationalTeams!C:C,0))</f>
        <v>214</v>
      </c>
      <c r="D4676" t="s">
        <v>1248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443</v>
      </c>
      <c r="C4677">
        <f>INDEX(NationalTeams!B:B,MATCH(B4677,NationalTeams!C:C,0))</f>
        <v>215</v>
      </c>
      <c r="D4677" t="s">
        <v>1248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481</v>
      </c>
      <c r="C4678">
        <f>INDEX(NationalTeams!B:B,MATCH(B4678,NationalTeams!C:C,0))</f>
        <v>216</v>
      </c>
      <c r="D4678" t="s">
        <v>1248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351</v>
      </c>
      <c r="C4679">
        <f>INDEX(NationalTeams!B:B,MATCH(B4679,NationalTeams!C:C,0))</f>
        <v>217</v>
      </c>
      <c r="D4679" t="s">
        <v>1248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438</v>
      </c>
      <c r="C4680">
        <f>INDEX(NationalTeams!B:B,MATCH(B4680,NationalTeams!C:C,0))</f>
        <v>218</v>
      </c>
      <c r="D4680" t="s">
        <v>1248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319</v>
      </c>
      <c r="C4681">
        <f>INDEX(NationalTeams!B:B,MATCH(B4681,NationalTeams!C:C,0))</f>
        <v>219</v>
      </c>
      <c r="D4681" t="s">
        <v>1248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471</v>
      </c>
      <c r="C4682">
        <f>INDEX(NationalTeams!B:B,MATCH(B4682,NationalTeams!C:C,0))</f>
        <v>220</v>
      </c>
      <c r="D4682" t="s">
        <v>1248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373</v>
      </c>
      <c r="C4683">
        <f>INDEX(NationalTeams!B:B,MATCH(B4683,NationalTeams!C:C,0))</f>
        <v>221</v>
      </c>
      <c r="D4683" t="s">
        <v>1248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367</v>
      </c>
      <c r="C4684">
        <f>INDEX(NationalTeams!B:B,MATCH(B4684,NationalTeams!C:C,0))</f>
        <v>222</v>
      </c>
      <c r="D4684" t="s">
        <v>1248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358</v>
      </c>
      <c r="C4685">
        <f>INDEX(NationalTeams!B:B,MATCH(B4685,NationalTeams!C:C,0))</f>
        <v>223</v>
      </c>
      <c r="D4685" t="s">
        <v>1248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993</v>
      </c>
      <c r="C4686">
        <f>INDEX(NationalTeams!B:B,MATCH(B4686,NationalTeams!C:C,0))</f>
        <v>224</v>
      </c>
      <c r="D4686" t="s">
        <v>1232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994</v>
      </c>
      <c r="C4687">
        <f>INDEX(NationalTeams!B:B,MATCH(B4687,NationalTeams!C:C,0))</f>
        <v>225</v>
      </c>
      <c r="D4687" t="s">
        <v>1232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995</v>
      </c>
      <c r="C4688">
        <f>INDEX(NationalTeams!B:B,MATCH(B4688,NationalTeams!C:C,0))</f>
        <v>226</v>
      </c>
      <c r="D4688" t="s">
        <v>1232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996</v>
      </c>
      <c r="C4689">
        <f>INDEX(NationalTeams!B:B,MATCH(B4689,NationalTeams!C:C,0))</f>
        <v>227</v>
      </c>
      <c r="D4689" t="s">
        <v>1232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997</v>
      </c>
      <c r="C4690">
        <f>INDEX(NationalTeams!B:B,MATCH(B4690,NationalTeams!C:C,0))</f>
        <v>228</v>
      </c>
      <c r="D4690" t="s">
        <v>1232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998</v>
      </c>
      <c r="C4691">
        <f>INDEX(NationalTeams!B:B,MATCH(B4691,NationalTeams!C:C,0))</f>
        <v>229</v>
      </c>
      <c r="D4691" t="s">
        <v>1232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999</v>
      </c>
      <c r="C4692">
        <f>INDEX(NationalTeams!B:B,MATCH(B4692,NationalTeams!C:C,0))</f>
        <v>230</v>
      </c>
      <c r="D4692" t="s">
        <v>1232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1000</v>
      </c>
      <c r="C4693">
        <f>INDEX(NationalTeams!B:B,MATCH(B4693,NationalTeams!C:C,0))</f>
        <v>231</v>
      </c>
      <c r="D4693" t="s">
        <v>1232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1001</v>
      </c>
      <c r="C4694">
        <f>INDEX(NationalTeams!B:B,MATCH(B4694,NationalTeams!C:C,0))</f>
        <v>232</v>
      </c>
      <c r="D4694" t="s">
        <v>1232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1002</v>
      </c>
      <c r="C4695">
        <f>INDEX(NationalTeams!B:B,MATCH(B4695,NationalTeams!C:C,0))</f>
        <v>233</v>
      </c>
      <c r="D4695" t="s">
        <v>1232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1003</v>
      </c>
      <c r="C4696">
        <f>INDEX(NationalTeams!B:B,MATCH(B4696,NationalTeams!C:C,0))</f>
        <v>234</v>
      </c>
      <c r="D4696" t="s">
        <v>1232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1004</v>
      </c>
      <c r="C4697">
        <f>INDEX(NationalTeams!B:B,MATCH(B4697,NationalTeams!C:C,0))</f>
        <v>235</v>
      </c>
      <c r="D4697" t="s">
        <v>1232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1005</v>
      </c>
      <c r="C4698">
        <f>INDEX(NationalTeams!B:B,MATCH(B4698,NationalTeams!C:C,0))</f>
        <v>236</v>
      </c>
      <c r="D4698" t="s">
        <v>1232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1006</v>
      </c>
      <c r="C4699">
        <f>INDEX(NationalTeams!B:B,MATCH(B4699,NationalTeams!C:C,0))</f>
        <v>237</v>
      </c>
      <c r="D4699" t="s">
        <v>1232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1007</v>
      </c>
      <c r="C4700">
        <f>INDEX(NationalTeams!B:B,MATCH(B4700,NationalTeams!C:C,0))</f>
        <v>238</v>
      </c>
      <c r="D4700" t="s">
        <v>1232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1008</v>
      </c>
      <c r="C4701">
        <f>INDEX(NationalTeams!B:B,MATCH(B4701,NationalTeams!C:C,0))</f>
        <v>239</v>
      </c>
      <c r="D4701" t="s">
        <v>1232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1009</v>
      </c>
      <c r="C4702">
        <f>INDEX(NationalTeams!B:B,MATCH(B4702,NationalTeams!C:C,0))</f>
        <v>240</v>
      </c>
      <c r="D4702" t="s">
        <v>1232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1010</v>
      </c>
      <c r="C4703">
        <f>INDEX(NationalTeams!B:B,MATCH(B4703,NationalTeams!C:C,0))</f>
        <v>241</v>
      </c>
      <c r="D4703" t="s">
        <v>1232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1011</v>
      </c>
      <c r="C4704">
        <f>INDEX(NationalTeams!B:B,MATCH(B4704,NationalTeams!C:C,0))</f>
        <v>242</v>
      </c>
      <c r="D4704" t="s">
        <v>1232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1012</v>
      </c>
      <c r="C4705">
        <f>INDEX(NationalTeams!B:B,MATCH(B4705,NationalTeams!C:C,0))</f>
        <v>243</v>
      </c>
      <c r="D4705" t="s">
        <v>1232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1013</v>
      </c>
      <c r="C4706">
        <f>INDEX(NationalTeams!B:B,MATCH(B4706,NationalTeams!C:C,0))</f>
        <v>244</v>
      </c>
      <c r="D4706" t="s">
        <v>1232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1014</v>
      </c>
      <c r="C4707">
        <f>INDEX(NationalTeams!B:B,MATCH(B4707,NationalTeams!C:C,0))</f>
        <v>245</v>
      </c>
      <c r="D4707" t="s">
        <v>1232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1015</v>
      </c>
      <c r="C4708">
        <f>INDEX(NationalTeams!B:B,MATCH(B4708,NationalTeams!C:C,0))</f>
        <v>246</v>
      </c>
      <c r="D4708" t="s">
        <v>1232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1016</v>
      </c>
      <c r="C4709">
        <f>INDEX(NationalTeams!B:B,MATCH(B4709,NationalTeams!C:C,0))</f>
        <v>247</v>
      </c>
      <c r="D4709" t="s">
        <v>1232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1017</v>
      </c>
      <c r="C4710">
        <f>INDEX(NationalTeams!B:B,MATCH(B4710,NationalTeams!C:C,0))</f>
        <v>248</v>
      </c>
      <c r="D4710" t="s">
        <v>1232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1018</v>
      </c>
      <c r="C4711">
        <f>INDEX(NationalTeams!B:B,MATCH(B4711,NationalTeams!C:C,0))</f>
        <v>249</v>
      </c>
      <c r="D4711" t="s">
        <v>1232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1019</v>
      </c>
      <c r="C4712">
        <f>INDEX(NationalTeams!B:B,MATCH(B4712,NationalTeams!C:C,0))</f>
        <v>250</v>
      </c>
      <c r="D4712" t="s">
        <v>1232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1020</v>
      </c>
      <c r="C4713">
        <f>INDEX(NationalTeams!B:B,MATCH(B4713,NationalTeams!C:C,0))</f>
        <v>251</v>
      </c>
      <c r="D4713" t="s">
        <v>1232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1021</v>
      </c>
      <c r="C4714">
        <f>INDEX(NationalTeams!B:B,MATCH(B4714,NationalTeams!C:C,0))</f>
        <v>252</v>
      </c>
      <c r="D4714" t="s">
        <v>1232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1022</v>
      </c>
      <c r="C4715">
        <f>INDEX(NationalTeams!B:B,MATCH(B4715,NationalTeams!C:C,0))</f>
        <v>253</v>
      </c>
      <c r="D4715" t="s">
        <v>1232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1023</v>
      </c>
      <c r="C4716">
        <f>INDEX(NationalTeams!B:B,MATCH(B4716,NationalTeams!C:C,0))</f>
        <v>254</v>
      </c>
      <c r="D4716" t="s">
        <v>1232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1024</v>
      </c>
      <c r="C4717">
        <f>INDEX(NationalTeams!B:B,MATCH(B4717,NationalTeams!C:C,0))</f>
        <v>255</v>
      </c>
      <c r="D4717" t="s">
        <v>1232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1025</v>
      </c>
      <c r="C4718">
        <f>INDEX(NationalTeams!B:B,MATCH(B4718,NationalTeams!C:C,0))</f>
        <v>256</v>
      </c>
      <c r="D4718" t="s">
        <v>1232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1026</v>
      </c>
      <c r="C4719">
        <f>INDEX(NationalTeams!B:B,MATCH(B4719,NationalTeams!C:C,0))</f>
        <v>257</v>
      </c>
      <c r="D4719" t="s">
        <v>1232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1027</v>
      </c>
      <c r="C4720">
        <f>INDEX(NationalTeams!B:B,MATCH(B4720,NationalTeams!C:C,0))</f>
        <v>258</v>
      </c>
      <c r="D4720" t="s">
        <v>1232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1028</v>
      </c>
      <c r="C4721">
        <f>INDEX(NationalTeams!B:B,MATCH(B4721,NationalTeams!C:C,0))</f>
        <v>259</v>
      </c>
      <c r="D4721" t="s">
        <v>1232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1029</v>
      </c>
      <c r="C4722">
        <f>INDEX(NationalTeams!B:B,MATCH(B4722,NationalTeams!C:C,0))</f>
        <v>260</v>
      </c>
      <c r="D4722" t="s">
        <v>1232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1030</v>
      </c>
      <c r="C4723">
        <f>INDEX(NationalTeams!B:B,MATCH(B4723,NationalTeams!C:C,0))</f>
        <v>261</v>
      </c>
      <c r="D4723" t="s">
        <v>1232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1031</v>
      </c>
      <c r="C4724">
        <f>INDEX(NationalTeams!B:B,MATCH(B4724,NationalTeams!C:C,0))</f>
        <v>262</v>
      </c>
      <c r="D4724" t="s">
        <v>1232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1032</v>
      </c>
      <c r="C4725">
        <f>INDEX(NationalTeams!B:B,MATCH(B4725,NationalTeams!C:C,0))</f>
        <v>263</v>
      </c>
      <c r="D4725" t="s">
        <v>1232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1033</v>
      </c>
      <c r="C4726">
        <f>INDEX(NationalTeams!B:B,MATCH(B4726,NationalTeams!C:C,0))</f>
        <v>264</v>
      </c>
      <c r="D4726" t="s">
        <v>1232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1034</v>
      </c>
      <c r="C4727">
        <f>INDEX(NationalTeams!B:B,MATCH(B4727,NationalTeams!C:C,0))</f>
        <v>265</v>
      </c>
      <c r="D4727" t="s">
        <v>1232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1035</v>
      </c>
      <c r="C4728">
        <f>INDEX(NationalTeams!B:B,MATCH(B4728,NationalTeams!C:C,0))</f>
        <v>266</v>
      </c>
      <c r="D4728" t="s">
        <v>1232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1036</v>
      </c>
      <c r="C4729">
        <f>INDEX(NationalTeams!B:B,MATCH(B4729,NationalTeams!C:C,0))</f>
        <v>267</v>
      </c>
      <c r="D4729" t="s">
        <v>1232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1037</v>
      </c>
      <c r="C4730">
        <f>INDEX(NationalTeams!B:B,MATCH(B4730,NationalTeams!C:C,0))</f>
        <v>268</v>
      </c>
      <c r="D4730" t="s">
        <v>1232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1038</v>
      </c>
      <c r="C4731">
        <f>INDEX(NationalTeams!B:B,MATCH(B4731,NationalTeams!C:C,0))</f>
        <v>269</v>
      </c>
      <c r="D4731" t="s">
        <v>1232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1039</v>
      </c>
      <c r="C4732">
        <f>INDEX(NationalTeams!B:B,MATCH(B4732,NationalTeams!C:C,0))</f>
        <v>270</v>
      </c>
      <c r="D4732" t="s">
        <v>1232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1040</v>
      </c>
      <c r="C4733">
        <f>INDEX(NationalTeams!B:B,MATCH(B4733,NationalTeams!C:C,0))</f>
        <v>271</v>
      </c>
      <c r="D4733" t="s">
        <v>1232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1041</v>
      </c>
      <c r="C4734">
        <f>INDEX(NationalTeams!B:B,MATCH(B4734,NationalTeams!C:C,0))</f>
        <v>272</v>
      </c>
      <c r="D4734" t="s">
        <v>1232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1042</v>
      </c>
      <c r="C4735">
        <f>INDEX(NationalTeams!B:B,MATCH(B4735,NationalTeams!C:C,0))</f>
        <v>273</v>
      </c>
      <c r="D4735" t="s">
        <v>1232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1043</v>
      </c>
      <c r="C4736">
        <f>INDEX(NationalTeams!B:B,MATCH(B4736,NationalTeams!C:C,0))</f>
        <v>274</v>
      </c>
      <c r="D4736" t="s">
        <v>1232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1044</v>
      </c>
      <c r="C4737">
        <f>INDEX(NationalTeams!B:B,MATCH(B4737,NationalTeams!C:C,0))</f>
        <v>275</v>
      </c>
      <c r="D4737" t="s">
        <v>1232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1045</v>
      </c>
      <c r="C4738">
        <f>INDEX(NationalTeams!B:B,MATCH(B4738,NationalTeams!C:C,0))</f>
        <v>276</v>
      </c>
      <c r="D4738" t="s">
        <v>1232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1046</v>
      </c>
      <c r="C4739">
        <f>INDEX(NationalTeams!B:B,MATCH(B4739,NationalTeams!C:C,0))</f>
        <v>277</v>
      </c>
      <c r="D4739" t="s">
        <v>1232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1047</v>
      </c>
      <c r="C4740">
        <f>INDEX(NationalTeams!B:B,MATCH(B4740,NationalTeams!C:C,0))</f>
        <v>278</v>
      </c>
      <c r="D4740" t="s">
        <v>1232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1048</v>
      </c>
      <c r="C4741">
        <f>INDEX(NationalTeams!B:B,MATCH(B4741,NationalTeams!C:C,0))</f>
        <v>279</v>
      </c>
      <c r="D4741" t="s">
        <v>1232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1049</v>
      </c>
      <c r="C4742">
        <f>INDEX(NationalTeams!B:B,MATCH(B4742,NationalTeams!C:C,0))</f>
        <v>280</v>
      </c>
      <c r="D4742" t="s">
        <v>1232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1050</v>
      </c>
      <c r="C4743">
        <f>INDEX(NationalTeams!B:B,MATCH(B4743,NationalTeams!C:C,0))</f>
        <v>281</v>
      </c>
      <c r="D4743" t="s">
        <v>1232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1051</v>
      </c>
      <c r="C4744">
        <f>INDEX(NationalTeams!B:B,MATCH(B4744,NationalTeams!C:C,0))</f>
        <v>282</v>
      </c>
      <c r="D4744" t="s">
        <v>1232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1052</v>
      </c>
      <c r="C4745">
        <f>INDEX(NationalTeams!B:B,MATCH(B4745,NationalTeams!C:C,0))</f>
        <v>283</v>
      </c>
      <c r="D4745" t="s">
        <v>1232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1053</v>
      </c>
      <c r="C4746">
        <f>INDEX(NationalTeams!B:B,MATCH(B4746,NationalTeams!C:C,0))</f>
        <v>284</v>
      </c>
      <c r="D4746" t="s">
        <v>1232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1054</v>
      </c>
      <c r="C4747">
        <f>INDEX(NationalTeams!B:B,MATCH(B4747,NationalTeams!C:C,0))</f>
        <v>285</v>
      </c>
      <c r="D4747" t="s">
        <v>1232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1055</v>
      </c>
      <c r="C4748">
        <f>INDEX(NationalTeams!B:B,MATCH(B4748,NationalTeams!C:C,0))</f>
        <v>286</v>
      </c>
      <c r="D4748" t="s">
        <v>1232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1056</v>
      </c>
      <c r="C4749">
        <f>INDEX(NationalTeams!B:B,MATCH(B4749,NationalTeams!C:C,0))</f>
        <v>287</v>
      </c>
      <c r="D4749" t="s">
        <v>1232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1057</v>
      </c>
      <c r="C4750">
        <f>INDEX(NationalTeams!B:B,MATCH(B4750,NationalTeams!C:C,0))</f>
        <v>288</v>
      </c>
      <c r="D4750" t="s">
        <v>1232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1058</v>
      </c>
      <c r="C4751">
        <f>INDEX(NationalTeams!B:B,MATCH(B4751,NationalTeams!C:C,0))</f>
        <v>289</v>
      </c>
      <c r="D4751" t="s">
        <v>1232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1059</v>
      </c>
      <c r="C4752">
        <f>INDEX(NationalTeams!B:B,MATCH(B4752,NationalTeams!C:C,0))</f>
        <v>290</v>
      </c>
      <c r="D4752" t="s">
        <v>1232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1060</v>
      </c>
      <c r="C4753">
        <f>INDEX(NationalTeams!B:B,MATCH(B4753,NationalTeams!C:C,0))</f>
        <v>291</v>
      </c>
      <c r="D4753" t="s">
        <v>1232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1061</v>
      </c>
      <c r="C4754">
        <f>INDEX(NationalTeams!B:B,MATCH(B4754,NationalTeams!C:C,0))</f>
        <v>292</v>
      </c>
      <c r="D4754" t="s">
        <v>1232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1062</v>
      </c>
      <c r="C4755">
        <f>INDEX(NationalTeams!B:B,MATCH(B4755,NationalTeams!C:C,0))</f>
        <v>293</v>
      </c>
      <c r="D4755" t="s">
        <v>1232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1063</v>
      </c>
      <c r="C4756">
        <f>INDEX(NationalTeams!B:B,MATCH(B4756,NationalTeams!C:C,0))</f>
        <v>294</v>
      </c>
      <c r="D4756" t="s">
        <v>1232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1064</v>
      </c>
      <c r="C4757">
        <f>INDEX(NationalTeams!B:B,MATCH(B4757,NationalTeams!C:C,0))</f>
        <v>295</v>
      </c>
      <c r="D4757" t="s">
        <v>1232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1065</v>
      </c>
      <c r="C4758">
        <f>INDEX(NationalTeams!B:B,MATCH(B4758,NationalTeams!C:C,0))</f>
        <v>296</v>
      </c>
      <c r="D4758" t="s">
        <v>1232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1066</v>
      </c>
      <c r="C4759">
        <f>INDEX(NationalTeams!B:B,MATCH(B4759,NationalTeams!C:C,0))</f>
        <v>297</v>
      </c>
      <c r="D4759" t="s">
        <v>1232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1067</v>
      </c>
      <c r="C4760">
        <f>INDEX(NationalTeams!B:B,MATCH(B4760,NationalTeams!C:C,0))</f>
        <v>298</v>
      </c>
      <c r="D4760" t="s">
        <v>1232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1068</v>
      </c>
      <c r="C4761">
        <f>INDEX(NationalTeams!B:B,MATCH(B4761,NationalTeams!C:C,0))</f>
        <v>299</v>
      </c>
      <c r="D4761" t="s">
        <v>1232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1069</v>
      </c>
      <c r="C4762">
        <f>INDEX(NationalTeams!B:B,MATCH(B4762,NationalTeams!C:C,0))</f>
        <v>300</v>
      </c>
      <c r="D4762" t="s">
        <v>1232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1070</v>
      </c>
      <c r="C4763">
        <f>INDEX(NationalTeams!B:B,MATCH(B4763,NationalTeams!C:C,0))</f>
        <v>301</v>
      </c>
      <c r="D4763" t="s">
        <v>1232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1071</v>
      </c>
      <c r="C4764">
        <f>INDEX(NationalTeams!B:B,MATCH(B4764,NationalTeams!C:C,0))</f>
        <v>302</v>
      </c>
      <c r="D4764" t="s">
        <v>1232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1072</v>
      </c>
      <c r="C4765">
        <f>INDEX(NationalTeams!B:B,MATCH(B4765,NationalTeams!C:C,0))</f>
        <v>303</v>
      </c>
      <c r="D4765" t="s">
        <v>1232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1073</v>
      </c>
      <c r="C4766">
        <f>INDEX(NationalTeams!B:B,MATCH(B4766,NationalTeams!C:C,0))</f>
        <v>304</v>
      </c>
      <c r="D4766" t="s">
        <v>1232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1074</v>
      </c>
      <c r="C4767">
        <f>INDEX(NationalTeams!B:B,MATCH(B4767,NationalTeams!C:C,0))</f>
        <v>305</v>
      </c>
      <c r="D4767" t="s">
        <v>1232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1075</v>
      </c>
      <c r="C4768">
        <f>INDEX(NationalTeams!B:B,MATCH(B4768,NationalTeams!C:C,0))</f>
        <v>306</v>
      </c>
      <c r="D4768" t="s">
        <v>1232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1076</v>
      </c>
      <c r="C4769">
        <f>INDEX(NationalTeams!B:B,MATCH(B4769,NationalTeams!C:C,0))</f>
        <v>307</v>
      </c>
      <c r="D4769" t="s">
        <v>1232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1077</v>
      </c>
      <c r="C4770">
        <f>INDEX(NationalTeams!B:B,MATCH(B4770,NationalTeams!C:C,0))</f>
        <v>308</v>
      </c>
      <c r="D4770" t="s">
        <v>1232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1078</v>
      </c>
      <c r="C4771">
        <f>INDEX(NationalTeams!B:B,MATCH(B4771,NationalTeams!C:C,0))</f>
        <v>309</v>
      </c>
      <c r="D4771" t="s">
        <v>1232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1079</v>
      </c>
      <c r="C4772">
        <f>INDEX(NationalTeams!B:B,MATCH(B4772,NationalTeams!C:C,0))</f>
        <v>310</v>
      </c>
      <c r="D4772" t="s">
        <v>1232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1080</v>
      </c>
      <c r="C4773">
        <f>INDEX(NationalTeams!B:B,MATCH(B4773,NationalTeams!C:C,0))</f>
        <v>311</v>
      </c>
      <c r="D4773" t="s">
        <v>1232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1081</v>
      </c>
      <c r="C4774">
        <f>INDEX(NationalTeams!B:B,MATCH(B4774,NationalTeams!C:C,0))</f>
        <v>312</v>
      </c>
      <c r="D4774" t="s">
        <v>1232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1082</v>
      </c>
      <c r="C4775">
        <f>INDEX(NationalTeams!B:B,MATCH(B4775,NationalTeams!C:C,0))</f>
        <v>313</v>
      </c>
      <c r="D4775" t="s">
        <v>1232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1083</v>
      </c>
      <c r="C4776">
        <f>INDEX(NationalTeams!B:B,MATCH(B4776,NationalTeams!C:C,0))</f>
        <v>314</v>
      </c>
      <c r="D4776" t="s">
        <v>1232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1084</v>
      </c>
      <c r="C4777">
        <f>INDEX(NationalTeams!B:B,MATCH(B4777,NationalTeams!C:C,0))</f>
        <v>315</v>
      </c>
      <c r="D4777" t="s">
        <v>1232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1085</v>
      </c>
      <c r="C4778">
        <f>INDEX(NationalTeams!B:B,MATCH(B4778,NationalTeams!C:C,0))</f>
        <v>316</v>
      </c>
      <c r="D4778" t="s">
        <v>1232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1086</v>
      </c>
      <c r="C4779">
        <f>INDEX(NationalTeams!B:B,MATCH(B4779,NationalTeams!C:C,0))</f>
        <v>317</v>
      </c>
      <c r="D4779" t="s">
        <v>1232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1087</v>
      </c>
      <c r="C4780">
        <f>INDEX(NationalTeams!B:B,MATCH(B4780,NationalTeams!C:C,0))</f>
        <v>318</v>
      </c>
      <c r="D4780" t="s">
        <v>1232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1088</v>
      </c>
      <c r="C4781">
        <f>INDEX(NationalTeams!B:B,MATCH(B4781,NationalTeams!C:C,0))</f>
        <v>319</v>
      </c>
      <c r="D4781" t="s">
        <v>1232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1089</v>
      </c>
      <c r="C4782">
        <f>INDEX(NationalTeams!B:B,MATCH(B4782,NationalTeams!C:C,0))</f>
        <v>320</v>
      </c>
      <c r="D4782" t="s">
        <v>1232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1090</v>
      </c>
      <c r="C4783">
        <f>INDEX(NationalTeams!B:B,MATCH(B4783,NationalTeams!C:C,0))</f>
        <v>321</v>
      </c>
      <c r="D4783" t="s">
        <v>1232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1091</v>
      </c>
      <c r="C4784">
        <f>INDEX(NationalTeams!B:B,MATCH(B4784,NationalTeams!C:C,0))</f>
        <v>322</v>
      </c>
      <c r="D4784" t="s">
        <v>1232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1092</v>
      </c>
      <c r="C4785">
        <f>INDEX(NationalTeams!B:B,MATCH(B4785,NationalTeams!C:C,0))</f>
        <v>323</v>
      </c>
      <c r="D4785" t="s">
        <v>1232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1093</v>
      </c>
      <c r="C4786">
        <f>INDEX(NationalTeams!B:B,MATCH(B4786,NationalTeams!C:C,0))</f>
        <v>324</v>
      </c>
      <c r="D4786" t="s">
        <v>1232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1094</v>
      </c>
      <c r="C4787">
        <f>INDEX(NationalTeams!B:B,MATCH(B4787,NationalTeams!C:C,0))</f>
        <v>325</v>
      </c>
      <c r="D4787" t="s">
        <v>1232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1095</v>
      </c>
      <c r="C4788">
        <f>INDEX(NationalTeams!B:B,MATCH(B4788,NationalTeams!C:C,0))</f>
        <v>326</v>
      </c>
      <c r="D4788" t="s">
        <v>1232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1096</v>
      </c>
      <c r="C4789">
        <f>INDEX(NationalTeams!B:B,MATCH(B4789,NationalTeams!C:C,0))</f>
        <v>327</v>
      </c>
      <c r="D4789" t="s">
        <v>1232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1097</v>
      </c>
      <c r="C4790">
        <f>INDEX(NationalTeams!B:B,MATCH(B4790,NationalTeams!C:C,0))</f>
        <v>328</v>
      </c>
      <c r="D4790" t="s">
        <v>1232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1098</v>
      </c>
      <c r="C4791">
        <f>INDEX(NationalTeams!B:B,MATCH(B4791,NationalTeams!C:C,0))</f>
        <v>329</v>
      </c>
      <c r="D4791" t="s">
        <v>1232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1099</v>
      </c>
      <c r="C4792">
        <f>INDEX(NationalTeams!B:B,MATCH(B4792,NationalTeams!C:C,0))</f>
        <v>330</v>
      </c>
      <c r="D4792" t="s">
        <v>1232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1100</v>
      </c>
      <c r="C4793">
        <f>INDEX(NationalTeams!B:B,MATCH(B4793,NationalTeams!C:C,0))</f>
        <v>331</v>
      </c>
      <c r="D4793" t="s">
        <v>1232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1101</v>
      </c>
      <c r="C4794">
        <f>INDEX(NationalTeams!B:B,MATCH(B4794,NationalTeams!C:C,0))</f>
        <v>332</v>
      </c>
      <c r="D4794" t="s">
        <v>1232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1102</v>
      </c>
      <c r="C4795">
        <f>INDEX(NationalTeams!B:B,MATCH(B4795,NationalTeams!C:C,0))</f>
        <v>333</v>
      </c>
      <c r="D4795" t="s">
        <v>1232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1103</v>
      </c>
      <c r="C4796">
        <f>INDEX(NationalTeams!B:B,MATCH(B4796,NationalTeams!C:C,0))</f>
        <v>334</v>
      </c>
      <c r="D4796" t="s">
        <v>1232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1104</v>
      </c>
      <c r="C4797">
        <f>INDEX(NationalTeams!B:B,MATCH(B4797,NationalTeams!C:C,0))</f>
        <v>335</v>
      </c>
      <c r="D4797" t="s">
        <v>1232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1105</v>
      </c>
      <c r="C4798">
        <f>INDEX(NationalTeams!B:B,MATCH(B4798,NationalTeams!C:C,0))</f>
        <v>336</v>
      </c>
      <c r="D4798" t="s">
        <v>1232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1106</v>
      </c>
      <c r="C4799">
        <f>INDEX(NationalTeams!B:B,MATCH(B4799,NationalTeams!C:C,0))</f>
        <v>337</v>
      </c>
      <c r="D4799" t="s">
        <v>1232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1107</v>
      </c>
      <c r="C4800">
        <f>INDEX(NationalTeams!B:B,MATCH(B4800,NationalTeams!C:C,0))</f>
        <v>338</v>
      </c>
      <c r="D4800" t="s">
        <v>1232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1108</v>
      </c>
      <c r="C4801">
        <f>INDEX(NationalTeams!B:B,MATCH(B4801,NationalTeams!C:C,0))</f>
        <v>339</v>
      </c>
      <c r="D4801" t="s">
        <v>1232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1109</v>
      </c>
      <c r="C4802">
        <f>INDEX(NationalTeams!B:B,MATCH(B4802,NationalTeams!C:C,0))</f>
        <v>340</v>
      </c>
      <c r="D4802" t="s">
        <v>1232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1110</v>
      </c>
      <c r="C4803">
        <f>INDEX(NationalTeams!B:B,MATCH(B4803,NationalTeams!C:C,0))</f>
        <v>341</v>
      </c>
      <c r="D4803" t="s">
        <v>1232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1111</v>
      </c>
      <c r="C4804">
        <f>INDEX(NationalTeams!B:B,MATCH(B4804,NationalTeams!C:C,0))</f>
        <v>342</v>
      </c>
      <c r="D4804" t="s">
        <v>1232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1112</v>
      </c>
      <c r="C4805">
        <f>INDEX(NationalTeams!B:B,MATCH(B4805,NationalTeams!C:C,0))</f>
        <v>343</v>
      </c>
      <c r="D4805" t="s">
        <v>1232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1113</v>
      </c>
      <c r="C4806">
        <f>INDEX(NationalTeams!B:B,MATCH(B4806,NationalTeams!C:C,0))</f>
        <v>344</v>
      </c>
      <c r="D4806" t="s">
        <v>1232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1114</v>
      </c>
      <c r="C4807">
        <f>INDEX(NationalTeams!B:B,MATCH(B4807,NationalTeams!C:C,0))</f>
        <v>345</v>
      </c>
      <c r="D4807" t="s">
        <v>1232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1115</v>
      </c>
      <c r="C4808">
        <f>INDEX(NationalTeams!B:B,MATCH(B4808,NationalTeams!C:C,0))</f>
        <v>346</v>
      </c>
      <c r="D4808" t="s">
        <v>1232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1116</v>
      </c>
      <c r="C4809">
        <f>INDEX(NationalTeams!B:B,MATCH(B4809,NationalTeams!C:C,0))</f>
        <v>347</v>
      </c>
      <c r="D4809" t="s">
        <v>1232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1117</v>
      </c>
      <c r="C4810">
        <f>INDEX(NationalTeams!B:B,MATCH(B4810,NationalTeams!C:C,0))</f>
        <v>348</v>
      </c>
      <c r="D4810" t="s">
        <v>1232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1118</v>
      </c>
      <c r="C4811">
        <f>INDEX(NationalTeams!B:B,MATCH(B4811,NationalTeams!C:C,0))</f>
        <v>349</v>
      </c>
      <c r="D4811" t="s">
        <v>1232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1119</v>
      </c>
      <c r="C4812">
        <f>INDEX(NationalTeams!B:B,MATCH(B4812,NationalTeams!C:C,0))</f>
        <v>350</v>
      </c>
      <c r="D4812" t="s">
        <v>1232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1120</v>
      </c>
      <c r="C4813">
        <f>INDEX(NationalTeams!B:B,MATCH(B4813,NationalTeams!C:C,0))</f>
        <v>351</v>
      </c>
      <c r="D4813" t="s">
        <v>1232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1121</v>
      </c>
      <c r="C4814">
        <f>INDEX(NationalTeams!B:B,MATCH(B4814,NationalTeams!C:C,0))</f>
        <v>352</v>
      </c>
      <c r="D4814" t="s">
        <v>1232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1122</v>
      </c>
      <c r="C4815">
        <f>INDEX(NationalTeams!B:B,MATCH(B4815,NationalTeams!C:C,0))</f>
        <v>353</v>
      </c>
      <c r="D4815" t="s">
        <v>1232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1123</v>
      </c>
      <c r="C4816">
        <f>INDEX(NationalTeams!B:B,MATCH(B4816,NationalTeams!C:C,0))</f>
        <v>354</v>
      </c>
      <c r="D4816" t="s">
        <v>1232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1124</v>
      </c>
      <c r="C4817">
        <f>INDEX(NationalTeams!B:B,MATCH(B4817,NationalTeams!C:C,0))</f>
        <v>355</v>
      </c>
      <c r="D4817" t="s">
        <v>1232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1125</v>
      </c>
      <c r="C4818">
        <f>INDEX(NationalTeams!B:B,MATCH(B4818,NationalTeams!C:C,0))</f>
        <v>356</v>
      </c>
      <c r="D4818" t="s">
        <v>1232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1126</v>
      </c>
      <c r="C4819">
        <f>INDEX(NationalTeams!B:B,MATCH(B4819,NationalTeams!C:C,0))</f>
        <v>357</v>
      </c>
      <c r="D4819" t="s">
        <v>1232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1127</v>
      </c>
      <c r="C4820">
        <f>INDEX(NationalTeams!B:B,MATCH(B4820,NationalTeams!C:C,0))</f>
        <v>358</v>
      </c>
      <c r="D4820" t="s">
        <v>1232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1128</v>
      </c>
      <c r="C4821">
        <f>INDEX(NationalTeams!B:B,MATCH(B4821,NationalTeams!C:C,0))</f>
        <v>359</v>
      </c>
      <c r="D4821" t="s">
        <v>1232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1129</v>
      </c>
      <c r="C4822">
        <f>INDEX(NationalTeams!B:B,MATCH(B4822,NationalTeams!C:C,0))</f>
        <v>360</v>
      </c>
      <c r="D4822" t="s">
        <v>1232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1130</v>
      </c>
      <c r="C4823">
        <f>INDEX(NationalTeams!B:B,MATCH(B4823,NationalTeams!C:C,0))</f>
        <v>361</v>
      </c>
      <c r="D4823" t="s">
        <v>1232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1131</v>
      </c>
      <c r="C4824">
        <f>INDEX(NationalTeams!B:B,MATCH(B4824,NationalTeams!C:C,0))</f>
        <v>362</v>
      </c>
      <c r="D4824" t="s">
        <v>1232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1132</v>
      </c>
      <c r="C4825">
        <f>INDEX(NationalTeams!B:B,MATCH(B4825,NationalTeams!C:C,0))</f>
        <v>363</v>
      </c>
      <c r="D4825" t="s">
        <v>1232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1133</v>
      </c>
      <c r="C4826">
        <f>INDEX(NationalTeams!B:B,MATCH(B4826,NationalTeams!C:C,0))</f>
        <v>364</v>
      </c>
      <c r="D4826" t="s">
        <v>1232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1134</v>
      </c>
      <c r="C4827">
        <f>INDEX(NationalTeams!B:B,MATCH(B4827,NationalTeams!C:C,0))</f>
        <v>365</v>
      </c>
      <c r="D4827" t="s">
        <v>1232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1135</v>
      </c>
      <c r="C4828">
        <f>INDEX(NationalTeams!B:B,MATCH(B4828,NationalTeams!C:C,0))</f>
        <v>366</v>
      </c>
      <c r="D4828" t="s">
        <v>1232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1136</v>
      </c>
      <c r="C4829">
        <f>INDEX(NationalTeams!B:B,MATCH(B4829,NationalTeams!C:C,0))</f>
        <v>367</v>
      </c>
      <c r="D4829" t="s">
        <v>1232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1137</v>
      </c>
      <c r="C4830">
        <f>INDEX(NationalTeams!B:B,MATCH(B4830,NationalTeams!C:C,0))</f>
        <v>368</v>
      </c>
      <c r="D4830" t="s">
        <v>1232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1138</v>
      </c>
      <c r="C4831">
        <f>INDEX(NationalTeams!B:B,MATCH(B4831,NationalTeams!C:C,0))</f>
        <v>369</v>
      </c>
      <c r="D4831" t="s">
        <v>1232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1139</v>
      </c>
      <c r="C4832">
        <f>INDEX(NationalTeams!B:B,MATCH(B4832,NationalTeams!C:C,0))</f>
        <v>370</v>
      </c>
      <c r="D4832" t="s">
        <v>1232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1140</v>
      </c>
      <c r="C4833">
        <f>INDEX(NationalTeams!B:B,MATCH(B4833,NationalTeams!C:C,0))</f>
        <v>371</v>
      </c>
      <c r="D4833" t="s">
        <v>1232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1141</v>
      </c>
      <c r="C4834">
        <f>INDEX(NationalTeams!B:B,MATCH(B4834,NationalTeams!C:C,0))</f>
        <v>372</v>
      </c>
      <c r="D4834" t="s">
        <v>1232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1142</v>
      </c>
      <c r="C4835">
        <f>INDEX(NationalTeams!B:B,MATCH(B4835,NationalTeams!C:C,0))</f>
        <v>373</v>
      </c>
      <c r="D4835" t="s">
        <v>1232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1143</v>
      </c>
      <c r="C4836">
        <f>INDEX(NationalTeams!B:B,MATCH(B4836,NationalTeams!C:C,0))</f>
        <v>374</v>
      </c>
      <c r="D4836" t="s">
        <v>1232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1144</v>
      </c>
      <c r="C4837">
        <f>INDEX(NationalTeams!B:B,MATCH(B4837,NationalTeams!C:C,0))</f>
        <v>375</v>
      </c>
      <c r="D4837" t="s">
        <v>1232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1145</v>
      </c>
      <c r="C4838">
        <f>INDEX(NationalTeams!B:B,MATCH(B4838,NationalTeams!C:C,0))</f>
        <v>376</v>
      </c>
      <c r="D4838" t="s">
        <v>1232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1146</v>
      </c>
      <c r="C4839">
        <f>INDEX(NationalTeams!B:B,MATCH(B4839,NationalTeams!C:C,0))</f>
        <v>377</v>
      </c>
      <c r="D4839" t="s">
        <v>1232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1147</v>
      </c>
      <c r="C4840">
        <f>INDEX(NationalTeams!B:B,MATCH(B4840,NationalTeams!C:C,0))</f>
        <v>378</v>
      </c>
      <c r="D4840" t="s">
        <v>1232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1148</v>
      </c>
      <c r="C4841">
        <f>INDEX(NationalTeams!B:B,MATCH(B4841,NationalTeams!C:C,0))</f>
        <v>379</v>
      </c>
      <c r="D4841" t="s">
        <v>1232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1149</v>
      </c>
      <c r="C4842">
        <f>INDEX(NationalTeams!B:B,MATCH(B4842,NationalTeams!C:C,0))</f>
        <v>380</v>
      </c>
      <c r="D4842" t="s">
        <v>1232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1150</v>
      </c>
      <c r="C4843">
        <f>INDEX(NationalTeams!B:B,MATCH(B4843,NationalTeams!C:C,0))</f>
        <v>381</v>
      </c>
      <c r="D4843" t="s">
        <v>1232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1151</v>
      </c>
      <c r="C4844">
        <f>INDEX(NationalTeams!B:B,MATCH(B4844,NationalTeams!C:C,0))</f>
        <v>382</v>
      </c>
      <c r="D4844" t="s">
        <v>1232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1152</v>
      </c>
      <c r="C4845">
        <f>INDEX(NationalTeams!B:B,MATCH(B4845,NationalTeams!C:C,0))</f>
        <v>383</v>
      </c>
      <c r="D4845" t="s">
        <v>1232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1153</v>
      </c>
      <c r="C4846">
        <f>INDEX(NationalTeams!B:B,MATCH(B4846,NationalTeams!C:C,0))</f>
        <v>384</v>
      </c>
      <c r="D4846" t="s">
        <v>1232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1154</v>
      </c>
      <c r="C4847">
        <f>INDEX(NationalTeams!B:B,MATCH(B4847,NationalTeams!C:C,0))</f>
        <v>385</v>
      </c>
      <c r="D4847" t="s">
        <v>1232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1155</v>
      </c>
      <c r="C4848">
        <f>INDEX(NationalTeams!B:B,MATCH(B4848,NationalTeams!C:C,0))</f>
        <v>386</v>
      </c>
      <c r="D4848" t="s">
        <v>1232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1156</v>
      </c>
      <c r="C4849">
        <f>INDEX(NationalTeams!B:B,MATCH(B4849,NationalTeams!C:C,0))</f>
        <v>387</v>
      </c>
      <c r="D4849" t="s">
        <v>1232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1157</v>
      </c>
      <c r="C4850">
        <f>INDEX(NationalTeams!B:B,MATCH(B4850,NationalTeams!C:C,0))</f>
        <v>388</v>
      </c>
      <c r="D4850" t="s">
        <v>1232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1158</v>
      </c>
      <c r="C4851">
        <f>INDEX(NationalTeams!B:B,MATCH(B4851,NationalTeams!C:C,0))</f>
        <v>389</v>
      </c>
      <c r="D4851" t="s">
        <v>1232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1159</v>
      </c>
      <c r="C4852">
        <f>INDEX(NationalTeams!B:B,MATCH(B4852,NationalTeams!C:C,0))</f>
        <v>390</v>
      </c>
      <c r="D4852" t="s">
        <v>1232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1160</v>
      </c>
      <c r="C4853">
        <f>INDEX(NationalTeams!B:B,MATCH(B4853,NationalTeams!C:C,0))</f>
        <v>391</v>
      </c>
      <c r="D4853" t="s">
        <v>1232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1161</v>
      </c>
      <c r="C4854">
        <f>INDEX(NationalTeams!B:B,MATCH(B4854,NationalTeams!C:C,0))</f>
        <v>392</v>
      </c>
      <c r="D4854" t="s">
        <v>1232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1162</v>
      </c>
      <c r="C4855">
        <f>INDEX(NationalTeams!B:B,MATCH(B4855,NationalTeams!C:C,0))</f>
        <v>393</v>
      </c>
      <c r="D4855" t="s">
        <v>1232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1163</v>
      </c>
      <c r="C4856">
        <f>INDEX(NationalTeams!B:B,MATCH(B4856,NationalTeams!C:C,0))</f>
        <v>394</v>
      </c>
      <c r="D4856" t="s">
        <v>1232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1164</v>
      </c>
      <c r="C4857">
        <f>INDEX(NationalTeams!B:B,MATCH(B4857,NationalTeams!C:C,0))</f>
        <v>395</v>
      </c>
      <c r="D4857" t="s">
        <v>1232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1165</v>
      </c>
      <c r="C4858">
        <f>INDEX(NationalTeams!B:B,MATCH(B4858,NationalTeams!C:C,0))</f>
        <v>396</v>
      </c>
      <c r="D4858" t="s">
        <v>1232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1166</v>
      </c>
      <c r="C4859">
        <f>INDEX(NationalTeams!B:B,MATCH(B4859,NationalTeams!C:C,0))</f>
        <v>397</v>
      </c>
      <c r="D4859" t="s">
        <v>1232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1167</v>
      </c>
      <c r="C4860">
        <f>INDEX(NationalTeams!B:B,MATCH(B4860,NationalTeams!C:C,0))</f>
        <v>398</v>
      </c>
      <c r="D4860" t="s">
        <v>1232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1168</v>
      </c>
      <c r="C4861">
        <f>INDEX(NationalTeams!B:B,MATCH(B4861,NationalTeams!C:C,0))</f>
        <v>399</v>
      </c>
      <c r="D4861" t="s">
        <v>1232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1169</v>
      </c>
      <c r="C4862">
        <f>INDEX(NationalTeams!B:B,MATCH(B4862,NationalTeams!C:C,0))</f>
        <v>400</v>
      </c>
      <c r="D4862" t="s">
        <v>1232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1170</v>
      </c>
      <c r="C4863">
        <f>INDEX(NationalTeams!B:B,MATCH(B4863,NationalTeams!C:C,0))</f>
        <v>401</v>
      </c>
      <c r="D4863" t="s">
        <v>1232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1171</v>
      </c>
      <c r="C4864">
        <f>INDEX(NationalTeams!B:B,MATCH(B4864,NationalTeams!C:C,0))</f>
        <v>402</v>
      </c>
      <c r="D4864" t="s">
        <v>1232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1172</v>
      </c>
      <c r="C4865">
        <f>INDEX(NationalTeams!B:B,MATCH(B4865,NationalTeams!C:C,0))</f>
        <v>403</v>
      </c>
      <c r="D4865" t="s">
        <v>1232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1173</v>
      </c>
      <c r="C4866">
        <f>INDEX(NationalTeams!B:B,MATCH(B4866,NationalTeams!C:C,0))</f>
        <v>404</v>
      </c>
      <c r="D4866" t="s">
        <v>1232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1174</v>
      </c>
      <c r="C4867">
        <f>INDEX(NationalTeams!B:B,MATCH(B4867,NationalTeams!C:C,0))</f>
        <v>405</v>
      </c>
      <c r="D4867" t="s">
        <v>1232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1175</v>
      </c>
      <c r="C4868">
        <f>INDEX(NationalTeams!B:B,MATCH(B4868,NationalTeams!C:C,0))</f>
        <v>406</v>
      </c>
      <c r="D4868" t="s">
        <v>1232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1176</v>
      </c>
      <c r="C4869">
        <f>INDEX(NationalTeams!B:B,MATCH(B4869,NationalTeams!C:C,0))</f>
        <v>407</v>
      </c>
      <c r="D4869" t="s">
        <v>1232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1177</v>
      </c>
      <c r="C4870">
        <f>INDEX(NationalTeams!B:B,MATCH(B4870,NationalTeams!C:C,0))</f>
        <v>408</v>
      </c>
      <c r="D4870" t="s">
        <v>1232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1178</v>
      </c>
      <c r="C4871">
        <f>INDEX(NationalTeams!B:B,MATCH(B4871,NationalTeams!C:C,0))</f>
        <v>409</v>
      </c>
      <c r="D4871" t="s">
        <v>1232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1179</v>
      </c>
      <c r="C4872">
        <f>INDEX(NationalTeams!B:B,MATCH(B4872,NationalTeams!C:C,0))</f>
        <v>410</v>
      </c>
      <c r="D4872" t="s">
        <v>1232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1180</v>
      </c>
      <c r="C4873">
        <f>INDEX(NationalTeams!B:B,MATCH(B4873,NationalTeams!C:C,0))</f>
        <v>411</v>
      </c>
      <c r="D4873" t="s">
        <v>1232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1181</v>
      </c>
      <c r="C4874">
        <f>INDEX(NationalTeams!B:B,MATCH(B4874,NationalTeams!C:C,0))</f>
        <v>412</v>
      </c>
      <c r="D4874" t="s">
        <v>1232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1182</v>
      </c>
      <c r="C4875">
        <f>INDEX(NationalTeams!B:B,MATCH(B4875,NationalTeams!C:C,0))</f>
        <v>413</v>
      </c>
      <c r="D4875" t="s">
        <v>1232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1183</v>
      </c>
      <c r="C4876">
        <f>INDEX(NationalTeams!B:B,MATCH(B4876,NationalTeams!C:C,0))</f>
        <v>414</v>
      </c>
      <c r="D4876" t="s">
        <v>1232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1184</v>
      </c>
      <c r="C4877">
        <f>INDEX(NationalTeams!B:B,MATCH(B4877,NationalTeams!C:C,0))</f>
        <v>415</v>
      </c>
      <c r="D4877" t="s">
        <v>1232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1185</v>
      </c>
      <c r="C4878">
        <f>INDEX(NationalTeams!B:B,MATCH(B4878,NationalTeams!C:C,0))</f>
        <v>416</v>
      </c>
      <c r="D4878" t="s">
        <v>1232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1186</v>
      </c>
      <c r="C4879">
        <f>INDEX(NationalTeams!B:B,MATCH(B4879,NationalTeams!C:C,0))</f>
        <v>417</v>
      </c>
      <c r="D4879" t="s">
        <v>1232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1187</v>
      </c>
      <c r="C4880">
        <f>INDEX(NationalTeams!B:B,MATCH(B4880,NationalTeams!C:C,0))</f>
        <v>418</v>
      </c>
      <c r="D4880" t="s">
        <v>1232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1188</v>
      </c>
      <c r="C4881">
        <f>INDEX(NationalTeams!B:B,MATCH(B4881,NationalTeams!C:C,0))</f>
        <v>419</v>
      </c>
      <c r="D4881" t="s">
        <v>1232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1189</v>
      </c>
      <c r="C4882">
        <f>INDEX(NationalTeams!B:B,MATCH(B4882,NationalTeams!C:C,0))</f>
        <v>420</v>
      </c>
      <c r="D4882" t="s">
        <v>1232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1190</v>
      </c>
      <c r="C4883">
        <f>INDEX(NationalTeams!B:B,MATCH(B4883,NationalTeams!C:C,0))</f>
        <v>421</v>
      </c>
      <c r="D4883" t="s">
        <v>1232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1191</v>
      </c>
      <c r="C4884">
        <f>INDEX(NationalTeams!B:B,MATCH(B4884,NationalTeams!C:C,0))</f>
        <v>422</v>
      </c>
      <c r="D4884" t="s">
        <v>1232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1192</v>
      </c>
      <c r="C4885">
        <f>INDEX(NationalTeams!B:B,MATCH(B4885,NationalTeams!C:C,0))</f>
        <v>423</v>
      </c>
      <c r="D4885" t="s">
        <v>1232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1193</v>
      </c>
      <c r="C4886">
        <f>INDEX(NationalTeams!B:B,MATCH(B4886,NationalTeams!C:C,0))</f>
        <v>424</v>
      </c>
      <c r="D4886" t="s">
        <v>1232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1194</v>
      </c>
      <c r="C4887">
        <f>INDEX(NationalTeams!B:B,MATCH(B4887,NationalTeams!C:C,0))</f>
        <v>425</v>
      </c>
      <c r="D4887" t="s">
        <v>1232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1195</v>
      </c>
      <c r="C4888">
        <f>INDEX(NationalTeams!B:B,MATCH(B4888,NationalTeams!C:C,0))</f>
        <v>426</v>
      </c>
      <c r="D4888" t="s">
        <v>1232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1196</v>
      </c>
      <c r="C4889">
        <f>INDEX(NationalTeams!B:B,MATCH(B4889,NationalTeams!C:C,0))</f>
        <v>427</v>
      </c>
      <c r="D4889" t="s">
        <v>1232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1197</v>
      </c>
      <c r="C4890">
        <f>INDEX(NationalTeams!B:B,MATCH(B4890,NationalTeams!C:C,0))</f>
        <v>428</v>
      </c>
      <c r="D4890" t="s">
        <v>1232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1198</v>
      </c>
      <c r="C4891">
        <f>INDEX(NationalTeams!B:B,MATCH(B4891,NationalTeams!C:C,0))</f>
        <v>429</v>
      </c>
      <c r="D4891" t="s">
        <v>1232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1199</v>
      </c>
      <c r="C4892">
        <f>INDEX(NationalTeams!B:B,MATCH(B4892,NationalTeams!C:C,0))</f>
        <v>430</v>
      </c>
      <c r="D4892" t="s">
        <v>1232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1200</v>
      </c>
      <c r="C4893">
        <f>INDEX(NationalTeams!B:B,MATCH(B4893,NationalTeams!C:C,0))</f>
        <v>431</v>
      </c>
      <c r="D4893" t="s">
        <v>1232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1201</v>
      </c>
      <c r="C4894">
        <f>INDEX(NationalTeams!B:B,MATCH(B4894,NationalTeams!C:C,0))</f>
        <v>432</v>
      </c>
      <c r="D4894" t="s">
        <v>1232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1202</v>
      </c>
      <c r="C4895">
        <f>INDEX(NationalTeams!B:B,MATCH(B4895,NationalTeams!C:C,0))</f>
        <v>433</v>
      </c>
      <c r="D4895" t="s">
        <v>1232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1203</v>
      </c>
      <c r="C4896">
        <f>INDEX(NationalTeams!B:B,MATCH(B4896,NationalTeams!C:C,0))</f>
        <v>434</v>
      </c>
      <c r="D4896" t="s">
        <v>1232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1204</v>
      </c>
      <c r="C4897">
        <f>INDEX(NationalTeams!B:B,MATCH(B4897,NationalTeams!C:C,0))</f>
        <v>435</v>
      </c>
      <c r="D4897" t="s">
        <v>1232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1205</v>
      </c>
      <c r="C4898">
        <f>INDEX(NationalTeams!B:B,MATCH(B4898,NationalTeams!C:C,0))</f>
        <v>436</v>
      </c>
      <c r="D4898" t="s">
        <v>1232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1206</v>
      </c>
      <c r="C4899">
        <f>INDEX(NationalTeams!B:B,MATCH(B4899,NationalTeams!C:C,0))</f>
        <v>437</v>
      </c>
      <c r="D4899" t="s">
        <v>1232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1207</v>
      </c>
      <c r="C4900">
        <f>INDEX(NationalTeams!B:B,MATCH(B4900,NationalTeams!C:C,0))</f>
        <v>438</v>
      </c>
      <c r="D4900" t="s">
        <v>1232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1208</v>
      </c>
      <c r="C4901">
        <f>INDEX(NationalTeams!B:B,MATCH(B4901,NationalTeams!C:C,0))</f>
        <v>439</v>
      </c>
      <c r="D4901" t="s">
        <v>1232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1209</v>
      </c>
      <c r="C4902">
        <f>INDEX(NationalTeams!B:B,MATCH(B4902,NationalTeams!C:C,0))</f>
        <v>440</v>
      </c>
      <c r="D4902" t="s">
        <v>1232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1210</v>
      </c>
      <c r="C4903">
        <f>INDEX(NationalTeams!B:B,MATCH(B4903,NationalTeams!C:C,0))</f>
        <v>441</v>
      </c>
      <c r="D4903" t="s">
        <v>1232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1211</v>
      </c>
      <c r="C4904">
        <f>INDEX(NationalTeams!B:B,MATCH(B4904,NationalTeams!C:C,0))</f>
        <v>442</v>
      </c>
      <c r="D4904" t="s">
        <v>1232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1212</v>
      </c>
      <c r="C4905">
        <f>INDEX(NationalTeams!B:B,MATCH(B4905,NationalTeams!C:C,0))</f>
        <v>443</v>
      </c>
      <c r="D4905" t="s">
        <v>1232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1213</v>
      </c>
      <c r="C4906">
        <f>INDEX(NationalTeams!B:B,MATCH(B4906,NationalTeams!C:C,0))</f>
        <v>444</v>
      </c>
      <c r="D4906" t="s">
        <v>1232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1214</v>
      </c>
      <c r="C4907">
        <f>INDEX(NationalTeams!B:B,MATCH(B4907,NationalTeams!C:C,0))</f>
        <v>445</v>
      </c>
      <c r="D4907" t="s">
        <v>1232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1215</v>
      </c>
      <c r="C4908">
        <f>INDEX(NationalTeams!B:B,MATCH(B4908,NationalTeams!C:C,0))</f>
        <v>446</v>
      </c>
      <c r="D4908" t="s">
        <v>1232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440</v>
      </c>
      <c r="C4909">
        <f>INDEX(NationalTeams!B:B,MATCH(B4909,NationalTeams!C:C,0))</f>
        <v>1</v>
      </c>
      <c r="D4909" t="s">
        <v>1249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321</v>
      </c>
      <c r="C4910">
        <f>INDEX(NationalTeams!B:B,MATCH(B4910,NationalTeams!C:C,0))</f>
        <v>2</v>
      </c>
      <c r="D4910" t="s">
        <v>1249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520</v>
      </c>
      <c r="C4911">
        <f>INDEX(NationalTeams!B:B,MATCH(B4911,NationalTeams!C:C,0))</f>
        <v>3</v>
      </c>
      <c r="D4911" t="s">
        <v>1249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489</v>
      </c>
      <c r="C4912">
        <f>INDEX(NationalTeams!B:B,MATCH(B4912,NationalTeams!C:C,0))</f>
        <v>4</v>
      </c>
      <c r="D4912" t="s">
        <v>1249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329</v>
      </c>
      <c r="C4913">
        <f>INDEX(NationalTeams!B:B,MATCH(B4913,NationalTeams!C:C,0))</f>
        <v>5</v>
      </c>
      <c r="D4913" t="s">
        <v>1249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538</v>
      </c>
      <c r="C4914">
        <f>INDEX(NationalTeams!B:B,MATCH(B4914,NationalTeams!C:C,0))</f>
        <v>6</v>
      </c>
      <c r="D4914" t="s">
        <v>1249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357</v>
      </c>
      <c r="C4915">
        <f>INDEX(NationalTeams!B:B,MATCH(B4915,NationalTeams!C:C,0))</f>
        <v>7</v>
      </c>
      <c r="D4915" t="s">
        <v>1249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420</v>
      </c>
      <c r="C4916">
        <f>INDEX(NationalTeams!B:B,MATCH(B4916,NationalTeams!C:C,0))</f>
        <v>8</v>
      </c>
      <c r="D4916" t="s">
        <v>1249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400</v>
      </c>
      <c r="C4917">
        <f>INDEX(NationalTeams!B:B,MATCH(B4917,NationalTeams!C:C,0))</f>
        <v>9</v>
      </c>
      <c r="D4917" t="s">
        <v>1249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428</v>
      </c>
      <c r="C4918">
        <f>INDEX(NationalTeams!B:B,MATCH(B4918,NationalTeams!C:C,0))</f>
        <v>10</v>
      </c>
      <c r="D4918" t="s">
        <v>1249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324</v>
      </c>
      <c r="C4919">
        <f>INDEX(NationalTeams!B:B,MATCH(B4919,NationalTeams!C:C,0))</f>
        <v>11</v>
      </c>
      <c r="D4919" t="s">
        <v>1249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376</v>
      </c>
      <c r="C4920">
        <f>INDEX(NationalTeams!B:B,MATCH(B4920,NationalTeams!C:C,0))</f>
        <v>12</v>
      </c>
      <c r="D4920" t="s">
        <v>1249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529</v>
      </c>
      <c r="C4921">
        <f>INDEX(NationalTeams!B:B,MATCH(B4921,NationalTeams!C:C,0))</f>
        <v>13</v>
      </c>
      <c r="D4921" t="s">
        <v>1249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415</v>
      </c>
      <c r="C4922">
        <f>INDEX(NationalTeams!B:B,MATCH(B4922,NationalTeams!C:C,0))</f>
        <v>14</v>
      </c>
      <c r="D4922" t="s">
        <v>1249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424</v>
      </c>
      <c r="C4923">
        <f>INDEX(NationalTeams!B:B,MATCH(B4923,NationalTeams!C:C,0))</f>
        <v>15</v>
      </c>
      <c r="D4923" t="s">
        <v>1249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426</v>
      </c>
      <c r="C4924">
        <f>INDEX(NationalTeams!B:B,MATCH(B4924,NationalTeams!C:C,0))</f>
        <v>16</v>
      </c>
      <c r="D4924" t="s">
        <v>1249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514</v>
      </c>
      <c r="C4925">
        <f>INDEX(NationalTeams!B:B,MATCH(B4925,NationalTeams!C:C,0))</f>
        <v>17</v>
      </c>
      <c r="D4925" t="s">
        <v>1249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535</v>
      </c>
      <c r="C4926">
        <f>INDEX(NationalTeams!B:B,MATCH(B4926,NationalTeams!C:C,0))</f>
        <v>18</v>
      </c>
      <c r="D4926" t="s">
        <v>1249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419</v>
      </c>
      <c r="C4927">
        <f>INDEX(NationalTeams!B:B,MATCH(B4927,NationalTeams!C:C,0))</f>
        <v>19</v>
      </c>
      <c r="D4927" t="s">
        <v>1249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433</v>
      </c>
      <c r="C4928">
        <f>INDEX(NationalTeams!B:B,MATCH(B4928,NationalTeams!C:C,0))</f>
        <v>20</v>
      </c>
      <c r="D4928" t="s">
        <v>1249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465</v>
      </c>
      <c r="C4929">
        <f>INDEX(NationalTeams!B:B,MATCH(B4929,NationalTeams!C:C,0))</f>
        <v>21</v>
      </c>
      <c r="D4929" t="s">
        <v>1249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408</v>
      </c>
      <c r="C4930">
        <f>INDEX(NationalTeams!B:B,MATCH(B4930,NationalTeams!C:C,0))</f>
        <v>22</v>
      </c>
      <c r="D4930" t="s">
        <v>1249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505</v>
      </c>
      <c r="C4931">
        <f>INDEX(NationalTeams!B:B,MATCH(B4931,NationalTeams!C:C,0))</f>
        <v>23</v>
      </c>
      <c r="D4931" t="s">
        <v>1249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334</v>
      </c>
      <c r="C4932">
        <f>INDEX(NationalTeams!B:B,MATCH(B4932,NationalTeams!C:C,0))</f>
        <v>24</v>
      </c>
      <c r="D4932" t="s">
        <v>1249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337</v>
      </c>
      <c r="C4933">
        <f>INDEX(NationalTeams!B:B,MATCH(B4933,NationalTeams!C:C,0))</f>
        <v>25</v>
      </c>
      <c r="D4933" t="s">
        <v>1249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403</v>
      </c>
      <c r="C4934">
        <f>INDEX(NationalTeams!B:B,MATCH(B4934,NationalTeams!C:C,0))</f>
        <v>26</v>
      </c>
      <c r="D4934" t="s">
        <v>1249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525</v>
      </c>
      <c r="C4935">
        <f>INDEX(NationalTeams!B:B,MATCH(B4935,NationalTeams!C:C,0))</f>
        <v>27</v>
      </c>
      <c r="D4935" t="s">
        <v>1249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453</v>
      </c>
      <c r="C4936">
        <f>INDEX(NationalTeams!B:B,MATCH(B4936,NationalTeams!C:C,0))</f>
        <v>28</v>
      </c>
      <c r="D4936" t="s">
        <v>1249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353</v>
      </c>
      <c r="C4937">
        <f>INDEX(NationalTeams!B:B,MATCH(B4937,NationalTeams!C:C,0))</f>
        <v>29</v>
      </c>
      <c r="D4937" t="s">
        <v>1249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516</v>
      </c>
      <c r="C4938">
        <f>INDEX(NationalTeams!B:B,MATCH(B4938,NationalTeams!C:C,0))</f>
        <v>30</v>
      </c>
      <c r="D4938" t="s">
        <v>1249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340</v>
      </c>
      <c r="C4939">
        <f>INDEX(NationalTeams!B:B,MATCH(B4939,NationalTeams!C:C,0))</f>
        <v>31</v>
      </c>
      <c r="D4939" t="s">
        <v>1249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327</v>
      </c>
      <c r="C4940">
        <f>INDEX(NationalTeams!B:B,MATCH(B4940,NationalTeams!C:C,0))</f>
        <v>32</v>
      </c>
      <c r="D4940" t="s">
        <v>1249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478</v>
      </c>
      <c r="C4941">
        <f>INDEX(NationalTeams!B:B,MATCH(B4941,NationalTeams!C:C,0))</f>
        <v>33</v>
      </c>
      <c r="D4941" t="s">
        <v>1249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510</v>
      </c>
      <c r="C4942">
        <f>INDEX(NationalTeams!B:B,MATCH(B4942,NationalTeams!C:C,0))</f>
        <v>34</v>
      </c>
      <c r="D4942" t="s">
        <v>1249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366</v>
      </c>
      <c r="C4943">
        <f>INDEX(NationalTeams!B:B,MATCH(B4943,NationalTeams!C:C,0))</f>
        <v>35</v>
      </c>
      <c r="D4943" t="s">
        <v>1249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341</v>
      </c>
      <c r="C4944">
        <f>INDEX(NationalTeams!B:B,MATCH(B4944,NationalTeams!C:C,0))</f>
        <v>36</v>
      </c>
      <c r="D4944" t="s">
        <v>1249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454</v>
      </c>
      <c r="C4945">
        <f>INDEX(NationalTeams!B:B,MATCH(B4945,NationalTeams!C:C,0))</f>
        <v>37</v>
      </c>
      <c r="D4945" t="s">
        <v>1249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371</v>
      </c>
      <c r="C4946">
        <f>INDEX(NationalTeams!B:B,MATCH(B4946,NationalTeams!C:C,0))</f>
        <v>38</v>
      </c>
      <c r="D4946" t="s">
        <v>1249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462</v>
      </c>
      <c r="C4947">
        <f>INDEX(NationalTeams!B:B,MATCH(B4947,NationalTeams!C:C,0))</f>
        <v>39</v>
      </c>
      <c r="D4947" t="s">
        <v>1249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322</v>
      </c>
      <c r="C4948">
        <f>INDEX(NationalTeams!B:B,MATCH(B4948,NationalTeams!C:C,0))</f>
        <v>40</v>
      </c>
      <c r="D4948" t="s">
        <v>1249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355</v>
      </c>
      <c r="C4949">
        <f>INDEX(NationalTeams!B:B,MATCH(B4949,NationalTeams!C:C,0))</f>
        <v>41</v>
      </c>
      <c r="D4949" t="s">
        <v>1249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344</v>
      </c>
      <c r="C4950">
        <f>INDEX(NationalTeams!B:B,MATCH(B4950,NationalTeams!C:C,0))</f>
        <v>42</v>
      </c>
      <c r="D4950" t="s">
        <v>1249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330</v>
      </c>
      <c r="C4951">
        <f>INDEX(NationalTeams!B:B,MATCH(B4951,NationalTeams!C:C,0))</f>
        <v>43</v>
      </c>
      <c r="D4951" t="s">
        <v>1249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429</v>
      </c>
      <c r="C4952">
        <f>INDEX(NationalTeams!B:B,MATCH(B4952,NationalTeams!C:C,0))</f>
        <v>44</v>
      </c>
      <c r="D4952" t="s">
        <v>1249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534</v>
      </c>
      <c r="C4953">
        <f>INDEX(NationalTeams!B:B,MATCH(B4953,NationalTeams!C:C,0))</f>
        <v>45</v>
      </c>
      <c r="D4953" t="s">
        <v>1249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328</v>
      </c>
      <c r="C4954">
        <f>INDEX(NationalTeams!B:B,MATCH(B4954,NationalTeams!C:C,0))</f>
        <v>46</v>
      </c>
      <c r="D4954" t="s">
        <v>1249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368</v>
      </c>
      <c r="C4955">
        <f>INDEX(NationalTeams!B:B,MATCH(B4955,NationalTeams!C:C,0))</f>
        <v>47</v>
      </c>
      <c r="D4955" t="s">
        <v>1249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369</v>
      </c>
      <c r="C4956">
        <f>INDEX(NationalTeams!B:B,MATCH(B4956,NationalTeams!C:C,0))</f>
        <v>48</v>
      </c>
      <c r="D4956" t="s">
        <v>1249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447</v>
      </c>
      <c r="C4957">
        <f>INDEX(NationalTeams!B:B,MATCH(B4957,NationalTeams!C:C,0))</f>
        <v>49</v>
      </c>
      <c r="D4957" t="s">
        <v>1249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425</v>
      </c>
      <c r="C4958">
        <f>INDEX(NationalTeams!B:B,MATCH(B4958,NationalTeams!C:C,0))</f>
        <v>50</v>
      </c>
      <c r="D4958" t="s">
        <v>1249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323</v>
      </c>
      <c r="C4959">
        <f>INDEX(NationalTeams!B:B,MATCH(B4959,NationalTeams!C:C,0))</f>
        <v>51</v>
      </c>
      <c r="D4959" t="s">
        <v>1249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354</v>
      </c>
      <c r="C4960">
        <f>INDEX(NationalTeams!B:B,MATCH(B4960,NationalTeams!C:C,0))</f>
        <v>52</v>
      </c>
      <c r="D4960" t="s">
        <v>1249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498</v>
      </c>
      <c r="C4961">
        <f>INDEX(NationalTeams!B:B,MATCH(B4961,NationalTeams!C:C,0))</f>
        <v>53</v>
      </c>
      <c r="D4961" t="s">
        <v>1249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406</v>
      </c>
      <c r="C4962">
        <f>INDEX(NationalTeams!B:B,MATCH(B4962,NationalTeams!C:C,0))</f>
        <v>54</v>
      </c>
      <c r="D4962" t="s">
        <v>1249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404</v>
      </c>
      <c r="C4963">
        <f>INDEX(NationalTeams!B:B,MATCH(B4963,NationalTeams!C:C,0))</f>
        <v>55</v>
      </c>
      <c r="D4963" t="s">
        <v>1249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495</v>
      </c>
      <c r="C4964">
        <f>INDEX(NationalTeams!B:B,MATCH(B4964,NationalTeams!C:C,0))</f>
        <v>56</v>
      </c>
      <c r="D4964" t="s">
        <v>1249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413</v>
      </c>
      <c r="C4965">
        <f>INDEX(NationalTeams!B:B,MATCH(B4965,NationalTeams!C:C,0))</f>
        <v>57</v>
      </c>
      <c r="D4965" t="s">
        <v>1249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331</v>
      </c>
      <c r="C4966">
        <f>INDEX(NationalTeams!B:B,MATCH(B4966,NationalTeams!C:C,0))</f>
        <v>58</v>
      </c>
      <c r="D4966" t="s">
        <v>1249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365</v>
      </c>
      <c r="C4967">
        <f>INDEX(NationalTeams!B:B,MATCH(B4967,NationalTeams!C:C,0))</f>
        <v>59</v>
      </c>
      <c r="D4967" t="s">
        <v>1249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332</v>
      </c>
      <c r="C4968">
        <f>INDEX(NationalTeams!B:B,MATCH(B4968,NationalTeams!C:C,0))</f>
        <v>60</v>
      </c>
      <c r="D4968" t="s">
        <v>1249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435</v>
      </c>
      <c r="C4969">
        <f>INDEX(NationalTeams!B:B,MATCH(B4969,NationalTeams!C:C,0))</f>
        <v>61</v>
      </c>
      <c r="D4969" t="s">
        <v>1249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346</v>
      </c>
      <c r="C4970">
        <f>INDEX(NationalTeams!B:B,MATCH(B4970,NationalTeams!C:C,0))</f>
        <v>62</v>
      </c>
      <c r="D4970" t="s">
        <v>1249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515</v>
      </c>
      <c r="C4971">
        <f>INDEX(NationalTeams!B:B,MATCH(B4971,NationalTeams!C:C,0))</f>
        <v>63</v>
      </c>
      <c r="D4971" t="s">
        <v>1249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509</v>
      </c>
      <c r="C4972">
        <f>INDEX(NationalTeams!B:B,MATCH(B4972,NationalTeams!C:C,0))</f>
        <v>64</v>
      </c>
      <c r="D4972" t="s">
        <v>1249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518</v>
      </c>
      <c r="C4973">
        <f>INDEX(NationalTeams!B:B,MATCH(B4973,NationalTeams!C:C,0))</f>
        <v>65</v>
      </c>
      <c r="D4973" t="s">
        <v>1249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490</v>
      </c>
      <c r="C4974">
        <f>INDEX(NationalTeams!B:B,MATCH(B4974,NationalTeams!C:C,0))</f>
        <v>66</v>
      </c>
      <c r="D4974" t="s">
        <v>1249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349</v>
      </c>
      <c r="C4975">
        <f>INDEX(NationalTeams!B:B,MATCH(B4975,NationalTeams!C:C,0))</f>
        <v>67</v>
      </c>
      <c r="D4975" t="s">
        <v>1249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531</v>
      </c>
      <c r="C4976">
        <f>INDEX(NationalTeams!B:B,MATCH(B4976,NationalTeams!C:C,0))</f>
        <v>68</v>
      </c>
      <c r="D4976" t="s">
        <v>1249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326</v>
      </c>
      <c r="C4977">
        <f>INDEX(NationalTeams!B:B,MATCH(B4977,NationalTeams!C:C,0))</f>
        <v>69</v>
      </c>
      <c r="D4977" t="s">
        <v>1249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320</v>
      </c>
      <c r="C4978">
        <f>INDEX(NationalTeams!B:B,MATCH(B4978,NationalTeams!C:C,0))</f>
        <v>70</v>
      </c>
      <c r="D4978" t="s">
        <v>1249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459</v>
      </c>
      <c r="C4979">
        <f>INDEX(NationalTeams!B:B,MATCH(B4979,NationalTeams!C:C,0))</f>
        <v>71</v>
      </c>
      <c r="D4979" t="s">
        <v>1249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445</v>
      </c>
      <c r="C4980">
        <f>INDEX(NationalTeams!B:B,MATCH(B4980,NationalTeams!C:C,0))</f>
        <v>72</v>
      </c>
      <c r="D4980" t="s">
        <v>1249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511</v>
      </c>
      <c r="C4981">
        <f>INDEX(NationalTeams!B:B,MATCH(B4981,NationalTeams!C:C,0))</f>
        <v>73</v>
      </c>
      <c r="D4981" t="s">
        <v>1249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487</v>
      </c>
      <c r="C4982">
        <f>INDEX(NationalTeams!B:B,MATCH(B4982,NationalTeams!C:C,0))</f>
        <v>74</v>
      </c>
      <c r="D4982" t="s">
        <v>1249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383</v>
      </c>
      <c r="C4983">
        <f>INDEX(NationalTeams!B:B,MATCH(B4983,NationalTeams!C:C,0))</f>
        <v>75</v>
      </c>
      <c r="D4983" t="s">
        <v>1249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517</v>
      </c>
      <c r="C4984">
        <f>INDEX(NationalTeams!B:B,MATCH(B4984,NationalTeams!C:C,0))</f>
        <v>76</v>
      </c>
      <c r="D4984" t="s">
        <v>1249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391</v>
      </c>
      <c r="C4985">
        <f>INDEX(NationalTeams!B:B,MATCH(B4985,NationalTeams!C:C,0))</f>
        <v>77</v>
      </c>
      <c r="D4985" t="s">
        <v>1249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524</v>
      </c>
      <c r="C4986">
        <f>INDEX(NationalTeams!B:B,MATCH(B4986,NationalTeams!C:C,0))</f>
        <v>78</v>
      </c>
      <c r="D4986" t="s">
        <v>1249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325</v>
      </c>
      <c r="C4987">
        <f>INDEX(NationalTeams!B:B,MATCH(B4987,NationalTeams!C:C,0))</f>
        <v>79</v>
      </c>
      <c r="D4987" t="s">
        <v>1249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536</v>
      </c>
      <c r="C4988">
        <f>INDEX(NationalTeams!B:B,MATCH(B4988,NationalTeams!C:C,0))</f>
        <v>80</v>
      </c>
      <c r="D4988" t="s">
        <v>1249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405</v>
      </c>
      <c r="C4989">
        <f>INDEX(NationalTeams!B:B,MATCH(B4989,NationalTeams!C:C,0))</f>
        <v>81</v>
      </c>
      <c r="D4989" t="s">
        <v>1249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508</v>
      </c>
      <c r="C4990">
        <f>INDEX(NationalTeams!B:B,MATCH(B4990,NationalTeams!C:C,0))</f>
        <v>82</v>
      </c>
      <c r="D4990" t="s">
        <v>1249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477</v>
      </c>
      <c r="C4991">
        <f>INDEX(NationalTeams!B:B,MATCH(B4991,NationalTeams!C:C,0))</f>
        <v>83</v>
      </c>
      <c r="D4991" t="s">
        <v>1249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396</v>
      </c>
      <c r="C4992">
        <f>INDEX(NationalTeams!B:B,MATCH(B4992,NationalTeams!C:C,0))</f>
        <v>84</v>
      </c>
      <c r="D4992" t="s">
        <v>1249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382</v>
      </c>
      <c r="C4993">
        <f>INDEX(NationalTeams!B:B,MATCH(B4993,NationalTeams!C:C,0))</f>
        <v>85</v>
      </c>
      <c r="D4993" t="s">
        <v>1249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338</v>
      </c>
      <c r="C4994">
        <f>INDEX(NationalTeams!B:B,MATCH(B4994,NationalTeams!C:C,0))</f>
        <v>86</v>
      </c>
      <c r="D4994" t="s">
        <v>1249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392</v>
      </c>
      <c r="C4995">
        <f>INDEX(NationalTeams!B:B,MATCH(B4995,NationalTeams!C:C,0))</f>
        <v>87</v>
      </c>
      <c r="D4995" t="s">
        <v>1249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335</v>
      </c>
      <c r="C4996">
        <f>INDEX(NationalTeams!B:B,MATCH(B4996,NationalTeams!C:C,0))</f>
        <v>88</v>
      </c>
      <c r="D4996" t="s">
        <v>1249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333</v>
      </c>
      <c r="C4997">
        <f>INDEX(NationalTeams!B:B,MATCH(B4997,NationalTeams!C:C,0))</f>
        <v>89</v>
      </c>
      <c r="D4997" t="s">
        <v>1249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397</v>
      </c>
      <c r="C4998">
        <f>INDEX(NationalTeams!B:B,MATCH(B4998,NationalTeams!C:C,0))</f>
        <v>90</v>
      </c>
      <c r="D4998" t="s">
        <v>1249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469</v>
      </c>
      <c r="C4999">
        <f>INDEX(NationalTeams!B:B,MATCH(B4999,NationalTeams!C:C,0))</f>
        <v>91</v>
      </c>
      <c r="D4999" t="s">
        <v>1249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512</v>
      </c>
      <c r="C5000">
        <f>INDEX(NationalTeams!B:B,MATCH(B5000,NationalTeams!C:C,0))</f>
        <v>92</v>
      </c>
      <c r="D5000" t="s">
        <v>1249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458</v>
      </c>
      <c r="C5001">
        <f>INDEX(NationalTeams!B:B,MATCH(B5001,NationalTeams!C:C,0))</f>
        <v>93</v>
      </c>
      <c r="D5001" t="s">
        <v>1249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444</v>
      </c>
      <c r="C5002">
        <f>INDEX(NationalTeams!B:B,MATCH(B5002,NationalTeams!C:C,0))</f>
        <v>94</v>
      </c>
      <c r="D5002" t="s">
        <v>1249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493</v>
      </c>
      <c r="C5003">
        <f>INDEX(NationalTeams!B:B,MATCH(B5003,NationalTeams!C:C,0))</f>
        <v>95</v>
      </c>
      <c r="D5003" t="s">
        <v>1249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431</v>
      </c>
      <c r="C5004">
        <f>INDEX(NationalTeams!B:B,MATCH(B5004,NationalTeams!C:C,0))</f>
        <v>96</v>
      </c>
      <c r="D5004" t="s">
        <v>1249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427</v>
      </c>
      <c r="C5005">
        <f>INDEX(NationalTeams!B:B,MATCH(B5005,NationalTeams!C:C,0))</f>
        <v>97</v>
      </c>
      <c r="D5005" t="s">
        <v>1249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513</v>
      </c>
      <c r="C5006">
        <f>INDEX(NationalTeams!B:B,MATCH(B5006,NationalTeams!C:C,0))</f>
        <v>98</v>
      </c>
      <c r="D5006" t="s">
        <v>1249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503</v>
      </c>
      <c r="C5007">
        <f>INDEX(NationalTeams!B:B,MATCH(B5007,NationalTeams!C:C,0))</f>
        <v>99</v>
      </c>
      <c r="D5007" t="s">
        <v>1249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519</v>
      </c>
      <c r="C5008">
        <f>INDEX(NationalTeams!B:B,MATCH(B5008,NationalTeams!C:C,0))</f>
        <v>100</v>
      </c>
      <c r="D5008" t="s">
        <v>1249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410</v>
      </c>
      <c r="C5009">
        <f>INDEX(NationalTeams!B:B,MATCH(B5009,NationalTeams!C:C,0))</f>
        <v>101</v>
      </c>
      <c r="D5009" t="s">
        <v>1249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486</v>
      </c>
      <c r="C5010">
        <f>INDEX(NationalTeams!B:B,MATCH(B5010,NationalTeams!C:C,0))</f>
        <v>102</v>
      </c>
      <c r="D5010" t="s">
        <v>1249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526</v>
      </c>
      <c r="C5011">
        <f>INDEX(NationalTeams!B:B,MATCH(B5011,NationalTeams!C:C,0))</f>
        <v>103</v>
      </c>
      <c r="D5011" t="s">
        <v>1249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470</v>
      </c>
      <c r="C5012">
        <f>INDEX(NationalTeams!B:B,MATCH(B5012,NationalTeams!C:C,0))</f>
        <v>104</v>
      </c>
      <c r="D5012" t="s">
        <v>1249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461</v>
      </c>
      <c r="C5013">
        <f>INDEX(NationalTeams!B:B,MATCH(B5013,NationalTeams!C:C,0))</f>
        <v>105</v>
      </c>
      <c r="D5013" t="s">
        <v>1249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418</v>
      </c>
      <c r="C5014">
        <f>INDEX(NationalTeams!B:B,MATCH(B5014,NationalTeams!C:C,0))</f>
        <v>106</v>
      </c>
      <c r="D5014" t="s">
        <v>1249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417</v>
      </c>
      <c r="C5015">
        <f>INDEX(NationalTeams!B:B,MATCH(B5015,NationalTeams!C:C,0))</f>
        <v>107</v>
      </c>
      <c r="D5015" t="s">
        <v>1249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421</v>
      </c>
      <c r="C5016">
        <f>INDEX(NationalTeams!B:B,MATCH(B5016,NationalTeams!C:C,0))</f>
        <v>108</v>
      </c>
      <c r="D5016" t="s">
        <v>1249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530</v>
      </c>
      <c r="C5017">
        <f>INDEX(NationalTeams!B:B,MATCH(B5017,NationalTeams!C:C,0))</f>
        <v>109</v>
      </c>
      <c r="D5017" t="s">
        <v>1249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488</v>
      </c>
      <c r="C5018">
        <f>INDEX(NationalTeams!B:B,MATCH(B5018,NationalTeams!C:C,0))</f>
        <v>110</v>
      </c>
      <c r="D5018" t="s">
        <v>1249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352</v>
      </c>
      <c r="C5019">
        <f>INDEX(NationalTeams!B:B,MATCH(B5019,NationalTeams!C:C,0))</f>
        <v>111</v>
      </c>
      <c r="D5019" t="s">
        <v>1249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422</v>
      </c>
      <c r="C5020">
        <f>INDEX(NationalTeams!B:B,MATCH(B5020,NationalTeams!C:C,0))</f>
        <v>112</v>
      </c>
      <c r="D5020" t="s">
        <v>1249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451</v>
      </c>
      <c r="C5021">
        <f>INDEX(NationalTeams!B:B,MATCH(B5021,NationalTeams!C:C,0))</f>
        <v>113</v>
      </c>
      <c r="D5021" t="s">
        <v>1249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430</v>
      </c>
      <c r="C5022">
        <f>INDEX(NationalTeams!B:B,MATCH(B5022,NationalTeams!C:C,0))</f>
        <v>114</v>
      </c>
      <c r="D5022" t="s">
        <v>1249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381</v>
      </c>
      <c r="C5023">
        <f>INDEX(NationalTeams!B:B,MATCH(B5023,NationalTeams!C:C,0))</f>
        <v>115</v>
      </c>
      <c r="D5023" t="s">
        <v>1249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434</v>
      </c>
      <c r="C5024">
        <f>INDEX(NationalTeams!B:B,MATCH(B5024,NationalTeams!C:C,0))</f>
        <v>116</v>
      </c>
      <c r="D5024" t="s">
        <v>1249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475</v>
      </c>
      <c r="C5025">
        <f>INDEX(NationalTeams!B:B,MATCH(B5025,NationalTeams!C:C,0))</f>
        <v>117</v>
      </c>
      <c r="D5025" t="s">
        <v>1249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528</v>
      </c>
      <c r="C5026">
        <f>INDEX(NationalTeams!B:B,MATCH(B5026,NationalTeams!C:C,0))</f>
        <v>118</v>
      </c>
      <c r="D5026" t="s">
        <v>1249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436</v>
      </c>
      <c r="C5027">
        <f>INDEX(NationalTeams!B:B,MATCH(B5027,NationalTeams!C:C,0))</f>
        <v>119</v>
      </c>
      <c r="D5027" t="s">
        <v>1249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455</v>
      </c>
      <c r="C5028">
        <f>INDEX(NationalTeams!B:B,MATCH(B5028,NationalTeams!C:C,0))</f>
        <v>120</v>
      </c>
      <c r="D5028" t="s">
        <v>1249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345</v>
      </c>
      <c r="C5029">
        <f>INDEX(NationalTeams!B:B,MATCH(B5029,NationalTeams!C:C,0))</f>
        <v>121</v>
      </c>
      <c r="D5029" t="s">
        <v>1249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532</v>
      </c>
      <c r="C5030">
        <f>INDEX(NationalTeams!B:B,MATCH(B5030,NationalTeams!C:C,0))</f>
        <v>122</v>
      </c>
      <c r="D5030" t="s">
        <v>1249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468</v>
      </c>
      <c r="C5031">
        <f>INDEX(NationalTeams!B:B,MATCH(B5031,NationalTeams!C:C,0))</f>
        <v>123</v>
      </c>
      <c r="D5031" t="s">
        <v>1249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347</v>
      </c>
      <c r="C5032">
        <f>INDEX(NationalTeams!B:B,MATCH(B5032,NationalTeams!C:C,0))</f>
        <v>124</v>
      </c>
      <c r="D5032" t="s">
        <v>1249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390</v>
      </c>
      <c r="C5033">
        <f>INDEX(NationalTeams!B:B,MATCH(B5033,NationalTeams!C:C,0))</f>
        <v>125</v>
      </c>
      <c r="D5033" t="s">
        <v>1249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540</v>
      </c>
      <c r="C5034">
        <f>INDEX(NationalTeams!B:B,MATCH(B5034,NationalTeams!C:C,0))</f>
        <v>126</v>
      </c>
      <c r="D5034" t="s">
        <v>1249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527</v>
      </c>
      <c r="C5035">
        <f>INDEX(NationalTeams!B:B,MATCH(B5035,NationalTeams!C:C,0))</f>
        <v>127</v>
      </c>
      <c r="D5035" t="s">
        <v>1249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523</v>
      </c>
      <c r="C5036">
        <f>INDEX(NationalTeams!B:B,MATCH(B5036,NationalTeams!C:C,0))</f>
        <v>128</v>
      </c>
      <c r="D5036" t="s">
        <v>1249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484</v>
      </c>
      <c r="C5037">
        <f>INDEX(NationalTeams!B:B,MATCH(B5037,NationalTeams!C:C,0))</f>
        <v>129</v>
      </c>
      <c r="D5037" t="s">
        <v>1249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522</v>
      </c>
      <c r="C5038">
        <f>INDEX(NationalTeams!B:B,MATCH(B5038,NationalTeams!C:C,0))</f>
        <v>130</v>
      </c>
      <c r="D5038" t="s">
        <v>1249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386</v>
      </c>
      <c r="C5039">
        <f>INDEX(NationalTeams!B:B,MATCH(B5039,NationalTeams!C:C,0))</f>
        <v>131</v>
      </c>
      <c r="D5039" t="s">
        <v>1249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463</v>
      </c>
      <c r="C5040">
        <f>INDEX(NationalTeams!B:B,MATCH(B5040,NationalTeams!C:C,0))</f>
        <v>132</v>
      </c>
      <c r="D5040" t="s">
        <v>1249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339</v>
      </c>
      <c r="C5041">
        <f>INDEX(NationalTeams!B:B,MATCH(B5041,NationalTeams!C:C,0))</f>
        <v>133</v>
      </c>
      <c r="D5041" t="s">
        <v>1249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464</v>
      </c>
      <c r="C5042">
        <f>INDEX(NationalTeams!B:B,MATCH(B5042,NationalTeams!C:C,0))</f>
        <v>134</v>
      </c>
      <c r="D5042" t="s">
        <v>1249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379</v>
      </c>
      <c r="C5043">
        <f>INDEX(NationalTeams!B:B,MATCH(B5043,NationalTeams!C:C,0))</f>
        <v>135</v>
      </c>
      <c r="D5043" t="s">
        <v>1249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539</v>
      </c>
      <c r="C5044">
        <f>INDEX(NationalTeams!B:B,MATCH(B5044,NationalTeams!C:C,0))</f>
        <v>136</v>
      </c>
      <c r="D5044" t="s">
        <v>1249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342</v>
      </c>
      <c r="C5045">
        <f>INDEX(NationalTeams!B:B,MATCH(B5045,NationalTeams!C:C,0))</f>
        <v>137</v>
      </c>
      <c r="D5045" t="s">
        <v>1249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343</v>
      </c>
      <c r="C5046">
        <f>INDEX(NationalTeams!B:B,MATCH(B5046,NationalTeams!C:C,0))</f>
        <v>138</v>
      </c>
      <c r="D5046" t="s">
        <v>1249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360</v>
      </c>
      <c r="C5047">
        <f>INDEX(NationalTeams!B:B,MATCH(B5047,NationalTeams!C:C,0))</f>
        <v>139</v>
      </c>
      <c r="D5047" t="s">
        <v>1249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378</v>
      </c>
      <c r="C5048">
        <f>INDEX(NationalTeams!B:B,MATCH(B5048,NationalTeams!C:C,0))</f>
        <v>140</v>
      </c>
      <c r="D5048" t="s">
        <v>1249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456</v>
      </c>
      <c r="C5049">
        <f>INDEX(NationalTeams!B:B,MATCH(B5049,NationalTeams!C:C,0))</f>
        <v>141</v>
      </c>
      <c r="D5049" t="s">
        <v>1249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537</v>
      </c>
      <c r="C5050">
        <f>INDEX(NationalTeams!B:B,MATCH(B5050,NationalTeams!C:C,0))</f>
        <v>142</v>
      </c>
      <c r="D5050" t="s">
        <v>1249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533</v>
      </c>
      <c r="C5051">
        <f>INDEX(NationalTeams!B:B,MATCH(B5051,NationalTeams!C:C,0))</f>
        <v>143</v>
      </c>
      <c r="D5051" t="s">
        <v>1249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460</v>
      </c>
      <c r="C5052">
        <f>INDEX(NationalTeams!B:B,MATCH(B5052,NationalTeams!C:C,0))</f>
        <v>144</v>
      </c>
      <c r="D5052" t="s">
        <v>1249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521</v>
      </c>
      <c r="C5053">
        <f>INDEX(NationalTeams!B:B,MATCH(B5053,NationalTeams!C:C,0))</f>
        <v>145</v>
      </c>
      <c r="D5053" t="s">
        <v>1249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416</v>
      </c>
      <c r="C5054">
        <f>INDEX(NationalTeams!B:B,MATCH(B5054,NationalTeams!C:C,0))</f>
        <v>146</v>
      </c>
      <c r="D5054" t="s">
        <v>1249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393</v>
      </c>
      <c r="C5055">
        <f>INDEX(NationalTeams!B:B,MATCH(B5055,NationalTeams!C:C,0))</f>
        <v>147</v>
      </c>
      <c r="D5055" t="s">
        <v>1249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372</v>
      </c>
      <c r="C5056">
        <f>INDEX(NationalTeams!B:B,MATCH(B5056,NationalTeams!C:C,0))</f>
        <v>148</v>
      </c>
      <c r="D5056" t="s">
        <v>1249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480</v>
      </c>
      <c r="C5057">
        <f>INDEX(NationalTeams!B:B,MATCH(B5057,NationalTeams!C:C,0))</f>
        <v>149</v>
      </c>
      <c r="D5057" t="s">
        <v>1249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446</v>
      </c>
      <c r="C5058">
        <f>INDEX(NationalTeams!B:B,MATCH(B5058,NationalTeams!C:C,0))</f>
        <v>150</v>
      </c>
      <c r="D5058" t="s">
        <v>1249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356</v>
      </c>
      <c r="C5059">
        <f>INDEX(NationalTeams!B:B,MATCH(B5059,NationalTeams!C:C,0))</f>
        <v>151</v>
      </c>
      <c r="D5059" t="s">
        <v>1249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387</v>
      </c>
      <c r="C5060">
        <f>INDEX(NationalTeams!B:B,MATCH(B5060,NationalTeams!C:C,0))</f>
        <v>152</v>
      </c>
      <c r="D5060" t="s">
        <v>1249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361</v>
      </c>
      <c r="C5061">
        <f>INDEX(NationalTeams!B:B,MATCH(B5061,NationalTeams!C:C,0))</f>
        <v>153</v>
      </c>
      <c r="D5061" t="s">
        <v>1249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492</v>
      </c>
      <c r="C5062">
        <f>INDEX(NationalTeams!B:B,MATCH(B5062,NationalTeams!C:C,0))</f>
        <v>154</v>
      </c>
      <c r="D5062" t="s">
        <v>1249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485</v>
      </c>
      <c r="C5063">
        <f>INDEX(NationalTeams!B:B,MATCH(B5063,NationalTeams!C:C,0))</f>
        <v>155</v>
      </c>
      <c r="D5063" t="s">
        <v>1249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423</v>
      </c>
      <c r="C5064">
        <f>INDEX(NationalTeams!B:B,MATCH(B5064,NationalTeams!C:C,0))</f>
        <v>156</v>
      </c>
      <c r="D5064" t="s">
        <v>1249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457</v>
      </c>
      <c r="C5065">
        <f>INDEX(NationalTeams!B:B,MATCH(B5065,NationalTeams!C:C,0))</f>
        <v>157</v>
      </c>
      <c r="D5065" t="s">
        <v>1249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491</v>
      </c>
      <c r="C5066">
        <f>INDEX(NationalTeams!B:B,MATCH(B5066,NationalTeams!C:C,0))</f>
        <v>158</v>
      </c>
      <c r="D5066" t="s">
        <v>1249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474</v>
      </c>
      <c r="C5067">
        <f>INDEX(NationalTeams!B:B,MATCH(B5067,NationalTeams!C:C,0))</f>
        <v>159</v>
      </c>
      <c r="D5067" t="s">
        <v>1249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479</v>
      </c>
      <c r="C5068">
        <f>INDEX(NationalTeams!B:B,MATCH(B5068,NationalTeams!C:C,0))</f>
        <v>160</v>
      </c>
      <c r="D5068" t="s">
        <v>1249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449</v>
      </c>
      <c r="C5069">
        <f>INDEX(NationalTeams!B:B,MATCH(B5069,NationalTeams!C:C,0))</f>
        <v>161</v>
      </c>
      <c r="D5069" t="s">
        <v>1249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398</v>
      </c>
      <c r="C5070">
        <f>INDEX(NationalTeams!B:B,MATCH(B5070,NationalTeams!C:C,0))</f>
        <v>162</v>
      </c>
      <c r="D5070" t="s">
        <v>1249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441</v>
      </c>
      <c r="C5071">
        <f>INDEX(NationalTeams!B:B,MATCH(B5071,NationalTeams!C:C,0))</f>
        <v>163</v>
      </c>
      <c r="D5071" t="s">
        <v>1249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348</v>
      </c>
      <c r="C5072">
        <f>INDEX(NationalTeams!B:B,MATCH(B5072,NationalTeams!C:C,0))</f>
        <v>164</v>
      </c>
      <c r="D5072" t="s">
        <v>1249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350</v>
      </c>
      <c r="C5073">
        <f>INDEX(NationalTeams!B:B,MATCH(B5073,NationalTeams!C:C,0))</f>
        <v>165</v>
      </c>
      <c r="D5073" t="s">
        <v>1249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494</v>
      </c>
      <c r="C5074">
        <f>INDEX(NationalTeams!B:B,MATCH(B5074,NationalTeams!C:C,0))</f>
        <v>166</v>
      </c>
      <c r="D5074" t="s">
        <v>1249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504</v>
      </c>
      <c r="C5075">
        <f>INDEX(NationalTeams!B:B,MATCH(B5075,NationalTeams!C:C,0))</f>
        <v>167</v>
      </c>
      <c r="D5075" t="s">
        <v>1249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401</v>
      </c>
      <c r="C5076">
        <f>INDEX(NationalTeams!B:B,MATCH(B5076,NationalTeams!C:C,0))</f>
        <v>168</v>
      </c>
      <c r="D5076" t="s">
        <v>1249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432</v>
      </c>
      <c r="C5077">
        <f>INDEX(NationalTeams!B:B,MATCH(B5077,NationalTeams!C:C,0))</f>
        <v>169</v>
      </c>
      <c r="D5077" t="s">
        <v>1249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336</v>
      </c>
      <c r="C5078">
        <f>INDEX(NationalTeams!B:B,MATCH(B5078,NationalTeams!C:C,0))</f>
        <v>170</v>
      </c>
      <c r="D5078" t="s">
        <v>1249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497</v>
      </c>
      <c r="C5079">
        <f>INDEX(NationalTeams!B:B,MATCH(B5079,NationalTeams!C:C,0))</f>
        <v>171</v>
      </c>
      <c r="D5079" t="s">
        <v>1249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380</v>
      </c>
      <c r="C5080">
        <f>INDEX(NationalTeams!B:B,MATCH(B5080,NationalTeams!C:C,0))</f>
        <v>172</v>
      </c>
      <c r="D5080" t="s">
        <v>1249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402</v>
      </c>
      <c r="C5081">
        <f>INDEX(NationalTeams!B:B,MATCH(B5081,NationalTeams!C:C,0))</f>
        <v>173</v>
      </c>
      <c r="D5081" t="s">
        <v>1249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370</v>
      </c>
      <c r="C5082">
        <f>INDEX(NationalTeams!B:B,MATCH(B5082,NationalTeams!C:C,0))</f>
        <v>174</v>
      </c>
      <c r="D5082" t="s">
        <v>1249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506</v>
      </c>
      <c r="C5083">
        <f>INDEX(NationalTeams!B:B,MATCH(B5083,NationalTeams!C:C,0))</f>
        <v>175</v>
      </c>
      <c r="D5083" t="s">
        <v>1249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500</v>
      </c>
      <c r="C5084">
        <f>INDEX(NationalTeams!B:B,MATCH(B5084,NationalTeams!C:C,0))</f>
        <v>176</v>
      </c>
      <c r="D5084" t="s">
        <v>1249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473</v>
      </c>
      <c r="C5085">
        <f>INDEX(NationalTeams!B:B,MATCH(B5085,NationalTeams!C:C,0))</f>
        <v>177</v>
      </c>
      <c r="D5085" t="s">
        <v>1249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482</v>
      </c>
      <c r="C5086">
        <f>INDEX(NationalTeams!B:B,MATCH(B5086,NationalTeams!C:C,0))</f>
        <v>178</v>
      </c>
      <c r="D5086" t="s">
        <v>1249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411</v>
      </c>
      <c r="C5087">
        <f>INDEX(NationalTeams!B:B,MATCH(B5087,NationalTeams!C:C,0))</f>
        <v>179</v>
      </c>
      <c r="D5087" t="s">
        <v>1249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541</v>
      </c>
      <c r="C5088">
        <f>INDEX(NationalTeams!B:B,MATCH(B5088,NationalTeams!C:C,0))</f>
        <v>180</v>
      </c>
      <c r="D5088" t="s">
        <v>1249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412</v>
      </c>
      <c r="C5089">
        <f>INDEX(NationalTeams!B:B,MATCH(B5089,NationalTeams!C:C,0))</f>
        <v>181</v>
      </c>
      <c r="D5089" t="s">
        <v>1249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409</v>
      </c>
      <c r="C5090">
        <f>INDEX(NationalTeams!B:B,MATCH(B5090,NationalTeams!C:C,0))</f>
        <v>182</v>
      </c>
      <c r="D5090" t="s">
        <v>1249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414</v>
      </c>
      <c r="C5091">
        <f>INDEX(NationalTeams!B:B,MATCH(B5091,NationalTeams!C:C,0))</f>
        <v>183</v>
      </c>
      <c r="D5091" t="s">
        <v>1249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362</v>
      </c>
      <c r="C5092">
        <f>INDEX(NationalTeams!B:B,MATCH(B5092,NationalTeams!C:C,0))</f>
        <v>184</v>
      </c>
      <c r="D5092" t="s">
        <v>1249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499</v>
      </c>
      <c r="C5093">
        <f>INDEX(NationalTeams!B:B,MATCH(B5093,NationalTeams!C:C,0))</f>
        <v>185</v>
      </c>
      <c r="D5093" t="s">
        <v>1249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374</v>
      </c>
      <c r="C5094">
        <f>INDEX(NationalTeams!B:B,MATCH(B5094,NationalTeams!C:C,0))</f>
        <v>186</v>
      </c>
      <c r="D5094" t="s">
        <v>1249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385</v>
      </c>
      <c r="C5095">
        <f>INDEX(NationalTeams!B:B,MATCH(B5095,NationalTeams!C:C,0))</f>
        <v>187</v>
      </c>
      <c r="D5095" t="s">
        <v>1249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450</v>
      </c>
      <c r="C5096">
        <f>INDEX(NationalTeams!B:B,MATCH(B5096,NationalTeams!C:C,0))</f>
        <v>188</v>
      </c>
      <c r="D5096" t="s">
        <v>1249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448</v>
      </c>
      <c r="C5097">
        <f>INDEX(NationalTeams!B:B,MATCH(B5097,NationalTeams!C:C,0))</f>
        <v>189</v>
      </c>
      <c r="D5097" t="s">
        <v>1249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375</v>
      </c>
      <c r="C5098">
        <f>INDEX(NationalTeams!B:B,MATCH(B5098,NationalTeams!C:C,0))</f>
        <v>190</v>
      </c>
      <c r="D5098" t="s">
        <v>1249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483</v>
      </c>
      <c r="C5099">
        <f>INDEX(NationalTeams!B:B,MATCH(B5099,NationalTeams!C:C,0))</f>
        <v>191</v>
      </c>
      <c r="D5099" t="s">
        <v>1249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395</v>
      </c>
      <c r="C5100">
        <f>INDEX(NationalTeams!B:B,MATCH(B5100,NationalTeams!C:C,0))</f>
        <v>192</v>
      </c>
      <c r="D5100" t="s">
        <v>1249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363</v>
      </c>
      <c r="C5101">
        <f>INDEX(NationalTeams!B:B,MATCH(B5101,NationalTeams!C:C,0))</f>
        <v>193</v>
      </c>
      <c r="D5101" t="s">
        <v>1249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394</v>
      </c>
      <c r="C5102">
        <f>INDEX(NationalTeams!B:B,MATCH(B5102,NationalTeams!C:C,0))</f>
        <v>194</v>
      </c>
      <c r="D5102" t="s">
        <v>1249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389</v>
      </c>
      <c r="C5103">
        <f>INDEX(NationalTeams!B:B,MATCH(B5103,NationalTeams!C:C,0))</f>
        <v>195</v>
      </c>
      <c r="D5103" t="s">
        <v>1249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496</v>
      </c>
      <c r="C5104">
        <f>INDEX(NationalTeams!B:B,MATCH(B5104,NationalTeams!C:C,0))</f>
        <v>196</v>
      </c>
      <c r="D5104" t="s">
        <v>1249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507</v>
      </c>
      <c r="C5105">
        <f>INDEX(NationalTeams!B:B,MATCH(B5105,NationalTeams!C:C,0))</f>
        <v>197</v>
      </c>
      <c r="D5105" t="s">
        <v>1249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399</v>
      </c>
      <c r="C5106">
        <f>INDEX(NationalTeams!B:B,MATCH(B5106,NationalTeams!C:C,0))</f>
        <v>198</v>
      </c>
      <c r="D5106" t="s">
        <v>1249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467</v>
      </c>
      <c r="C5107">
        <f>INDEX(NationalTeams!B:B,MATCH(B5107,NationalTeams!C:C,0))</f>
        <v>199</v>
      </c>
      <c r="D5107" t="s">
        <v>1249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437</v>
      </c>
      <c r="C5108">
        <f>INDEX(NationalTeams!B:B,MATCH(B5108,NationalTeams!C:C,0))</f>
        <v>200</v>
      </c>
      <c r="D5108" t="s">
        <v>1249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452</v>
      </c>
      <c r="C5109">
        <f>INDEX(NationalTeams!B:B,MATCH(B5109,NationalTeams!C:C,0))</f>
        <v>201</v>
      </c>
      <c r="D5109" t="s">
        <v>1249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384</v>
      </c>
      <c r="C5110">
        <f>INDEX(NationalTeams!B:B,MATCH(B5110,NationalTeams!C:C,0))</f>
        <v>202</v>
      </c>
      <c r="D5110" t="s">
        <v>1249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442</v>
      </c>
      <c r="C5111">
        <f>INDEX(NationalTeams!B:B,MATCH(B5111,NationalTeams!C:C,0))</f>
        <v>203</v>
      </c>
      <c r="D5111" t="s">
        <v>1249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472</v>
      </c>
      <c r="C5112">
        <f>INDEX(NationalTeams!B:B,MATCH(B5112,NationalTeams!C:C,0))</f>
        <v>204</v>
      </c>
      <c r="D5112" t="s">
        <v>1249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388</v>
      </c>
      <c r="C5113">
        <f>INDEX(NationalTeams!B:B,MATCH(B5113,NationalTeams!C:C,0))</f>
        <v>205</v>
      </c>
      <c r="D5113" t="s">
        <v>1249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476</v>
      </c>
      <c r="C5114">
        <f>INDEX(NationalTeams!B:B,MATCH(B5114,NationalTeams!C:C,0))</f>
        <v>206</v>
      </c>
      <c r="D5114" t="s">
        <v>1249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407</v>
      </c>
      <c r="C5115">
        <f>INDEX(NationalTeams!B:B,MATCH(B5115,NationalTeams!C:C,0))</f>
        <v>207</v>
      </c>
      <c r="D5115" t="s">
        <v>1249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364</v>
      </c>
      <c r="C5116">
        <f>INDEX(NationalTeams!B:B,MATCH(B5116,NationalTeams!C:C,0))</f>
        <v>208</v>
      </c>
      <c r="D5116" t="s">
        <v>1249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439</v>
      </c>
      <c r="C5117">
        <f>INDEX(NationalTeams!B:B,MATCH(B5117,NationalTeams!C:C,0))</f>
        <v>209</v>
      </c>
      <c r="D5117" t="s">
        <v>1249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501</v>
      </c>
      <c r="C5118">
        <f>INDEX(NationalTeams!B:B,MATCH(B5118,NationalTeams!C:C,0))</f>
        <v>210</v>
      </c>
      <c r="D5118" t="s">
        <v>1249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466</v>
      </c>
      <c r="C5119">
        <f>INDEX(NationalTeams!B:B,MATCH(B5119,NationalTeams!C:C,0))</f>
        <v>211</v>
      </c>
      <c r="D5119" t="s">
        <v>1249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502</v>
      </c>
      <c r="C5120">
        <f>INDEX(NationalTeams!B:B,MATCH(B5120,NationalTeams!C:C,0))</f>
        <v>212</v>
      </c>
      <c r="D5120" t="s">
        <v>1249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359</v>
      </c>
      <c r="C5121">
        <f>INDEX(NationalTeams!B:B,MATCH(B5121,NationalTeams!C:C,0))</f>
        <v>213</v>
      </c>
      <c r="D5121" t="s">
        <v>1249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377</v>
      </c>
      <c r="C5122">
        <f>INDEX(NationalTeams!B:B,MATCH(B5122,NationalTeams!C:C,0))</f>
        <v>214</v>
      </c>
      <c r="D5122" t="s">
        <v>1249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443</v>
      </c>
      <c r="C5123">
        <f>INDEX(NationalTeams!B:B,MATCH(B5123,NationalTeams!C:C,0))</f>
        <v>215</v>
      </c>
      <c r="D5123" t="s">
        <v>1249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481</v>
      </c>
      <c r="C5124">
        <f>INDEX(NationalTeams!B:B,MATCH(B5124,NationalTeams!C:C,0))</f>
        <v>216</v>
      </c>
      <c r="D5124" t="s">
        <v>1249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351</v>
      </c>
      <c r="C5125">
        <f>INDEX(NationalTeams!B:B,MATCH(B5125,NationalTeams!C:C,0))</f>
        <v>217</v>
      </c>
      <c r="D5125" t="s">
        <v>1249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438</v>
      </c>
      <c r="C5126">
        <f>INDEX(NationalTeams!B:B,MATCH(B5126,NationalTeams!C:C,0))</f>
        <v>218</v>
      </c>
      <c r="D5126" t="s">
        <v>1249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319</v>
      </c>
      <c r="C5127">
        <f>INDEX(NationalTeams!B:B,MATCH(B5127,NationalTeams!C:C,0))</f>
        <v>219</v>
      </c>
      <c r="D5127" t="s">
        <v>1249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471</v>
      </c>
      <c r="C5128">
        <f>INDEX(NationalTeams!B:B,MATCH(B5128,NationalTeams!C:C,0))</f>
        <v>220</v>
      </c>
      <c r="D5128" t="s">
        <v>1249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373</v>
      </c>
      <c r="C5129">
        <f>INDEX(NationalTeams!B:B,MATCH(B5129,NationalTeams!C:C,0))</f>
        <v>221</v>
      </c>
      <c r="D5129" t="s">
        <v>1249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367</v>
      </c>
      <c r="C5130">
        <f>INDEX(NationalTeams!B:B,MATCH(B5130,NationalTeams!C:C,0))</f>
        <v>222</v>
      </c>
      <c r="D5130" t="s">
        <v>1249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358</v>
      </c>
      <c r="C5131">
        <f>INDEX(NationalTeams!B:B,MATCH(B5131,NationalTeams!C:C,0))</f>
        <v>223</v>
      </c>
      <c r="D5131" t="s">
        <v>1249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993</v>
      </c>
      <c r="C5132">
        <f>INDEX(NationalTeams!B:B,MATCH(B5132,NationalTeams!C:C,0))</f>
        <v>224</v>
      </c>
      <c r="D5132" t="s">
        <v>1233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994</v>
      </c>
      <c r="C5133">
        <f>INDEX(NationalTeams!B:B,MATCH(B5133,NationalTeams!C:C,0))</f>
        <v>225</v>
      </c>
      <c r="D5133" t="s">
        <v>1233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995</v>
      </c>
      <c r="C5134">
        <f>INDEX(NationalTeams!B:B,MATCH(B5134,NationalTeams!C:C,0))</f>
        <v>226</v>
      </c>
      <c r="D5134" t="s">
        <v>1233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996</v>
      </c>
      <c r="C5135">
        <f>INDEX(NationalTeams!B:B,MATCH(B5135,NationalTeams!C:C,0))</f>
        <v>227</v>
      </c>
      <c r="D5135" t="s">
        <v>1233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997</v>
      </c>
      <c r="C5136">
        <f>INDEX(NationalTeams!B:B,MATCH(B5136,NationalTeams!C:C,0))</f>
        <v>228</v>
      </c>
      <c r="D5136" t="s">
        <v>1233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998</v>
      </c>
      <c r="C5137">
        <f>INDEX(NationalTeams!B:B,MATCH(B5137,NationalTeams!C:C,0))</f>
        <v>229</v>
      </c>
      <c r="D5137" t="s">
        <v>1233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999</v>
      </c>
      <c r="C5138">
        <f>INDEX(NationalTeams!B:B,MATCH(B5138,NationalTeams!C:C,0))</f>
        <v>230</v>
      </c>
      <c r="D5138" t="s">
        <v>1233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1000</v>
      </c>
      <c r="C5139">
        <f>INDEX(NationalTeams!B:B,MATCH(B5139,NationalTeams!C:C,0))</f>
        <v>231</v>
      </c>
      <c r="D5139" t="s">
        <v>1233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1001</v>
      </c>
      <c r="C5140">
        <f>INDEX(NationalTeams!B:B,MATCH(B5140,NationalTeams!C:C,0))</f>
        <v>232</v>
      </c>
      <c r="D5140" t="s">
        <v>1233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1002</v>
      </c>
      <c r="C5141">
        <f>INDEX(NationalTeams!B:B,MATCH(B5141,NationalTeams!C:C,0))</f>
        <v>233</v>
      </c>
      <c r="D5141" t="s">
        <v>1233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1003</v>
      </c>
      <c r="C5142">
        <f>INDEX(NationalTeams!B:B,MATCH(B5142,NationalTeams!C:C,0))</f>
        <v>234</v>
      </c>
      <c r="D5142" t="s">
        <v>1233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1004</v>
      </c>
      <c r="C5143">
        <f>INDEX(NationalTeams!B:B,MATCH(B5143,NationalTeams!C:C,0))</f>
        <v>235</v>
      </c>
      <c r="D5143" t="s">
        <v>1233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1005</v>
      </c>
      <c r="C5144">
        <f>INDEX(NationalTeams!B:B,MATCH(B5144,NationalTeams!C:C,0))</f>
        <v>236</v>
      </c>
      <c r="D5144" t="s">
        <v>1233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1006</v>
      </c>
      <c r="C5145">
        <f>INDEX(NationalTeams!B:B,MATCH(B5145,NationalTeams!C:C,0))</f>
        <v>237</v>
      </c>
      <c r="D5145" t="s">
        <v>1233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1007</v>
      </c>
      <c r="C5146">
        <f>INDEX(NationalTeams!B:B,MATCH(B5146,NationalTeams!C:C,0))</f>
        <v>238</v>
      </c>
      <c r="D5146" t="s">
        <v>1233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1008</v>
      </c>
      <c r="C5147">
        <f>INDEX(NationalTeams!B:B,MATCH(B5147,NationalTeams!C:C,0))</f>
        <v>239</v>
      </c>
      <c r="D5147" t="s">
        <v>1233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1009</v>
      </c>
      <c r="C5148">
        <f>INDEX(NationalTeams!B:B,MATCH(B5148,NationalTeams!C:C,0))</f>
        <v>240</v>
      </c>
      <c r="D5148" t="s">
        <v>1233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1010</v>
      </c>
      <c r="C5149">
        <f>INDEX(NationalTeams!B:B,MATCH(B5149,NationalTeams!C:C,0))</f>
        <v>241</v>
      </c>
      <c r="D5149" t="s">
        <v>1233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1011</v>
      </c>
      <c r="C5150">
        <f>INDEX(NationalTeams!B:B,MATCH(B5150,NationalTeams!C:C,0))</f>
        <v>242</v>
      </c>
      <c r="D5150" t="s">
        <v>1233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1012</v>
      </c>
      <c r="C5151">
        <f>INDEX(NationalTeams!B:B,MATCH(B5151,NationalTeams!C:C,0))</f>
        <v>243</v>
      </c>
      <c r="D5151" t="s">
        <v>1233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1013</v>
      </c>
      <c r="C5152">
        <f>INDEX(NationalTeams!B:B,MATCH(B5152,NationalTeams!C:C,0))</f>
        <v>244</v>
      </c>
      <c r="D5152" t="s">
        <v>1233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1014</v>
      </c>
      <c r="C5153">
        <f>INDEX(NationalTeams!B:B,MATCH(B5153,NationalTeams!C:C,0))</f>
        <v>245</v>
      </c>
      <c r="D5153" t="s">
        <v>1233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1015</v>
      </c>
      <c r="C5154">
        <f>INDEX(NationalTeams!B:B,MATCH(B5154,NationalTeams!C:C,0))</f>
        <v>246</v>
      </c>
      <c r="D5154" t="s">
        <v>1233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1016</v>
      </c>
      <c r="C5155">
        <f>INDEX(NationalTeams!B:B,MATCH(B5155,NationalTeams!C:C,0))</f>
        <v>247</v>
      </c>
      <c r="D5155" t="s">
        <v>1233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1017</v>
      </c>
      <c r="C5156">
        <f>INDEX(NationalTeams!B:B,MATCH(B5156,NationalTeams!C:C,0))</f>
        <v>248</v>
      </c>
      <c r="D5156" t="s">
        <v>1233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1018</v>
      </c>
      <c r="C5157">
        <f>INDEX(NationalTeams!B:B,MATCH(B5157,NationalTeams!C:C,0))</f>
        <v>249</v>
      </c>
      <c r="D5157" t="s">
        <v>1233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1019</v>
      </c>
      <c r="C5158">
        <f>INDEX(NationalTeams!B:B,MATCH(B5158,NationalTeams!C:C,0))</f>
        <v>250</v>
      </c>
      <c r="D5158" t="s">
        <v>1233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1020</v>
      </c>
      <c r="C5159">
        <f>INDEX(NationalTeams!B:B,MATCH(B5159,NationalTeams!C:C,0))</f>
        <v>251</v>
      </c>
      <c r="D5159" t="s">
        <v>1233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1021</v>
      </c>
      <c r="C5160">
        <f>INDEX(NationalTeams!B:B,MATCH(B5160,NationalTeams!C:C,0))</f>
        <v>252</v>
      </c>
      <c r="D5160" t="s">
        <v>1233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1022</v>
      </c>
      <c r="C5161">
        <f>INDEX(NationalTeams!B:B,MATCH(B5161,NationalTeams!C:C,0))</f>
        <v>253</v>
      </c>
      <c r="D5161" t="s">
        <v>1233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1023</v>
      </c>
      <c r="C5162">
        <f>INDEX(NationalTeams!B:B,MATCH(B5162,NationalTeams!C:C,0))</f>
        <v>254</v>
      </c>
      <c r="D5162" t="s">
        <v>1233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1024</v>
      </c>
      <c r="C5163">
        <f>INDEX(NationalTeams!B:B,MATCH(B5163,NationalTeams!C:C,0))</f>
        <v>255</v>
      </c>
      <c r="D5163" t="s">
        <v>1233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1025</v>
      </c>
      <c r="C5164">
        <f>INDEX(NationalTeams!B:B,MATCH(B5164,NationalTeams!C:C,0))</f>
        <v>256</v>
      </c>
      <c r="D5164" t="s">
        <v>1233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1026</v>
      </c>
      <c r="C5165">
        <f>INDEX(NationalTeams!B:B,MATCH(B5165,NationalTeams!C:C,0))</f>
        <v>257</v>
      </c>
      <c r="D5165" t="s">
        <v>1233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1027</v>
      </c>
      <c r="C5166">
        <f>INDEX(NationalTeams!B:B,MATCH(B5166,NationalTeams!C:C,0))</f>
        <v>258</v>
      </c>
      <c r="D5166" t="s">
        <v>1233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1028</v>
      </c>
      <c r="C5167">
        <f>INDEX(NationalTeams!B:B,MATCH(B5167,NationalTeams!C:C,0))</f>
        <v>259</v>
      </c>
      <c r="D5167" t="s">
        <v>1233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1029</v>
      </c>
      <c r="C5168">
        <f>INDEX(NationalTeams!B:B,MATCH(B5168,NationalTeams!C:C,0))</f>
        <v>260</v>
      </c>
      <c r="D5168" t="s">
        <v>1233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1030</v>
      </c>
      <c r="C5169">
        <f>INDEX(NationalTeams!B:B,MATCH(B5169,NationalTeams!C:C,0))</f>
        <v>261</v>
      </c>
      <c r="D5169" t="s">
        <v>1233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1031</v>
      </c>
      <c r="C5170">
        <f>INDEX(NationalTeams!B:B,MATCH(B5170,NationalTeams!C:C,0))</f>
        <v>262</v>
      </c>
      <c r="D5170" t="s">
        <v>1233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1032</v>
      </c>
      <c r="C5171">
        <f>INDEX(NationalTeams!B:B,MATCH(B5171,NationalTeams!C:C,0))</f>
        <v>263</v>
      </c>
      <c r="D5171" t="s">
        <v>1233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1033</v>
      </c>
      <c r="C5172">
        <f>INDEX(NationalTeams!B:B,MATCH(B5172,NationalTeams!C:C,0))</f>
        <v>264</v>
      </c>
      <c r="D5172" t="s">
        <v>1233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1034</v>
      </c>
      <c r="C5173">
        <f>INDEX(NationalTeams!B:B,MATCH(B5173,NationalTeams!C:C,0))</f>
        <v>265</v>
      </c>
      <c r="D5173" t="s">
        <v>1233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1035</v>
      </c>
      <c r="C5174">
        <f>INDEX(NationalTeams!B:B,MATCH(B5174,NationalTeams!C:C,0))</f>
        <v>266</v>
      </c>
      <c r="D5174" t="s">
        <v>1233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1036</v>
      </c>
      <c r="C5175">
        <f>INDEX(NationalTeams!B:B,MATCH(B5175,NationalTeams!C:C,0))</f>
        <v>267</v>
      </c>
      <c r="D5175" t="s">
        <v>1233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1037</v>
      </c>
      <c r="C5176">
        <f>INDEX(NationalTeams!B:B,MATCH(B5176,NationalTeams!C:C,0))</f>
        <v>268</v>
      </c>
      <c r="D5176" t="s">
        <v>1233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1038</v>
      </c>
      <c r="C5177">
        <f>INDEX(NationalTeams!B:B,MATCH(B5177,NationalTeams!C:C,0))</f>
        <v>269</v>
      </c>
      <c r="D5177" t="s">
        <v>1233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1039</v>
      </c>
      <c r="C5178">
        <f>INDEX(NationalTeams!B:B,MATCH(B5178,NationalTeams!C:C,0))</f>
        <v>270</v>
      </c>
      <c r="D5178" t="s">
        <v>1233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1040</v>
      </c>
      <c r="C5179">
        <f>INDEX(NationalTeams!B:B,MATCH(B5179,NationalTeams!C:C,0))</f>
        <v>271</v>
      </c>
      <c r="D5179" t="s">
        <v>1233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1041</v>
      </c>
      <c r="C5180">
        <f>INDEX(NationalTeams!B:B,MATCH(B5180,NationalTeams!C:C,0))</f>
        <v>272</v>
      </c>
      <c r="D5180" t="s">
        <v>1233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1042</v>
      </c>
      <c r="C5181">
        <f>INDEX(NationalTeams!B:B,MATCH(B5181,NationalTeams!C:C,0))</f>
        <v>273</v>
      </c>
      <c r="D5181" t="s">
        <v>1233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1043</v>
      </c>
      <c r="C5182">
        <f>INDEX(NationalTeams!B:B,MATCH(B5182,NationalTeams!C:C,0))</f>
        <v>274</v>
      </c>
      <c r="D5182" t="s">
        <v>1233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1044</v>
      </c>
      <c r="C5183">
        <f>INDEX(NationalTeams!B:B,MATCH(B5183,NationalTeams!C:C,0))</f>
        <v>275</v>
      </c>
      <c r="D5183" t="s">
        <v>1233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1045</v>
      </c>
      <c r="C5184">
        <f>INDEX(NationalTeams!B:B,MATCH(B5184,NationalTeams!C:C,0))</f>
        <v>276</v>
      </c>
      <c r="D5184" t="s">
        <v>1233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1046</v>
      </c>
      <c r="C5185">
        <f>INDEX(NationalTeams!B:B,MATCH(B5185,NationalTeams!C:C,0))</f>
        <v>277</v>
      </c>
      <c r="D5185" t="s">
        <v>1233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1047</v>
      </c>
      <c r="C5186">
        <f>INDEX(NationalTeams!B:B,MATCH(B5186,NationalTeams!C:C,0))</f>
        <v>278</v>
      </c>
      <c r="D5186" t="s">
        <v>1233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1048</v>
      </c>
      <c r="C5187">
        <f>INDEX(NationalTeams!B:B,MATCH(B5187,NationalTeams!C:C,0))</f>
        <v>279</v>
      </c>
      <c r="D5187" t="s">
        <v>1233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1049</v>
      </c>
      <c r="C5188">
        <f>INDEX(NationalTeams!B:B,MATCH(B5188,NationalTeams!C:C,0))</f>
        <v>280</v>
      </c>
      <c r="D5188" t="s">
        <v>1233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1050</v>
      </c>
      <c r="C5189">
        <f>INDEX(NationalTeams!B:B,MATCH(B5189,NationalTeams!C:C,0))</f>
        <v>281</v>
      </c>
      <c r="D5189" t="s">
        <v>1233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1051</v>
      </c>
      <c r="C5190">
        <f>INDEX(NationalTeams!B:B,MATCH(B5190,NationalTeams!C:C,0))</f>
        <v>282</v>
      </c>
      <c r="D5190" t="s">
        <v>1233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1052</v>
      </c>
      <c r="C5191">
        <f>INDEX(NationalTeams!B:B,MATCH(B5191,NationalTeams!C:C,0))</f>
        <v>283</v>
      </c>
      <c r="D5191" t="s">
        <v>1233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1053</v>
      </c>
      <c r="C5192">
        <f>INDEX(NationalTeams!B:B,MATCH(B5192,NationalTeams!C:C,0))</f>
        <v>284</v>
      </c>
      <c r="D5192" t="s">
        <v>1233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1054</v>
      </c>
      <c r="C5193">
        <f>INDEX(NationalTeams!B:B,MATCH(B5193,NationalTeams!C:C,0))</f>
        <v>285</v>
      </c>
      <c r="D5193" t="s">
        <v>1233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1055</v>
      </c>
      <c r="C5194">
        <f>INDEX(NationalTeams!B:B,MATCH(B5194,NationalTeams!C:C,0))</f>
        <v>286</v>
      </c>
      <c r="D5194" t="s">
        <v>1233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1056</v>
      </c>
      <c r="C5195">
        <f>INDEX(NationalTeams!B:B,MATCH(B5195,NationalTeams!C:C,0))</f>
        <v>287</v>
      </c>
      <c r="D5195" t="s">
        <v>1233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1057</v>
      </c>
      <c r="C5196">
        <f>INDEX(NationalTeams!B:B,MATCH(B5196,NationalTeams!C:C,0))</f>
        <v>288</v>
      </c>
      <c r="D5196" t="s">
        <v>1233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1058</v>
      </c>
      <c r="C5197">
        <f>INDEX(NationalTeams!B:B,MATCH(B5197,NationalTeams!C:C,0))</f>
        <v>289</v>
      </c>
      <c r="D5197" t="s">
        <v>1233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1059</v>
      </c>
      <c r="C5198">
        <f>INDEX(NationalTeams!B:B,MATCH(B5198,NationalTeams!C:C,0))</f>
        <v>290</v>
      </c>
      <c r="D5198" t="s">
        <v>1233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1060</v>
      </c>
      <c r="C5199">
        <f>INDEX(NationalTeams!B:B,MATCH(B5199,NationalTeams!C:C,0))</f>
        <v>291</v>
      </c>
      <c r="D5199" t="s">
        <v>1233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1061</v>
      </c>
      <c r="C5200">
        <f>INDEX(NationalTeams!B:B,MATCH(B5200,NationalTeams!C:C,0))</f>
        <v>292</v>
      </c>
      <c r="D5200" t="s">
        <v>1233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1062</v>
      </c>
      <c r="C5201">
        <f>INDEX(NationalTeams!B:B,MATCH(B5201,NationalTeams!C:C,0))</f>
        <v>293</v>
      </c>
      <c r="D5201" t="s">
        <v>1233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1063</v>
      </c>
      <c r="C5202">
        <f>INDEX(NationalTeams!B:B,MATCH(B5202,NationalTeams!C:C,0))</f>
        <v>294</v>
      </c>
      <c r="D5202" t="s">
        <v>1233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1064</v>
      </c>
      <c r="C5203">
        <f>INDEX(NationalTeams!B:B,MATCH(B5203,NationalTeams!C:C,0))</f>
        <v>295</v>
      </c>
      <c r="D5203" t="s">
        <v>1233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1065</v>
      </c>
      <c r="C5204">
        <f>INDEX(NationalTeams!B:B,MATCH(B5204,NationalTeams!C:C,0))</f>
        <v>296</v>
      </c>
      <c r="D5204" t="s">
        <v>1233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1066</v>
      </c>
      <c r="C5205">
        <f>INDEX(NationalTeams!B:B,MATCH(B5205,NationalTeams!C:C,0))</f>
        <v>297</v>
      </c>
      <c r="D5205" t="s">
        <v>1233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1067</v>
      </c>
      <c r="C5206">
        <f>INDEX(NationalTeams!B:B,MATCH(B5206,NationalTeams!C:C,0))</f>
        <v>298</v>
      </c>
      <c r="D5206" t="s">
        <v>1233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1068</v>
      </c>
      <c r="C5207">
        <f>INDEX(NationalTeams!B:B,MATCH(B5207,NationalTeams!C:C,0))</f>
        <v>299</v>
      </c>
      <c r="D5207" t="s">
        <v>1233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1069</v>
      </c>
      <c r="C5208">
        <f>INDEX(NationalTeams!B:B,MATCH(B5208,NationalTeams!C:C,0))</f>
        <v>300</v>
      </c>
      <c r="D5208" t="s">
        <v>1233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1070</v>
      </c>
      <c r="C5209">
        <f>INDEX(NationalTeams!B:B,MATCH(B5209,NationalTeams!C:C,0))</f>
        <v>301</v>
      </c>
      <c r="D5209" t="s">
        <v>1233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1071</v>
      </c>
      <c r="C5210">
        <f>INDEX(NationalTeams!B:B,MATCH(B5210,NationalTeams!C:C,0))</f>
        <v>302</v>
      </c>
      <c r="D5210" t="s">
        <v>1233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1072</v>
      </c>
      <c r="C5211">
        <f>INDEX(NationalTeams!B:B,MATCH(B5211,NationalTeams!C:C,0))</f>
        <v>303</v>
      </c>
      <c r="D5211" t="s">
        <v>1233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1073</v>
      </c>
      <c r="C5212">
        <f>INDEX(NationalTeams!B:B,MATCH(B5212,NationalTeams!C:C,0))</f>
        <v>304</v>
      </c>
      <c r="D5212" t="s">
        <v>1233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1074</v>
      </c>
      <c r="C5213">
        <f>INDEX(NationalTeams!B:B,MATCH(B5213,NationalTeams!C:C,0))</f>
        <v>305</v>
      </c>
      <c r="D5213" t="s">
        <v>1233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1075</v>
      </c>
      <c r="C5214">
        <f>INDEX(NationalTeams!B:B,MATCH(B5214,NationalTeams!C:C,0))</f>
        <v>306</v>
      </c>
      <c r="D5214" t="s">
        <v>1233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1076</v>
      </c>
      <c r="C5215">
        <f>INDEX(NationalTeams!B:B,MATCH(B5215,NationalTeams!C:C,0))</f>
        <v>307</v>
      </c>
      <c r="D5215" t="s">
        <v>1233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1077</v>
      </c>
      <c r="C5216">
        <f>INDEX(NationalTeams!B:B,MATCH(B5216,NationalTeams!C:C,0))</f>
        <v>308</v>
      </c>
      <c r="D5216" t="s">
        <v>1233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1078</v>
      </c>
      <c r="C5217">
        <f>INDEX(NationalTeams!B:B,MATCH(B5217,NationalTeams!C:C,0))</f>
        <v>309</v>
      </c>
      <c r="D5217" t="s">
        <v>1233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1079</v>
      </c>
      <c r="C5218">
        <f>INDEX(NationalTeams!B:B,MATCH(B5218,NationalTeams!C:C,0))</f>
        <v>310</v>
      </c>
      <c r="D5218" t="s">
        <v>1233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1080</v>
      </c>
      <c r="C5219">
        <f>INDEX(NationalTeams!B:B,MATCH(B5219,NationalTeams!C:C,0))</f>
        <v>311</v>
      </c>
      <c r="D5219" t="s">
        <v>1233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1081</v>
      </c>
      <c r="C5220">
        <f>INDEX(NationalTeams!B:B,MATCH(B5220,NationalTeams!C:C,0))</f>
        <v>312</v>
      </c>
      <c r="D5220" t="s">
        <v>1233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1082</v>
      </c>
      <c r="C5221">
        <f>INDEX(NationalTeams!B:B,MATCH(B5221,NationalTeams!C:C,0))</f>
        <v>313</v>
      </c>
      <c r="D5221" t="s">
        <v>1233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1083</v>
      </c>
      <c r="C5222">
        <f>INDEX(NationalTeams!B:B,MATCH(B5222,NationalTeams!C:C,0))</f>
        <v>314</v>
      </c>
      <c r="D5222" t="s">
        <v>1233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1084</v>
      </c>
      <c r="C5223">
        <f>INDEX(NationalTeams!B:B,MATCH(B5223,NationalTeams!C:C,0))</f>
        <v>315</v>
      </c>
      <c r="D5223" t="s">
        <v>1233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1085</v>
      </c>
      <c r="C5224">
        <f>INDEX(NationalTeams!B:B,MATCH(B5224,NationalTeams!C:C,0))</f>
        <v>316</v>
      </c>
      <c r="D5224" t="s">
        <v>1233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1086</v>
      </c>
      <c r="C5225">
        <f>INDEX(NationalTeams!B:B,MATCH(B5225,NationalTeams!C:C,0))</f>
        <v>317</v>
      </c>
      <c r="D5225" t="s">
        <v>1233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1087</v>
      </c>
      <c r="C5226">
        <f>INDEX(NationalTeams!B:B,MATCH(B5226,NationalTeams!C:C,0))</f>
        <v>318</v>
      </c>
      <c r="D5226" t="s">
        <v>1233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1088</v>
      </c>
      <c r="C5227">
        <f>INDEX(NationalTeams!B:B,MATCH(B5227,NationalTeams!C:C,0))</f>
        <v>319</v>
      </c>
      <c r="D5227" t="s">
        <v>1233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1089</v>
      </c>
      <c r="C5228">
        <f>INDEX(NationalTeams!B:B,MATCH(B5228,NationalTeams!C:C,0))</f>
        <v>320</v>
      </c>
      <c r="D5228" t="s">
        <v>1233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1090</v>
      </c>
      <c r="C5229">
        <f>INDEX(NationalTeams!B:B,MATCH(B5229,NationalTeams!C:C,0))</f>
        <v>321</v>
      </c>
      <c r="D5229" t="s">
        <v>1233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1091</v>
      </c>
      <c r="C5230">
        <f>INDEX(NationalTeams!B:B,MATCH(B5230,NationalTeams!C:C,0))</f>
        <v>322</v>
      </c>
      <c r="D5230" t="s">
        <v>1233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1092</v>
      </c>
      <c r="C5231">
        <f>INDEX(NationalTeams!B:B,MATCH(B5231,NationalTeams!C:C,0))</f>
        <v>323</v>
      </c>
      <c r="D5231" t="s">
        <v>1233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1093</v>
      </c>
      <c r="C5232">
        <f>INDEX(NationalTeams!B:B,MATCH(B5232,NationalTeams!C:C,0))</f>
        <v>324</v>
      </c>
      <c r="D5232" t="s">
        <v>1233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1094</v>
      </c>
      <c r="C5233">
        <f>INDEX(NationalTeams!B:B,MATCH(B5233,NationalTeams!C:C,0))</f>
        <v>325</v>
      </c>
      <c r="D5233" t="s">
        <v>1233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1095</v>
      </c>
      <c r="C5234">
        <f>INDEX(NationalTeams!B:B,MATCH(B5234,NationalTeams!C:C,0))</f>
        <v>326</v>
      </c>
      <c r="D5234" t="s">
        <v>1233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1096</v>
      </c>
      <c r="C5235">
        <f>INDEX(NationalTeams!B:B,MATCH(B5235,NationalTeams!C:C,0))</f>
        <v>327</v>
      </c>
      <c r="D5235" t="s">
        <v>1233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1097</v>
      </c>
      <c r="C5236">
        <f>INDEX(NationalTeams!B:B,MATCH(B5236,NationalTeams!C:C,0))</f>
        <v>328</v>
      </c>
      <c r="D5236" t="s">
        <v>1233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1098</v>
      </c>
      <c r="C5237">
        <f>INDEX(NationalTeams!B:B,MATCH(B5237,NationalTeams!C:C,0))</f>
        <v>329</v>
      </c>
      <c r="D5237" t="s">
        <v>1233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1099</v>
      </c>
      <c r="C5238">
        <f>INDEX(NationalTeams!B:B,MATCH(B5238,NationalTeams!C:C,0))</f>
        <v>330</v>
      </c>
      <c r="D5238" t="s">
        <v>1233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1100</v>
      </c>
      <c r="C5239">
        <f>INDEX(NationalTeams!B:B,MATCH(B5239,NationalTeams!C:C,0))</f>
        <v>331</v>
      </c>
      <c r="D5239" t="s">
        <v>1233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1101</v>
      </c>
      <c r="C5240">
        <f>INDEX(NationalTeams!B:B,MATCH(B5240,NationalTeams!C:C,0))</f>
        <v>332</v>
      </c>
      <c r="D5240" t="s">
        <v>1233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1102</v>
      </c>
      <c r="C5241">
        <f>INDEX(NationalTeams!B:B,MATCH(B5241,NationalTeams!C:C,0))</f>
        <v>333</v>
      </c>
      <c r="D5241" t="s">
        <v>1233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1103</v>
      </c>
      <c r="C5242">
        <f>INDEX(NationalTeams!B:B,MATCH(B5242,NationalTeams!C:C,0))</f>
        <v>334</v>
      </c>
      <c r="D5242" t="s">
        <v>1233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1104</v>
      </c>
      <c r="C5243">
        <f>INDEX(NationalTeams!B:B,MATCH(B5243,NationalTeams!C:C,0))</f>
        <v>335</v>
      </c>
      <c r="D5243" t="s">
        <v>1233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1105</v>
      </c>
      <c r="C5244">
        <f>INDEX(NationalTeams!B:B,MATCH(B5244,NationalTeams!C:C,0))</f>
        <v>336</v>
      </c>
      <c r="D5244" t="s">
        <v>1233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1106</v>
      </c>
      <c r="C5245">
        <f>INDEX(NationalTeams!B:B,MATCH(B5245,NationalTeams!C:C,0))</f>
        <v>337</v>
      </c>
      <c r="D5245" t="s">
        <v>1233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1107</v>
      </c>
      <c r="C5246">
        <f>INDEX(NationalTeams!B:B,MATCH(B5246,NationalTeams!C:C,0))</f>
        <v>338</v>
      </c>
      <c r="D5246" t="s">
        <v>1233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1108</v>
      </c>
      <c r="C5247">
        <f>INDEX(NationalTeams!B:B,MATCH(B5247,NationalTeams!C:C,0))</f>
        <v>339</v>
      </c>
      <c r="D5247" t="s">
        <v>1233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1109</v>
      </c>
      <c r="C5248">
        <f>INDEX(NationalTeams!B:B,MATCH(B5248,NationalTeams!C:C,0))</f>
        <v>340</v>
      </c>
      <c r="D5248" t="s">
        <v>1233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1110</v>
      </c>
      <c r="C5249">
        <f>INDEX(NationalTeams!B:B,MATCH(B5249,NationalTeams!C:C,0))</f>
        <v>341</v>
      </c>
      <c r="D5249" t="s">
        <v>1233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1111</v>
      </c>
      <c r="C5250">
        <f>INDEX(NationalTeams!B:B,MATCH(B5250,NationalTeams!C:C,0))</f>
        <v>342</v>
      </c>
      <c r="D5250" t="s">
        <v>1233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1112</v>
      </c>
      <c r="C5251">
        <f>INDEX(NationalTeams!B:B,MATCH(B5251,NationalTeams!C:C,0))</f>
        <v>343</v>
      </c>
      <c r="D5251" t="s">
        <v>1233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1113</v>
      </c>
      <c r="C5252">
        <f>INDEX(NationalTeams!B:B,MATCH(B5252,NationalTeams!C:C,0))</f>
        <v>344</v>
      </c>
      <c r="D5252" t="s">
        <v>1233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1114</v>
      </c>
      <c r="C5253">
        <f>INDEX(NationalTeams!B:B,MATCH(B5253,NationalTeams!C:C,0))</f>
        <v>345</v>
      </c>
      <c r="D5253" t="s">
        <v>1233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1115</v>
      </c>
      <c r="C5254">
        <f>INDEX(NationalTeams!B:B,MATCH(B5254,NationalTeams!C:C,0))</f>
        <v>346</v>
      </c>
      <c r="D5254" t="s">
        <v>1233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1116</v>
      </c>
      <c r="C5255">
        <f>INDEX(NationalTeams!B:B,MATCH(B5255,NationalTeams!C:C,0))</f>
        <v>347</v>
      </c>
      <c r="D5255" t="s">
        <v>1233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1117</v>
      </c>
      <c r="C5256">
        <f>INDEX(NationalTeams!B:B,MATCH(B5256,NationalTeams!C:C,0))</f>
        <v>348</v>
      </c>
      <c r="D5256" t="s">
        <v>1233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1118</v>
      </c>
      <c r="C5257">
        <f>INDEX(NationalTeams!B:B,MATCH(B5257,NationalTeams!C:C,0))</f>
        <v>349</v>
      </c>
      <c r="D5257" t="s">
        <v>1233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1119</v>
      </c>
      <c r="C5258">
        <f>INDEX(NationalTeams!B:B,MATCH(B5258,NationalTeams!C:C,0))</f>
        <v>350</v>
      </c>
      <c r="D5258" t="s">
        <v>1233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1120</v>
      </c>
      <c r="C5259">
        <f>INDEX(NationalTeams!B:B,MATCH(B5259,NationalTeams!C:C,0))</f>
        <v>351</v>
      </c>
      <c r="D5259" t="s">
        <v>1233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1121</v>
      </c>
      <c r="C5260">
        <f>INDEX(NationalTeams!B:B,MATCH(B5260,NationalTeams!C:C,0))</f>
        <v>352</v>
      </c>
      <c r="D5260" t="s">
        <v>1233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1122</v>
      </c>
      <c r="C5261">
        <f>INDEX(NationalTeams!B:B,MATCH(B5261,NationalTeams!C:C,0))</f>
        <v>353</v>
      </c>
      <c r="D5261" t="s">
        <v>1233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1123</v>
      </c>
      <c r="C5262">
        <f>INDEX(NationalTeams!B:B,MATCH(B5262,NationalTeams!C:C,0))</f>
        <v>354</v>
      </c>
      <c r="D5262" t="s">
        <v>1233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1124</v>
      </c>
      <c r="C5263">
        <f>INDEX(NationalTeams!B:B,MATCH(B5263,NationalTeams!C:C,0))</f>
        <v>355</v>
      </c>
      <c r="D5263" t="s">
        <v>1233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1125</v>
      </c>
      <c r="C5264">
        <f>INDEX(NationalTeams!B:B,MATCH(B5264,NationalTeams!C:C,0))</f>
        <v>356</v>
      </c>
      <c r="D5264" t="s">
        <v>1233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1126</v>
      </c>
      <c r="C5265">
        <f>INDEX(NationalTeams!B:B,MATCH(B5265,NationalTeams!C:C,0))</f>
        <v>357</v>
      </c>
      <c r="D5265" t="s">
        <v>1233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1127</v>
      </c>
      <c r="C5266">
        <f>INDEX(NationalTeams!B:B,MATCH(B5266,NationalTeams!C:C,0))</f>
        <v>358</v>
      </c>
      <c r="D5266" t="s">
        <v>1233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1128</v>
      </c>
      <c r="C5267">
        <f>INDEX(NationalTeams!B:B,MATCH(B5267,NationalTeams!C:C,0))</f>
        <v>359</v>
      </c>
      <c r="D5267" t="s">
        <v>1233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1129</v>
      </c>
      <c r="C5268">
        <f>INDEX(NationalTeams!B:B,MATCH(B5268,NationalTeams!C:C,0))</f>
        <v>360</v>
      </c>
      <c r="D5268" t="s">
        <v>1233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1130</v>
      </c>
      <c r="C5269">
        <f>INDEX(NationalTeams!B:B,MATCH(B5269,NationalTeams!C:C,0))</f>
        <v>361</v>
      </c>
      <c r="D5269" t="s">
        <v>1233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1131</v>
      </c>
      <c r="C5270">
        <f>INDEX(NationalTeams!B:B,MATCH(B5270,NationalTeams!C:C,0))</f>
        <v>362</v>
      </c>
      <c r="D5270" t="s">
        <v>1233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1132</v>
      </c>
      <c r="C5271">
        <f>INDEX(NationalTeams!B:B,MATCH(B5271,NationalTeams!C:C,0))</f>
        <v>363</v>
      </c>
      <c r="D5271" t="s">
        <v>1233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1133</v>
      </c>
      <c r="C5272">
        <f>INDEX(NationalTeams!B:B,MATCH(B5272,NationalTeams!C:C,0))</f>
        <v>364</v>
      </c>
      <c r="D5272" t="s">
        <v>1233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1134</v>
      </c>
      <c r="C5273">
        <f>INDEX(NationalTeams!B:B,MATCH(B5273,NationalTeams!C:C,0))</f>
        <v>365</v>
      </c>
      <c r="D5273" t="s">
        <v>1233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1135</v>
      </c>
      <c r="C5274">
        <f>INDEX(NationalTeams!B:B,MATCH(B5274,NationalTeams!C:C,0))</f>
        <v>366</v>
      </c>
      <c r="D5274" t="s">
        <v>1233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1136</v>
      </c>
      <c r="C5275">
        <f>INDEX(NationalTeams!B:B,MATCH(B5275,NationalTeams!C:C,0))</f>
        <v>367</v>
      </c>
      <c r="D5275" t="s">
        <v>1233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1137</v>
      </c>
      <c r="C5276">
        <f>INDEX(NationalTeams!B:B,MATCH(B5276,NationalTeams!C:C,0))</f>
        <v>368</v>
      </c>
      <c r="D5276" t="s">
        <v>1233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1138</v>
      </c>
      <c r="C5277">
        <f>INDEX(NationalTeams!B:B,MATCH(B5277,NationalTeams!C:C,0))</f>
        <v>369</v>
      </c>
      <c r="D5277" t="s">
        <v>1233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1139</v>
      </c>
      <c r="C5278">
        <f>INDEX(NationalTeams!B:B,MATCH(B5278,NationalTeams!C:C,0))</f>
        <v>370</v>
      </c>
      <c r="D5278" t="s">
        <v>1233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1140</v>
      </c>
      <c r="C5279">
        <f>INDEX(NationalTeams!B:B,MATCH(B5279,NationalTeams!C:C,0))</f>
        <v>371</v>
      </c>
      <c r="D5279" t="s">
        <v>1233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1141</v>
      </c>
      <c r="C5280">
        <f>INDEX(NationalTeams!B:B,MATCH(B5280,NationalTeams!C:C,0))</f>
        <v>372</v>
      </c>
      <c r="D5280" t="s">
        <v>1233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1142</v>
      </c>
      <c r="C5281">
        <f>INDEX(NationalTeams!B:B,MATCH(B5281,NationalTeams!C:C,0))</f>
        <v>373</v>
      </c>
      <c r="D5281" t="s">
        <v>1233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1143</v>
      </c>
      <c r="C5282">
        <f>INDEX(NationalTeams!B:B,MATCH(B5282,NationalTeams!C:C,0))</f>
        <v>374</v>
      </c>
      <c r="D5282" t="s">
        <v>1233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1144</v>
      </c>
      <c r="C5283">
        <f>INDEX(NationalTeams!B:B,MATCH(B5283,NationalTeams!C:C,0))</f>
        <v>375</v>
      </c>
      <c r="D5283" t="s">
        <v>1233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1145</v>
      </c>
      <c r="C5284">
        <f>INDEX(NationalTeams!B:B,MATCH(B5284,NationalTeams!C:C,0))</f>
        <v>376</v>
      </c>
      <c r="D5284" t="s">
        <v>1233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1146</v>
      </c>
      <c r="C5285">
        <f>INDEX(NationalTeams!B:B,MATCH(B5285,NationalTeams!C:C,0))</f>
        <v>377</v>
      </c>
      <c r="D5285" t="s">
        <v>1233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1147</v>
      </c>
      <c r="C5286">
        <f>INDEX(NationalTeams!B:B,MATCH(B5286,NationalTeams!C:C,0))</f>
        <v>378</v>
      </c>
      <c r="D5286" t="s">
        <v>1233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1148</v>
      </c>
      <c r="C5287">
        <f>INDEX(NationalTeams!B:B,MATCH(B5287,NationalTeams!C:C,0))</f>
        <v>379</v>
      </c>
      <c r="D5287" t="s">
        <v>1233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1149</v>
      </c>
      <c r="C5288">
        <f>INDEX(NationalTeams!B:B,MATCH(B5288,NationalTeams!C:C,0))</f>
        <v>380</v>
      </c>
      <c r="D5288" t="s">
        <v>1233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1150</v>
      </c>
      <c r="C5289">
        <f>INDEX(NationalTeams!B:B,MATCH(B5289,NationalTeams!C:C,0))</f>
        <v>381</v>
      </c>
      <c r="D5289" t="s">
        <v>1233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1151</v>
      </c>
      <c r="C5290">
        <f>INDEX(NationalTeams!B:B,MATCH(B5290,NationalTeams!C:C,0))</f>
        <v>382</v>
      </c>
      <c r="D5290" t="s">
        <v>1233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1152</v>
      </c>
      <c r="C5291">
        <f>INDEX(NationalTeams!B:B,MATCH(B5291,NationalTeams!C:C,0))</f>
        <v>383</v>
      </c>
      <c r="D5291" t="s">
        <v>1233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1153</v>
      </c>
      <c r="C5292">
        <f>INDEX(NationalTeams!B:B,MATCH(B5292,NationalTeams!C:C,0))</f>
        <v>384</v>
      </c>
      <c r="D5292" t="s">
        <v>1233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1154</v>
      </c>
      <c r="C5293">
        <f>INDEX(NationalTeams!B:B,MATCH(B5293,NationalTeams!C:C,0))</f>
        <v>385</v>
      </c>
      <c r="D5293" t="s">
        <v>1233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1155</v>
      </c>
      <c r="C5294">
        <f>INDEX(NationalTeams!B:B,MATCH(B5294,NationalTeams!C:C,0))</f>
        <v>386</v>
      </c>
      <c r="D5294" t="s">
        <v>1233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1156</v>
      </c>
      <c r="C5295">
        <f>INDEX(NationalTeams!B:B,MATCH(B5295,NationalTeams!C:C,0))</f>
        <v>387</v>
      </c>
      <c r="D5295" t="s">
        <v>1233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1157</v>
      </c>
      <c r="C5296">
        <f>INDEX(NationalTeams!B:B,MATCH(B5296,NationalTeams!C:C,0))</f>
        <v>388</v>
      </c>
      <c r="D5296" t="s">
        <v>1233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1158</v>
      </c>
      <c r="C5297">
        <f>INDEX(NationalTeams!B:B,MATCH(B5297,NationalTeams!C:C,0))</f>
        <v>389</v>
      </c>
      <c r="D5297" t="s">
        <v>1233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1159</v>
      </c>
      <c r="C5298">
        <f>INDEX(NationalTeams!B:B,MATCH(B5298,NationalTeams!C:C,0))</f>
        <v>390</v>
      </c>
      <c r="D5298" t="s">
        <v>1233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1160</v>
      </c>
      <c r="C5299">
        <f>INDEX(NationalTeams!B:B,MATCH(B5299,NationalTeams!C:C,0))</f>
        <v>391</v>
      </c>
      <c r="D5299" t="s">
        <v>1233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1161</v>
      </c>
      <c r="C5300">
        <f>INDEX(NationalTeams!B:B,MATCH(B5300,NationalTeams!C:C,0))</f>
        <v>392</v>
      </c>
      <c r="D5300" t="s">
        <v>1233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1162</v>
      </c>
      <c r="C5301">
        <f>INDEX(NationalTeams!B:B,MATCH(B5301,NationalTeams!C:C,0))</f>
        <v>393</v>
      </c>
      <c r="D5301" t="s">
        <v>1233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1163</v>
      </c>
      <c r="C5302">
        <f>INDEX(NationalTeams!B:B,MATCH(B5302,NationalTeams!C:C,0))</f>
        <v>394</v>
      </c>
      <c r="D5302" t="s">
        <v>1233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1164</v>
      </c>
      <c r="C5303">
        <f>INDEX(NationalTeams!B:B,MATCH(B5303,NationalTeams!C:C,0))</f>
        <v>395</v>
      </c>
      <c r="D5303" t="s">
        <v>1233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1165</v>
      </c>
      <c r="C5304">
        <f>INDEX(NationalTeams!B:B,MATCH(B5304,NationalTeams!C:C,0))</f>
        <v>396</v>
      </c>
      <c r="D5304" t="s">
        <v>1233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1166</v>
      </c>
      <c r="C5305">
        <f>INDEX(NationalTeams!B:B,MATCH(B5305,NationalTeams!C:C,0))</f>
        <v>397</v>
      </c>
      <c r="D5305" t="s">
        <v>1233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1167</v>
      </c>
      <c r="C5306">
        <f>INDEX(NationalTeams!B:B,MATCH(B5306,NationalTeams!C:C,0))</f>
        <v>398</v>
      </c>
      <c r="D5306" t="s">
        <v>1233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1168</v>
      </c>
      <c r="C5307">
        <f>INDEX(NationalTeams!B:B,MATCH(B5307,NationalTeams!C:C,0))</f>
        <v>399</v>
      </c>
      <c r="D5307" t="s">
        <v>1233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1169</v>
      </c>
      <c r="C5308">
        <f>INDEX(NationalTeams!B:B,MATCH(B5308,NationalTeams!C:C,0))</f>
        <v>400</v>
      </c>
      <c r="D5308" t="s">
        <v>1233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1170</v>
      </c>
      <c r="C5309">
        <f>INDEX(NationalTeams!B:B,MATCH(B5309,NationalTeams!C:C,0))</f>
        <v>401</v>
      </c>
      <c r="D5309" t="s">
        <v>1233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1171</v>
      </c>
      <c r="C5310">
        <f>INDEX(NationalTeams!B:B,MATCH(B5310,NationalTeams!C:C,0))</f>
        <v>402</v>
      </c>
      <c r="D5310" t="s">
        <v>1233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1172</v>
      </c>
      <c r="C5311">
        <f>INDEX(NationalTeams!B:B,MATCH(B5311,NationalTeams!C:C,0))</f>
        <v>403</v>
      </c>
      <c r="D5311" t="s">
        <v>1233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1173</v>
      </c>
      <c r="C5312">
        <f>INDEX(NationalTeams!B:B,MATCH(B5312,NationalTeams!C:C,0))</f>
        <v>404</v>
      </c>
      <c r="D5312" t="s">
        <v>1233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1174</v>
      </c>
      <c r="C5313">
        <f>INDEX(NationalTeams!B:B,MATCH(B5313,NationalTeams!C:C,0))</f>
        <v>405</v>
      </c>
      <c r="D5313" t="s">
        <v>1233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1175</v>
      </c>
      <c r="C5314">
        <f>INDEX(NationalTeams!B:B,MATCH(B5314,NationalTeams!C:C,0))</f>
        <v>406</v>
      </c>
      <c r="D5314" t="s">
        <v>1233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1176</v>
      </c>
      <c r="C5315">
        <f>INDEX(NationalTeams!B:B,MATCH(B5315,NationalTeams!C:C,0))</f>
        <v>407</v>
      </c>
      <c r="D5315" t="s">
        <v>1233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1177</v>
      </c>
      <c r="C5316">
        <f>INDEX(NationalTeams!B:B,MATCH(B5316,NationalTeams!C:C,0))</f>
        <v>408</v>
      </c>
      <c r="D5316" t="s">
        <v>1233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1178</v>
      </c>
      <c r="C5317">
        <f>INDEX(NationalTeams!B:B,MATCH(B5317,NationalTeams!C:C,0))</f>
        <v>409</v>
      </c>
      <c r="D5317" t="s">
        <v>1233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1179</v>
      </c>
      <c r="C5318">
        <f>INDEX(NationalTeams!B:B,MATCH(B5318,NationalTeams!C:C,0))</f>
        <v>410</v>
      </c>
      <c r="D5318" t="s">
        <v>1233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1180</v>
      </c>
      <c r="C5319">
        <f>INDEX(NationalTeams!B:B,MATCH(B5319,NationalTeams!C:C,0))</f>
        <v>411</v>
      </c>
      <c r="D5319" t="s">
        <v>1233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1181</v>
      </c>
      <c r="C5320">
        <f>INDEX(NationalTeams!B:B,MATCH(B5320,NationalTeams!C:C,0))</f>
        <v>412</v>
      </c>
      <c r="D5320" t="s">
        <v>1233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1182</v>
      </c>
      <c r="C5321">
        <f>INDEX(NationalTeams!B:B,MATCH(B5321,NationalTeams!C:C,0))</f>
        <v>413</v>
      </c>
      <c r="D5321" t="s">
        <v>1233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1183</v>
      </c>
      <c r="C5322">
        <f>INDEX(NationalTeams!B:B,MATCH(B5322,NationalTeams!C:C,0))</f>
        <v>414</v>
      </c>
      <c r="D5322" t="s">
        <v>1233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1184</v>
      </c>
      <c r="C5323">
        <f>INDEX(NationalTeams!B:B,MATCH(B5323,NationalTeams!C:C,0))</f>
        <v>415</v>
      </c>
      <c r="D5323" t="s">
        <v>1233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1185</v>
      </c>
      <c r="C5324">
        <f>INDEX(NationalTeams!B:B,MATCH(B5324,NationalTeams!C:C,0))</f>
        <v>416</v>
      </c>
      <c r="D5324" t="s">
        <v>1233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1186</v>
      </c>
      <c r="C5325">
        <f>INDEX(NationalTeams!B:B,MATCH(B5325,NationalTeams!C:C,0))</f>
        <v>417</v>
      </c>
      <c r="D5325" t="s">
        <v>1233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1187</v>
      </c>
      <c r="C5326">
        <f>INDEX(NationalTeams!B:B,MATCH(B5326,NationalTeams!C:C,0))</f>
        <v>418</v>
      </c>
      <c r="D5326" t="s">
        <v>1233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1188</v>
      </c>
      <c r="C5327">
        <f>INDEX(NationalTeams!B:B,MATCH(B5327,NationalTeams!C:C,0))</f>
        <v>419</v>
      </c>
      <c r="D5327" t="s">
        <v>1233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1189</v>
      </c>
      <c r="C5328">
        <f>INDEX(NationalTeams!B:B,MATCH(B5328,NationalTeams!C:C,0))</f>
        <v>420</v>
      </c>
      <c r="D5328" t="s">
        <v>1233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1190</v>
      </c>
      <c r="C5329">
        <f>INDEX(NationalTeams!B:B,MATCH(B5329,NationalTeams!C:C,0))</f>
        <v>421</v>
      </c>
      <c r="D5329" t="s">
        <v>1233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1191</v>
      </c>
      <c r="C5330">
        <f>INDEX(NationalTeams!B:B,MATCH(B5330,NationalTeams!C:C,0))</f>
        <v>422</v>
      </c>
      <c r="D5330" t="s">
        <v>1233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1192</v>
      </c>
      <c r="C5331">
        <f>INDEX(NationalTeams!B:B,MATCH(B5331,NationalTeams!C:C,0))</f>
        <v>423</v>
      </c>
      <c r="D5331" t="s">
        <v>1233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1193</v>
      </c>
      <c r="C5332">
        <f>INDEX(NationalTeams!B:B,MATCH(B5332,NationalTeams!C:C,0))</f>
        <v>424</v>
      </c>
      <c r="D5332" t="s">
        <v>1233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1194</v>
      </c>
      <c r="C5333">
        <f>INDEX(NationalTeams!B:B,MATCH(B5333,NationalTeams!C:C,0))</f>
        <v>425</v>
      </c>
      <c r="D5333" t="s">
        <v>1233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1195</v>
      </c>
      <c r="C5334">
        <f>INDEX(NationalTeams!B:B,MATCH(B5334,NationalTeams!C:C,0))</f>
        <v>426</v>
      </c>
      <c r="D5334" t="s">
        <v>1233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1196</v>
      </c>
      <c r="C5335">
        <f>INDEX(NationalTeams!B:B,MATCH(B5335,NationalTeams!C:C,0))</f>
        <v>427</v>
      </c>
      <c r="D5335" t="s">
        <v>1233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1197</v>
      </c>
      <c r="C5336">
        <f>INDEX(NationalTeams!B:B,MATCH(B5336,NationalTeams!C:C,0))</f>
        <v>428</v>
      </c>
      <c r="D5336" t="s">
        <v>1233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1198</v>
      </c>
      <c r="C5337">
        <f>INDEX(NationalTeams!B:B,MATCH(B5337,NationalTeams!C:C,0))</f>
        <v>429</v>
      </c>
      <c r="D5337" t="s">
        <v>1233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1199</v>
      </c>
      <c r="C5338">
        <f>INDEX(NationalTeams!B:B,MATCH(B5338,NationalTeams!C:C,0))</f>
        <v>430</v>
      </c>
      <c r="D5338" t="s">
        <v>1233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1200</v>
      </c>
      <c r="C5339">
        <f>INDEX(NationalTeams!B:B,MATCH(B5339,NationalTeams!C:C,0))</f>
        <v>431</v>
      </c>
      <c r="D5339" t="s">
        <v>1233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1201</v>
      </c>
      <c r="C5340">
        <f>INDEX(NationalTeams!B:B,MATCH(B5340,NationalTeams!C:C,0))</f>
        <v>432</v>
      </c>
      <c r="D5340" t="s">
        <v>1233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1202</v>
      </c>
      <c r="C5341">
        <f>INDEX(NationalTeams!B:B,MATCH(B5341,NationalTeams!C:C,0))</f>
        <v>433</v>
      </c>
      <c r="D5341" t="s">
        <v>1233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1203</v>
      </c>
      <c r="C5342">
        <f>INDEX(NationalTeams!B:B,MATCH(B5342,NationalTeams!C:C,0))</f>
        <v>434</v>
      </c>
      <c r="D5342" t="s">
        <v>1233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1204</v>
      </c>
      <c r="C5343">
        <f>INDEX(NationalTeams!B:B,MATCH(B5343,NationalTeams!C:C,0))</f>
        <v>435</v>
      </c>
      <c r="D5343" t="s">
        <v>1233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1205</v>
      </c>
      <c r="C5344">
        <f>INDEX(NationalTeams!B:B,MATCH(B5344,NationalTeams!C:C,0))</f>
        <v>436</v>
      </c>
      <c r="D5344" t="s">
        <v>1233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1206</v>
      </c>
      <c r="C5345">
        <f>INDEX(NationalTeams!B:B,MATCH(B5345,NationalTeams!C:C,0))</f>
        <v>437</v>
      </c>
      <c r="D5345" t="s">
        <v>1233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1207</v>
      </c>
      <c r="C5346">
        <f>INDEX(NationalTeams!B:B,MATCH(B5346,NationalTeams!C:C,0))</f>
        <v>438</v>
      </c>
      <c r="D5346" t="s">
        <v>1233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1208</v>
      </c>
      <c r="C5347">
        <f>INDEX(NationalTeams!B:B,MATCH(B5347,NationalTeams!C:C,0))</f>
        <v>439</v>
      </c>
      <c r="D5347" t="s">
        <v>1233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1209</v>
      </c>
      <c r="C5348">
        <f>INDEX(NationalTeams!B:B,MATCH(B5348,NationalTeams!C:C,0))</f>
        <v>440</v>
      </c>
      <c r="D5348" t="s">
        <v>1233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1210</v>
      </c>
      <c r="C5349">
        <f>INDEX(NationalTeams!B:B,MATCH(B5349,NationalTeams!C:C,0))</f>
        <v>441</v>
      </c>
      <c r="D5349" t="s">
        <v>1233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1211</v>
      </c>
      <c r="C5350">
        <f>INDEX(NationalTeams!B:B,MATCH(B5350,NationalTeams!C:C,0))</f>
        <v>442</v>
      </c>
      <c r="D5350" t="s">
        <v>1233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1212</v>
      </c>
      <c r="C5351">
        <f>INDEX(NationalTeams!B:B,MATCH(B5351,NationalTeams!C:C,0))</f>
        <v>443</v>
      </c>
      <c r="D5351" t="s">
        <v>1233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1213</v>
      </c>
      <c r="C5352">
        <f>INDEX(NationalTeams!B:B,MATCH(B5352,NationalTeams!C:C,0))</f>
        <v>444</v>
      </c>
      <c r="D5352" t="s">
        <v>1233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1214</v>
      </c>
      <c r="C5353">
        <f>INDEX(NationalTeams!B:B,MATCH(B5353,NationalTeams!C:C,0))</f>
        <v>445</v>
      </c>
      <c r="D5353" t="s">
        <v>1233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1215</v>
      </c>
      <c r="C5354">
        <f>INDEX(NationalTeams!B:B,MATCH(B5354,NationalTeams!C:C,0))</f>
        <v>446</v>
      </c>
      <c r="D5354" t="s">
        <v>1233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440</v>
      </c>
      <c r="C5355">
        <f>INDEX(NationalTeams!B:B,MATCH(B5355,NationalTeams!C:C,0))</f>
        <v>1</v>
      </c>
      <c r="D5355" t="s">
        <v>1250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321</v>
      </c>
      <c r="C5356">
        <f>INDEX(NationalTeams!B:B,MATCH(B5356,NationalTeams!C:C,0))</f>
        <v>2</v>
      </c>
      <c r="D5356" t="s">
        <v>1250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520</v>
      </c>
      <c r="C5357">
        <f>INDEX(NationalTeams!B:B,MATCH(B5357,NationalTeams!C:C,0))</f>
        <v>3</v>
      </c>
      <c r="D5357" t="s">
        <v>1250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489</v>
      </c>
      <c r="C5358">
        <f>INDEX(NationalTeams!B:B,MATCH(B5358,NationalTeams!C:C,0))</f>
        <v>4</v>
      </c>
      <c r="D5358" t="s">
        <v>1250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329</v>
      </c>
      <c r="C5359">
        <f>INDEX(NationalTeams!B:B,MATCH(B5359,NationalTeams!C:C,0))</f>
        <v>5</v>
      </c>
      <c r="D5359" t="s">
        <v>1250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538</v>
      </c>
      <c r="C5360">
        <f>INDEX(NationalTeams!B:B,MATCH(B5360,NationalTeams!C:C,0))</f>
        <v>6</v>
      </c>
      <c r="D5360" t="s">
        <v>1250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357</v>
      </c>
      <c r="C5361">
        <f>INDEX(NationalTeams!B:B,MATCH(B5361,NationalTeams!C:C,0))</f>
        <v>7</v>
      </c>
      <c r="D5361" t="s">
        <v>1250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420</v>
      </c>
      <c r="C5362">
        <f>INDEX(NationalTeams!B:B,MATCH(B5362,NationalTeams!C:C,0))</f>
        <v>8</v>
      </c>
      <c r="D5362" t="s">
        <v>1250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400</v>
      </c>
      <c r="C5363">
        <f>INDEX(NationalTeams!B:B,MATCH(B5363,NationalTeams!C:C,0))</f>
        <v>9</v>
      </c>
      <c r="D5363" t="s">
        <v>1250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428</v>
      </c>
      <c r="C5364">
        <f>INDEX(NationalTeams!B:B,MATCH(B5364,NationalTeams!C:C,0))</f>
        <v>10</v>
      </c>
      <c r="D5364" t="s">
        <v>1250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324</v>
      </c>
      <c r="C5365">
        <f>INDEX(NationalTeams!B:B,MATCH(B5365,NationalTeams!C:C,0))</f>
        <v>11</v>
      </c>
      <c r="D5365" t="s">
        <v>1250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376</v>
      </c>
      <c r="C5366">
        <f>INDEX(NationalTeams!B:B,MATCH(B5366,NationalTeams!C:C,0))</f>
        <v>12</v>
      </c>
      <c r="D5366" t="s">
        <v>1250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529</v>
      </c>
      <c r="C5367">
        <f>INDEX(NationalTeams!B:B,MATCH(B5367,NationalTeams!C:C,0))</f>
        <v>13</v>
      </c>
      <c r="D5367" t="s">
        <v>1250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415</v>
      </c>
      <c r="C5368">
        <f>INDEX(NationalTeams!B:B,MATCH(B5368,NationalTeams!C:C,0))</f>
        <v>14</v>
      </c>
      <c r="D5368" t="s">
        <v>1250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424</v>
      </c>
      <c r="C5369">
        <f>INDEX(NationalTeams!B:B,MATCH(B5369,NationalTeams!C:C,0))</f>
        <v>15</v>
      </c>
      <c r="D5369" t="s">
        <v>1250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426</v>
      </c>
      <c r="C5370">
        <f>INDEX(NationalTeams!B:B,MATCH(B5370,NationalTeams!C:C,0))</f>
        <v>16</v>
      </c>
      <c r="D5370" t="s">
        <v>1250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514</v>
      </c>
      <c r="C5371">
        <f>INDEX(NationalTeams!B:B,MATCH(B5371,NationalTeams!C:C,0))</f>
        <v>17</v>
      </c>
      <c r="D5371" t="s">
        <v>1250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535</v>
      </c>
      <c r="C5372">
        <f>INDEX(NationalTeams!B:B,MATCH(B5372,NationalTeams!C:C,0))</f>
        <v>18</v>
      </c>
      <c r="D5372" t="s">
        <v>1250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419</v>
      </c>
      <c r="C5373">
        <f>INDEX(NationalTeams!B:B,MATCH(B5373,NationalTeams!C:C,0))</f>
        <v>19</v>
      </c>
      <c r="D5373" t="s">
        <v>1250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433</v>
      </c>
      <c r="C5374">
        <f>INDEX(NationalTeams!B:B,MATCH(B5374,NationalTeams!C:C,0))</f>
        <v>20</v>
      </c>
      <c r="D5374" t="s">
        <v>1250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465</v>
      </c>
      <c r="C5375">
        <f>INDEX(NationalTeams!B:B,MATCH(B5375,NationalTeams!C:C,0))</f>
        <v>21</v>
      </c>
      <c r="D5375" t="s">
        <v>1250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408</v>
      </c>
      <c r="C5376">
        <f>INDEX(NationalTeams!B:B,MATCH(B5376,NationalTeams!C:C,0))</f>
        <v>22</v>
      </c>
      <c r="D5376" t="s">
        <v>1250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505</v>
      </c>
      <c r="C5377">
        <f>INDEX(NationalTeams!B:B,MATCH(B5377,NationalTeams!C:C,0))</f>
        <v>23</v>
      </c>
      <c r="D5377" t="s">
        <v>1250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334</v>
      </c>
      <c r="C5378">
        <f>INDEX(NationalTeams!B:B,MATCH(B5378,NationalTeams!C:C,0))</f>
        <v>24</v>
      </c>
      <c r="D5378" t="s">
        <v>1250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337</v>
      </c>
      <c r="C5379">
        <f>INDEX(NationalTeams!B:B,MATCH(B5379,NationalTeams!C:C,0))</f>
        <v>25</v>
      </c>
      <c r="D5379" t="s">
        <v>1250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403</v>
      </c>
      <c r="C5380">
        <f>INDEX(NationalTeams!B:B,MATCH(B5380,NationalTeams!C:C,0))</f>
        <v>26</v>
      </c>
      <c r="D5380" t="s">
        <v>1250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525</v>
      </c>
      <c r="C5381">
        <f>INDEX(NationalTeams!B:B,MATCH(B5381,NationalTeams!C:C,0))</f>
        <v>27</v>
      </c>
      <c r="D5381" t="s">
        <v>1250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453</v>
      </c>
      <c r="C5382">
        <f>INDEX(NationalTeams!B:B,MATCH(B5382,NationalTeams!C:C,0))</f>
        <v>28</v>
      </c>
      <c r="D5382" t="s">
        <v>1250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353</v>
      </c>
      <c r="C5383">
        <f>INDEX(NationalTeams!B:B,MATCH(B5383,NationalTeams!C:C,0))</f>
        <v>29</v>
      </c>
      <c r="D5383" t="s">
        <v>1250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516</v>
      </c>
      <c r="C5384">
        <f>INDEX(NationalTeams!B:B,MATCH(B5384,NationalTeams!C:C,0))</f>
        <v>30</v>
      </c>
      <c r="D5384" t="s">
        <v>1250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340</v>
      </c>
      <c r="C5385">
        <f>INDEX(NationalTeams!B:B,MATCH(B5385,NationalTeams!C:C,0))</f>
        <v>31</v>
      </c>
      <c r="D5385" t="s">
        <v>1250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327</v>
      </c>
      <c r="C5386">
        <f>INDEX(NationalTeams!B:B,MATCH(B5386,NationalTeams!C:C,0))</f>
        <v>32</v>
      </c>
      <c r="D5386" t="s">
        <v>1250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478</v>
      </c>
      <c r="C5387">
        <f>INDEX(NationalTeams!B:B,MATCH(B5387,NationalTeams!C:C,0))</f>
        <v>33</v>
      </c>
      <c r="D5387" t="s">
        <v>1250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510</v>
      </c>
      <c r="C5388">
        <f>INDEX(NationalTeams!B:B,MATCH(B5388,NationalTeams!C:C,0))</f>
        <v>34</v>
      </c>
      <c r="D5388" t="s">
        <v>1250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366</v>
      </c>
      <c r="C5389">
        <f>INDEX(NationalTeams!B:B,MATCH(B5389,NationalTeams!C:C,0))</f>
        <v>35</v>
      </c>
      <c r="D5389" t="s">
        <v>1250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341</v>
      </c>
      <c r="C5390">
        <f>INDEX(NationalTeams!B:B,MATCH(B5390,NationalTeams!C:C,0))</f>
        <v>36</v>
      </c>
      <c r="D5390" t="s">
        <v>1250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454</v>
      </c>
      <c r="C5391">
        <f>INDEX(NationalTeams!B:B,MATCH(B5391,NationalTeams!C:C,0))</f>
        <v>37</v>
      </c>
      <c r="D5391" t="s">
        <v>1250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371</v>
      </c>
      <c r="C5392">
        <f>INDEX(NationalTeams!B:B,MATCH(B5392,NationalTeams!C:C,0))</f>
        <v>38</v>
      </c>
      <c r="D5392" t="s">
        <v>1250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462</v>
      </c>
      <c r="C5393">
        <f>INDEX(NationalTeams!B:B,MATCH(B5393,NationalTeams!C:C,0))</f>
        <v>39</v>
      </c>
      <c r="D5393" t="s">
        <v>1250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322</v>
      </c>
      <c r="C5394">
        <f>INDEX(NationalTeams!B:B,MATCH(B5394,NationalTeams!C:C,0))</f>
        <v>40</v>
      </c>
      <c r="D5394" t="s">
        <v>1250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355</v>
      </c>
      <c r="C5395">
        <f>INDEX(NationalTeams!B:B,MATCH(B5395,NationalTeams!C:C,0))</f>
        <v>41</v>
      </c>
      <c r="D5395" t="s">
        <v>1250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344</v>
      </c>
      <c r="C5396">
        <f>INDEX(NationalTeams!B:B,MATCH(B5396,NationalTeams!C:C,0))</f>
        <v>42</v>
      </c>
      <c r="D5396" t="s">
        <v>1250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330</v>
      </c>
      <c r="C5397">
        <f>INDEX(NationalTeams!B:B,MATCH(B5397,NationalTeams!C:C,0))</f>
        <v>43</v>
      </c>
      <c r="D5397" t="s">
        <v>1250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429</v>
      </c>
      <c r="C5398">
        <f>INDEX(NationalTeams!B:B,MATCH(B5398,NationalTeams!C:C,0))</f>
        <v>44</v>
      </c>
      <c r="D5398" t="s">
        <v>1250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534</v>
      </c>
      <c r="C5399">
        <f>INDEX(NationalTeams!B:B,MATCH(B5399,NationalTeams!C:C,0))</f>
        <v>45</v>
      </c>
      <c r="D5399" t="s">
        <v>1250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328</v>
      </c>
      <c r="C5400">
        <f>INDEX(NationalTeams!B:B,MATCH(B5400,NationalTeams!C:C,0))</f>
        <v>46</v>
      </c>
      <c r="D5400" t="s">
        <v>1250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368</v>
      </c>
      <c r="C5401">
        <f>INDEX(NationalTeams!B:B,MATCH(B5401,NationalTeams!C:C,0))</f>
        <v>47</v>
      </c>
      <c r="D5401" t="s">
        <v>1250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369</v>
      </c>
      <c r="C5402">
        <f>INDEX(NationalTeams!B:B,MATCH(B5402,NationalTeams!C:C,0))</f>
        <v>48</v>
      </c>
      <c r="D5402" t="s">
        <v>1250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447</v>
      </c>
      <c r="C5403">
        <f>INDEX(NationalTeams!B:B,MATCH(B5403,NationalTeams!C:C,0))</f>
        <v>49</v>
      </c>
      <c r="D5403" t="s">
        <v>1250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425</v>
      </c>
      <c r="C5404">
        <f>INDEX(NationalTeams!B:B,MATCH(B5404,NationalTeams!C:C,0))</f>
        <v>50</v>
      </c>
      <c r="D5404" t="s">
        <v>1250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323</v>
      </c>
      <c r="C5405">
        <f>INDEX(NationalTeams!B:B,MATCH(B5405,NationalTeams!C:C,0))</f>
        <v>51</v>
      </c>
      <c r="D5405" t="s">
        <v>1250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354</v>
      </c>
      <c r="C5406">
        <f>INDEX(NationalTeams!B:B,MATCH(B5406,NationalTeams!C:C,0))</f>
        <v>52</v>
      </c>
      <c r="D5406" t="s">
        <v>1250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498</v>
      </c>
      <c r="C5407">
        <f>INDEX(NationalTeams!B:B,MATCH(B5407,NationalTeams!C:C,0))</f>
        <v>53</v>
      </c>
      <c r="D5407" t="s">
        <v>1250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406</v>
      </c>
      <c r="C5408">
        <f>INDEX(NationalTeams!B:B,MATCH(B5408,NationalTeams!C:C,0))</f>
        <v>54</v>
      </c>
      <c r="D5408" t="s">
        <v>1250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404</v>
      </c>
      <c r="C5409">
        <f>INDEX(NationalTeams!B:B,MATCH(B5409,NationalTeams!C:C,0))</f>
        <v>55</v>
      </c>
      <c r="D5409" t="s">
        <v>1250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495</v>
      </c>
      <c r="C5410">
        <f>INDEX(NationalTeams!B:B,MATCH(B5410,NationalTeams!C:C,0))</f>
        <v>56</v>
      </c>
      <c r="D5410" t="s">
        <v>1250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413</v>
      </c>
      <c r="C5411">
        <f>INDEX(NationalTeams!B:B,MATCH(B5411,NationalTeams!C:C,0))</f>
        <v>57</v>
      </c>
      <c r="D5411" t="s">
        <v>1250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331</v>
      </c>
      <c r="C5412">
        <f>INDEX(NationalTeams!B:B,MATCH(B5412,NationalTeams!C:C,0))</f>
        <v>58</v>
      </c>
      <c r="D5412" t="s">
        <v>1250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365</v>
      </c>
      <c r="C5413">
        <f>INDEX(NationalTeams!B:B,MATCH(B5413,NationalTeams!C:C,0))</f>
        <v>59</v>
      </c>
      <c r="D5413" t="s">
        <v>1250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332</v>
      </c>
      <c r="C5414">
        <f>INDEX(NationalTeams!B:B,MATCH(B5414,NationalTeams!C:C,0))</f>
        <v>60</v>
      </c>
      <c r="D5414" t="s">
        <v>1250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435</v>
      </c>
      <c r="C5415">
        <f>INDEX(NationalTeams!B:B,MATCH(B5415,NationalTeams!C:C,0))</f>
        <v>61</v>
      </c>
      <c r="D5415" t="s">
        <v>1250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346</v>
      </c>
      <c r="C5416">
        <f>INDEX(NationalTeams!B:B,MATCH(B5416,NationalTeams!C:C,0))</f>
        <v>62</v>
      </c>
      <c r="D5416" t="s">
        <v>1250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515</v>
      </c>
      <c r="C5417">
        <f>INDEX(NationalTeams!B:B,MATCH(B5417,NationalTeams!C:C,0))</f>
        <v>63</v>
      </c>
      <c r="D5417" t="s">
        <v>1250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509</v>
      </c>
      <c r="C5418">
        <f>INDEX(NationalTeams!B:B,MATCH(B5418,NationalTeams!C:C,0))</f>
        <v>64</v>
      </c>
      <c r="D5418" t="s">
        <v>1250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518</v>
      </c>
      <c r="C5419">
        <f>INDEX(NationalTeams!B:B,MATCH(B5419,NationalTeams!C:C,0))</f>
        <v>65</v>
      </c>
      <c r="D5419" t="s">
        <v>1250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490</v>
      </c>
      <c r="C5420">
        <f>INDEX(NationalTeams!B:B,MATCH(B5420,NationalTeams!C:C,0))</f>
        <v>66</v>
      </c>
      <c r="D5420" t="s">
        <v>1250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349</v>
      </c>
      <c r="C5421">
        <f>INDEX(NationalTeams!B:B,MATCH(B5421,NationalTeams!C:C,0))</f>
        <v>67</v>
      </c>
      <c r="D5421" t="s">
        <v>1250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531</v>
      </c>
      <c r="C5422">
        <f>INDEX(NationalTeams!B:B,MATCH(B5422,NationalTeams!C:C,0))</f>
        <v>68</v>
      </c>
      <c r="D5422" t="s">
        <v>1250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326</v>
      </c>
      <c r="C5423">
        <f>INDEX(NationalTeams!B:B,MATCH(B5423,NationalTeams!C:C,0))</f>
        <v>69</v>
      </c>
      <c r="D5423" t="s">
        <v>1250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320</v>
      </c>
      <c r="C5424">
        <f>INDEX(NationalTeams!B:B,MATCH(B5424,NationalTeams!C:C,0))</f>
        <v>70</v>
      </c>
      <c r="D5424" t="s">
        <v>1250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459</v>
      </c>
      <c r="C5425">
        <f>INDEX(NationalTeams!B:B,MATCH(B5425,NationalTeams!C:C,0))</f>
        <v>71</v>
      </c>
      <c r="D5425" t="s">
        <v>1250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445</v>
      </c>
      <c r="C5426">
        <f>INDEX(NationalTeams!B:B,MATCH(B5426,NationalTeams!C:C,0))</f>
        <v>72</v>
      </c>
      <c r="D5426" t="s">
        <v>1250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511</v>
      </c>
      <c r="C5427">
        <f>INDEX(NationalTeams!B:B,MATCH(B5427,NationalTeams!C:C,0))</f>
        <v>73</v>
      </c>
      <c r="D5427" t="s">
        <v>1250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487</v>
      </c>
      <c r="C5428">
        <f>INDEX(NationalTeams!B:B,MATCH(B5428,NationalTeams!C:C,0))</f>
        <v>74</v>
      </c>
      <c r="D5428" t="s">
        <v>1250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383</v>
      </c>
      <c r="C5429">
        <f>INDEX(NationalTeams!B:B,MATCH(B5429,NationalTeams!C:C,0))</f>
        <v>75</v>
      </c>
      <c r="D5429" t="s">
        <v>1250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517</v>
      </c>
      <c r="C5430">
        <f>INDEX(NationalTeams!B:B,MATCH(B5430,NationalTeams!C:C,0))</f>
        <v>76</v>
      </c>
      <c r="D5430" t="s">
        <v>1250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391</v>
      </c>
      <c r="C5431">
        <f>INDEX(NationalTeams!B:B,MATCH(B5431,NationalTeams!C:C,0))</f>
        <v>77</v>
      </c>
      <c r="D5431" t="s">
        <v>1250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524</v>
      </c>
      <c r="C5432">
        <f>INDEX(NationalTeams!B:B,MATCH(B5432,NationalTeams!C:C,0))</f>
        <v>78</v>
      </c>
      <c r="D5432" t="s">
        <v>1250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325</v>
      </c>
      <c r="C5433">
        <f>INDEX(NationalTeams!B:B,MATCH(B5433,NationalTeams!C:C,0))</f>
        <v>79</v>
      </c>
      <c r="D5433" t="s">
        <v>1250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536</v>
      </c>
      <c r="C5434">
        <f>INDEX(NationalTeams!B:B,MATCH(B5434,NationalTeams!C:C,0))</f>
        <v>80</v>
      </c>
      <c r="D5434" t="s">
        <v>1250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405</v>
      </c>
      <c r="C5435">
        <f>INDEX(NationalTeams!B:B,MATCH(B5435,NationalTeams!C:C,0))</f>
        <v>81</v>
      </c>
      <c r="D5435" t="s">
        <v>1250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508</v>
      </c>
      <c r="C5436">
        <f>INDEX(NationalTeams!B:B,MATCH(B5436,NationalTeams!C:C,0))</f>
        <v>82</v>
      </c>
      <c r="D5436" t="s">
        <v>1250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477</v>
      </c>
      <c r="C5437">
        <f>INDEX(NationalTeams!B:B,MATCH(B5437,NationalTeams!C:C,0))</f>
        <v>83</v>
      </c>
      <c r="D5437" t="s">
        <v>1250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396</v>
      </c>
      <c r="C5438">
        <f>INDEX(NationalTeams!B:B,MATCH(B5438,NationalTeams!C:C,0))</f>
        <v>84</v>
      </c>
      <c r="D5438" t="s">
        <v>1250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382</v>
      </c>
      <c r="C5439">
        <f>INDEX(NationalTeams!B:B,MATCH(B5439,NationalTeams!C:C,0))</f>
        <v>85</v>
      </c>
      <c r="D5439" t="s">
        <v>1250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338</v>
      </c>
      <c r="C5440">
        <f>INDEX(NationalTeams!B:B,MATCH(B5440,NationalTeams!C:C,0))</f>
        <v>86</v>
      </c>
      <c r="D5440" t="s">
        <v>1250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392</v>
      </c>
      <c r="C5441">
        <f>INDEX(NationalTeams!B:B,MATCH(B5441,NationalTeams!C:C,0))</f>
        <v>87</v>
      </c>
      <c r="D5441" t="s">
        <v>1250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335</v>
      </c>
      <c r="C5442">
        <f>INDEX(NationalTeams!B:B,MATCH(B5442,NationalTeams!C:C,0))</f>
        <v>88</v>
      </c>
      <c r="D5442" t="s">
        <v>1250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333</v>
      </c>
      <c r="C5443">
        <f>INDEX(NationalTeams!B:B,MATCH(B5443,NationalTeams!C:C,0))</f>
        <v>89</v>
      </c>
      <c r="D5443" t="s">
        <v>1250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397</v>
      </c>
      <c r="C5444">
        <f>INDEX(NationalTeams!B:B,MATCH(B5444,NationalTeams!C:C,0))</f>
        <v>90</v>
      </c>
      <c r="D5444" t="s">
        <v>1250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469</v>
      </c>
      <c r="C5445">
        <f>INDEX(NationalTeams!B:B,MATCH(B5445,NationalTeams!C:C,0))</f>
        <v>91</v>
      </c>
      <c r="D5445" t="s">
        <v>1250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512</v>
      </c>
      <c r="C5446">
        <f>INDEX(NationalTeams!B:B,MATCH(B5446,NationalTeams!C:C,0))</f>
        <v>92</v>
      </c>
      <c r="D5446" t="s">
        <v>1250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458</v>
      </c>
      <c r="C5447">
        <f>INDEX(NationalTeams!B:B,MATCH(B5447,NationalTeams!C:C,0))</f>
        <v>93</v>
      </c>
      <c r="D5447" t="s">
        <v>1250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444</v>
      </c>
      <c r="C5448">
        <f>INDEX(NationalTeams!B:B,MATCH(B5448,NationalTeams!C:C,0))</f>
        <v>94</v>
      </c>
      <c r="D5448" t="s">
        <v>1250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493</v>
      </c>
      <c r="C5449">
        <f>INDEX(NationalTeams!B:B,MATCH(B5449,NationalTeams!C:C,0))</f>
        <v>95</v>
      </c>
      <c r="D5449" t="s">
        <v>1250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431</v>
      </c>
      <c r="C5450">
        <f>INDEX(NationalTeams!B:B,MATCH(B5450,NationalTeams!C:C,0))</f>
        <v>96</v>
      </c>
      <c r="D5450" t="s">
        <v>1250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427</v>
      </c>
      <c r="C5451">
        <f>INDEX(NationalTeams!B:B,MATCH(B5451,NationalTeams!C:C,0))</f>
        <v>97</v>
      </c>
      <c r="D5451" t="s">
        <v>1250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513</v>
      </c>
      <c r="C5452">
        <f>INDEX(NationalTeams!B:B,MATCH(B5452,NationalTeams!C:C,0))</f>
        <v>98</v>
      </c>
      <c r="D5452" t="s">
        <v>1250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503</v>
      </c>
      <c r="C5453">
        <f>INDEX(NationalTeams!B:B,MATCH(B5453,NationalTeams!C:C,0))</f>
        <v>99</v>
      </c>
      <c r="D5453" t="s">
        <v>1250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519</v>
      </c>
      <c r="C5454">
        <f>INDEX(NationalTeams!B:B,MATCH(B5454,NationalTeams!C:C,0))</f>
        <v>100</v>
      </c>
      <c r="D5454" t="s">
        <v>1250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410</v>
      </c>
      <c r="C5455">
        <f>INDEX(NationalTeams!B:B,MATCH(B5455,NationalTeams!C:C,0))</f>
        <v>101</v>
      </c>
      <c r="D5455" t="s">
        <v>1250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486</v>
      </c>
      <c r="C5456">
        <f>INDEX(NationalTeams!B:B,MATCH(B5456,NationalTeams!C:C,0))</f>
        <v>102</v>
      </c>
      <c r="D5456" t="s">
        <v>1250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526</v>
      </c>
      <c r="C5457">
        <f>INDEX(NationalTeams!B:B,MATCH(B5457,NationalTeams!C:C,0))</f>
        <v>103</v>
      </c>
      <c r="D5457" t="s">
        <v>1250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470</v>
      </c>
      <c r="C5458">
        <f>INDEX(NationalTeams!B:B,MATCH(B5458,NationalTeams!C:C,0))</f>
        <v>104</v>
      </c>
      <c r="D5458" t="s">
        <v>1250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461</v>
      </c>
      <c r="C5459">
        <f>INDEX(NationalTeams!B:B,MATCH(B5459,NationalTeams!C:C,0))</f>
        <v>105</v>
      </c>
      <c r="D5459" t="s">
        <v>1250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418</v>
      </c>
      <c r="C5460">
        <f>INDEX(NationalTeams!B:B,MATCH(B5460,NationalTeams!C:C,0))</f>
        <v>106</v>
      </c>
      <c r="D5460" t="s">
        <v>1250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417</v>
      </c>
      <c r="C5461">
        <f>INDEX(NationalTeams!B:B,MATCH(B5461,NationalTeams!C:C,0))</f>
        <v>107</v>
      </c>
      <c r="D5461" t="s">
        <v>1250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421</v>
      </c>
      <c r="C5462">
        <f>INDEX(NationalTeams!B:B,MATCH(B5462,NationalTeams!C:C,0))</f>
        <v>108</v>
      </c>
      <c r="D5462" t="s">
        <v>1250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530</v>
      </c>
      <c r="C5463">
        <f>INDEX(NationalTeams!B:B,MATCH(B5463,NationalTeams!C:C,0))</f>
        <v>109</v>
      </c>
      <c r="D5463" t="s">
        <v>1250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488</v>
      </c>
      <c r="C5464">
        <f>INDEX(NationalTeams!B:B,MATCH(B5464,NationalTeams!C:C,0))</f>
        <v>110</v>
      </c>
      <c r="D5464" t="s">
        <v>1250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352</v>
      </c>
      <c r="C5465">
        <f>INDEX(NationalTeams!B:B,MATCH(B5465,NationalTeams!C:C,0))</f>
        <v>111</v>
      </c>
      <c r="D5465" t="s">
        <v>1250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422</v>
      </c>
      <c r="C5466">
        <f>INDEX(NationalTeams!B:B,MATCH(B5466,NationalTeams!C:C,0))</f>
        <v>112</v>
      </c>
      <c r="D5466" t="s">
        <v>1250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451</v>
      </c>
      <c r="C5467">
        <f>INDEX(NationalTeams!B:B,MATCH(B5467,NationalTeams!C:C,0))</f>
        <v>113</v>
      </c>
      <c r="D5467" t="s">
        <v>1250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430</v>
      </c>
      <c r="C5468">
        <f>INDEX(NationalTeams!B:B,MATCH(B5468,NationalTeams!C:C,0))</f>
        <v>114</v>
      </c>
      <c r="D5468" t="s">
        <v>1250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381</v>
      </c>
      <c r="C5469">
        <f>INDEX(NationalTeams!B:B,MATCH(B5469,NationalTeams!C:C,0))</f>
        <v>115</v>
      </c>
      <c r="D5469" t="s">
        <v>1250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434</v>
      </c>
      <c r="C5470">
        <f>INDEX(NationalTeams!B:B,MATCH(B5470,NationalTeams!C:C,0))</f>
        <v>116</v>
      </c>
      <c r="D5470" t="s">
        <v>1250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475</v>
      </c>
      <c r="C5471">
        <f>INDEX(NationalTeams!B:B,MATCH(B5471,NationalTeams!C:C,0))</f>
        <v>117</v>
      </c>
      <c r="D5471" t="s">
        <v>1250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528</v>
      </c>
      <c r="C5472">
        <f>INDEX(NationalTeams!B:B,MATCH(B5472,NationalTeams!C:C,0))</f>
        <v>118</v>
      </c>
      <c r="D5472" t="s">
        <v>1250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436</v>
      </c>
      <c r="C5473">
        <f>INDEX(NationalTeams!B:B,MATCH(B5473,NationalTeams!C:C,0))</f>
        <v>119</v>
      </c>
      <c r="D5473" t="s">
        <v>1250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455</v>
      </c>
      <c r="C5474">
        <f>INDEX(NationalTeams!B:B,MATCH(B5474,NationalTeams!C:C,0))</f>
        <v>120</v>
      </c>
      <c r="D5474" t="s">
        <v>1250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345</v>
      </c>
      <c r="C5475">
        <f>INDEX(NationalTeams!B:B,MATCH(B5475,NationalTeams!C:C,0))</f>
        <v>121</v>
      </c>
      <c r="D5475" t="s">
        <v>1250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532</v>
      </c>
      <c r="C5476">
        <f>INDEX(NationalTeams!B:B,MATCH(B5476,NationalTeams!C:C,0))</f>
        <v>122</v>
      </c>
      <c r="D5476" t="s">
        <v>1250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468</v>
      </c>
      <c r="C5477">
        <f>INDEX(NationalTeams!B:B,MATCH(B5477,NationalTeams!C:C,0))</f>
        <v>123</v>
      </c>
      <c r="D5477" t="s">
        <v>1250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347</v>
      </c>
      <c r="C5478">
        <f>INDEX(NationalTeams!B:B,MATCH(B5478,NationalTeams!C:C,0))</f>
        <v>124</v>
      </c>
      <c r="D5478" t="s">
        <v>1250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390</v>
      </c>
      <c r="C5479">
        <f>INDEX(NationalTeams!B:B,MATCH(B5479,NationalTeams!C:C,0))</f>
        <v>125</v>
      </c>
      <c r="D5479" t="s">
        <v>1250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540</v>
      </c>
      <c r="C5480">
        <f>INDEX(NationalTeams!B:B,MATCH(B5480,NationalTeams!C:C,0))</f>
        <v>126</v>
      </c>
      <c r="D5480" t="s">
        <v>1250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527</v>
      </c>
      <c r="C5481">
        <f>INDEX(NationalTeams!B:B,MATCH(B5481,NationalTeams!C:C,0))</f>
        <v>127</v>
      </c>
      <c r="D5481" t="s">
        <v>1250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523</v>
      </c>
      <c r="C5482">
        <f>INDEX(NationalTeams!B:B,MATCH(B5482,NationalTeams!C:C,0))</f>
        <v>128</v>
      </c>
      <c r="D5482" t="s">
        <v>1250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484</v>
      </c>
      <c r="C5483">
        <f>INDEX(NationalTeams!B:B,MATCH(B5483,NationalTeams!C:C,0))</f>
        <v>129</v>
      </c>
      <c r="D5483" t="s">
        <v>1250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522</v>
      </c>
      <c r="C5484">
        <f>INDEX(NationalTeams!B:B,MATCH(B5484,NationalTeams!C:C,0))</f>
        <v>130</v>
      </c>
      <c r="D5484" t="s">
        <v>1250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386</v>
      </c>
      <c r="C5485">
        <f>INDEX(NationalTeams!B:B,MATCH(B5485,NationalTeams!C:C,0))</f>
        <v>131</v>
      </c>
      <c r="D5485" t="s">
        <v>1250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463</v>
      </c>
      <c r="C5486">
        <f>INDEX(NationalTeams!B:B,MATCH(B5486,NationalTeams!C:C,0))</f>
        <v>132</v>
      </c>
      <c r="D5486" t="s">
        <v>1250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339</v>
      </c>
      <c r="C5487">
        <f>INDEX(NationalTeams!B:B,MATCH(B5487,NationalTeams!C:C,0))</f>
        <v>133</v>
      </c>
      <c r="D5487" t="s">
        <v>1250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464</v>
      </c>
      <c r="C5488">
        <f>INDEX(NationalTeams!B:B,MATCH(B5488,NationalTeams!C:C,0))</f>
        <v>134</v>
      </c>
      <c r="D5488" t="s">
        <v>1250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379</v>
      </c>
      <c r="C5489">
        <f>INDEX(NationalTeams!B:B,MATCH(B5489,NationalTeams!C:C,0))</f>
        <v>135</v>
      </c>
      <c r="D5489" t="s">
        <v>1250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539</v>
      </c>
      <c r="C5490">
        <f>INDEX(NationalTeams!B:B,MATCH(B5490,NationalTeams!C:C,0))</f>
        <v>136</v>
      </c>
      <c r="D5490" t="s">
        <v>1250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342</v>
      </c>
      <c r="C5491">
        <f>INDEX(NationalTeams!B:B,MATCH(B5491,NationalTeams!C:C,0))</f>
        <v>137</v>
      </c>
      <c r="D5491" t="s">
        <v>1250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343</v>
      </c>
      <c r="C5492">
        <f>INDEX(NationalTeams!B:B,MATCH(B5492,NationalTeams!C:C,0))</f>
        <v>138</v>
      </c>
      <c r="D5492" t="s">
        <v>1250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360</v>
      </c>
      <c r="C5493">
        <f>INDEX(NationalTeams!B:B,MATCH(B5493,NationalTeams!C:C,0))</f>
        <v>139</v>
      </c>
      <c r="D5493" t="s">
        <v>1250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378</v>
      </c>
      <c r="C5494">
        <f>INDEX(NationalTeams!B:B,MATCH(B5494,NationalTeams!C:C,0))</f>
        <v>140</v>
      </c>
      <c r="D5494" t="s">
        <v>1250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456</v>
      </c>
      <c r="C5495">
        <f>INDEX(NationalTeams!B:B,MATCH(B5495,NationalTeams!C:C,0))</f>
        <v>141</v>
      </c>
      <c r="D5495" t="s">
        <v>1250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537</v>
      </c>
      <c r="C5496">
        <f>INDEX(NationalTeams!B:B,MATCH(B5496,NationalTeams!C:C,0))</f>
        <v>142</v>
      </c>
      <c r="D5496" t="s">
        <v>1250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533</v>
      </c>
      <c r="C5497">
        <f>INDEX(NationalTeams!B:B,MATCH(B5497,NationalTeams!C:C,0))</f>
        <v>143</v>
      </c>
      <c r="D5497" t="s">
        <v>1250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460</v>
      </c>
      <c r="C5498">
        <f>INDEX(NationalTeams!B:B,MATCH(B5498,NationalTeams!C:C,0))</f>
        <v>144</v>
      </c>
      <c r="D5498" t="s">
        <v>1250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521</v>
      </c>
      <c r="C5499">
        <f>INDEX(NationalTeams!B:B,MATCH(B5499,NationalTeams!C:C,0))</f>
        <v>145</v>
      </c>
      <c r="D5499" t="s">
        <v>1250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416</v>
      </c>
      <c r="C5500">
        <f>INDEX(NationalTeams!B:B,MATCH(B5500,NationalTeams!C:C,0))</f>
        <v>146</v>
      </c>
      <c r="D5500" t="s">
        <v>1250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393</v>
      </c>
      <c r="C5501">
        <f>INDEX(NationalTeams!B:B,MATCH(B5501,NationalTeams!C:C,0))</f>
        <v>147</v>
      </c>
      <c r="D5501" t="s">
        <v>1250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372</v>
      </c>
      <c r="C5502">
        <f>INDEX(NationalTeams!B:B,MATCH(B5502,NationalTeams!C:C,0))</f>
        <v>148</v>
      </c>
      <c r="D5502" t="s">
        <v>1250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480</v>
      </c>
      <c r="C5503">
        <f>INDEX(NationalTeams!B:B,MATCH(B5503,NationalTeams!C:C,0))</f>
        <v>149</v>
      </c>
      <c r="D5503" t="s">
        <v>1250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446</v>
      </c>
      <c r="C5504">
        <f>INDEX(NationalTeams!B:B,MATCH(B5504,NationalTeams!C:C,0))</f>
        <v>150</v>
      </c>
      <c r="D5504" t="s">
        <v>1250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356</v>
      </c>
      <c r="C5505">
        <f>INDEX(NationalTeams!B:B,MATCH(B5505,NationalTeams!C:C,0))</f>
        <v>151</v>
      </c>
      <c r="D5505" t="s">
        <v>1250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387</v>
      </c>
      <c r="C5506">
        <f>INDEX(NationalTeams!B:B,MATCH(B5506,NationalTeams!C:C,0))</f>
        <v>152</v>
      </c>
      <c r="D5506" t="s">
        <v>1250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361</v>
      </c>
      <c r="C5507">
        <f>INDEX(NationalTeams!B:B,MATCH(B5507,NationalTeams!C:C,0))</f>
        <v>153</v>
      </c>
      <c r="D5507" t="s">
        <v>1250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492</v>
      </c>
      <c r="C5508">
        <f>INDEX(NationalTeams!B:B,MATCH(B5508,NationalTeams!C:C,0))</f>
        <v>154</v>
      </c>
      <c r="D5508" t="s">
        <v>1250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485</v>
      </c>
      <c r="C5509">
        <f>INDEX(NationalTeams!B:B,MATCH(B5509,NationalTeams!C:C,0))</f>
        <v>155</v>
      </c>
      <c r="D5509" t="s">
        <v>1250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423</v>
      </c>
      <c r="C5510">
        <f>INDEX(NationalTeams!B:B,MATCH(B5510,NationalTeams!C:C,0))</f>
        <v>156</v>
      </c>
      <c r="D5510" t="s">
        <v>1250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457</v>
      </c>
      <c r="C5511">
        <f>INDEX(NationalTeams!B:B,MATCH(B5511,NationalTeams!C:C,0))</f>
        <v>157</v>
      </c>
      <c r="D5511" t="s">
        <v>1250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491</v>
      </c>
      <c r="C5512">
        <f>INDEX(NationalTeams!B:B,MATCH(B5512,NationalTeams!C:C,0))</f>
        <v>158</v>
      </c>
      <c r="D5512" t="s">
        <v>1250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474</v>
      </c>
      <c r="C5513">
        <f>INDEX(NationalTeams!B:B,MATCH(B5513,NationalTeams!C:C,0))</f>
        <v>159</v>
      </c>
      <c r="D5513" t="s">
        <v>1250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479</v>
      </c>
      <c r="C5514">
        <f>INDEX(NationalTeams!B:B,MATCH(B5514,NationalTeams!C:C,0))</f>
        <v>160</v>
      </c>
      <c r="D5514" t="s">
        <v>1250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449</v>
      </c>
      <c r="C5515">
        <f>INDEX(NationalTeams!B:B,MATCH(B5515,NationalTeams!C:C,0))</f>
        <v>161</v>
      </c>
      <c r="D5515" t="s">
        <v>1250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398</v>
      </c>
      <c r="C5516">
        <f>INDEX(NationalTeams!B:B,MATCH(B5516,NationalTeams!C:C,0))</f>
        <v>162</v>
      </c>
      <c r="D5516" t="s">
        <v>1250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441</v>
      </c>
      <c r="C5517">
        <f>INDEX(NationalTeams!B:B,MATCH(B5517,NationalTeams!C:C,0))</f>
        <v>163</v>
      </c>
      <c r="D5517" t="s">
        <v>1250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348</v>
      </c>
      <c r="C5518">
        <f>INDEX(NationalTeams!B:B,MATCH(B5518,NationalTeams!C:C,0))</f>
        <v>164</v>
      </c>
      <c r="D5518" t="s">
        <v>1250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350</v>
      </c>
      <c r="C5519">
        <f>INDEX(NationalTeams!B:B,MATCH(B5519,NationalTeams!C:C,0))</f>
        <v>165</v>
      </c>
      <c r="D5519" t="s">
        <v>1250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494</v>
      </c>
      <c r="C5520">
        <f>INDEX(NationalTeams!B:B,MATCH(B5520,NationalTeams!C:C,0))</f>
        <v>166</v>
      </c>
      <c r="D5520" t="s">
        <v>1250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504</v>
      </c>
      <c r="C5521">
        <f>INDEX(NationalTeams!B:B,MATCH(B5521,NationalTeams!C:C,0))</f>
        <v>167</v>
      </c>
      <c r="D5521" t="s">
        <v>1250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401</v>
      </c>
      <c r="C5522">
        <f>INDEX(NationalTeams!B:B,MATCH(B5522,NationalTeams!C:C,0))</f>
        <v>168</v>
      </c>
      <c r="D5522" t="s">
        <v>1250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432</v>
      </c>
      <c r="C5523">
        <f>INDEX(NationalTeams!B:B,MATCH(B5523,NationalTeams!C:C,0))</f>
        <v>169</v>
      </c>
      <c r="D5523" t="s">
        <v>1250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336</v>
      </c>
      <c r="C5524">
        <f>INDEX(NationalTeams!B:B,MATCH(B5524,NationalTeams!C:C,0))</f>
        <v>170</v>
      </c>
      <c r="D5524" t="s">
        <v>1250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497</v>
      </c>
      <c r="C5525">
        <f>INDEX(NationalTeams!B:B,MATCH(B5525,NationalTeams!C:C,0))</f>
        <v>171</v>
      </c>
      <c r="D5525" t="s">
        <v>1250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380</v>
      </c>
      <c r="C5526">
        <f>INDEX(NationalTeams!B:B,MATCH(B5526,NationalTeams!C:C,0))</f>
        <v>172</v>
      </c>
      <c r="D5526" t="s">
        <v>1250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402</v>
      </c>
      <c r="C5527">
        <f>INDEX(NationalTeams!B:B,MATCH(B5527,NationalTeams!C:C,0))</f>
        <v>173</v>
      </c>
      <c r="D5527" t="s">
        <v>1250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370</v>
      </c>
      <c r="C5528">
        <f>INDEX(NationalTeams!B:B,MATCH(B5528,NationalTeams!C:C,0))</f>
        <v>174</v>
      </c>
      <c r="D5528" t="s">
        <v>1250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506</v>
      </c>
      <c r="C5529">
        <f>INDEX(NationalTeams!B:B,MATCH(B5529,NationalTeams!C:C,0))</f>
        <v>175</v>
      </c>
      <c r="D5529" t="s">
        <v>1250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500</v>
      </c>
      <c r="C5530">
        <f>INDEX(NationalTeams!B:B,MATCH(B5530,NationalTeams!C:C,0))</f>
        <v>176</v>
      </c>
      <c r="D5530" t="s">
        <v>1250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473</v>
      </c>
      <c r="C5531">
        <f>INDEX(NationalTeams!B:B,MATCH(B5531,NationalTeams!C:C,0))</f>
        <v>177</v>
      </c>
      <c r="D5531" t="s">
        <v>1250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482</v>
      </c>
      <c r="C5532">
        <f>INDEX(NationalTeams!B:B,MATCH(B5532,NationalTeams!C:C,0))</f>
        <v>178</v>
      </c>
      <c r="D5532" t="s">
        <v>1250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411</v>
      </c>
      <c r="C5533">
        <f>INDEX(NationalTeams!B:B,MATCH(B5533,NationalTeams!C:C,0))</f>
        <v>179</v>
      </c>
      <c r="D5533" t="s">
        <v>1250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541</v>
      </c>
      <c r="C5534">
        <f>INDEX(NationalTeams!B:B,MATCH(B5534,NationalTeams!C:C,0))</f>
        <v>180</v>
      </c>
      <c r="D5534" t="s">
        <v>1250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412</v>
      </c>
      <c r="C5535">
        <f>INDEX(NationalTeams!B:B,MATCH(B5535,NationalTeams!C:C,0))</f>
        <v>181</v>
      </c>
      <c r="D5535" t="s">
        <v>1250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409</v>
      </c>
      <c r="C5536">
        <f>INDEX(NationalTeams!B:B,MATCH(B5536,NationalTeams!C:C,0))</f>
        <v>182</v>
      </c>
      <c r="D5536" t="s">
        <v>1250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414</v>
      </c>
      <c r="C5537">
        <f>INDEX(NationalTeams!B:B,MATCH(B5537,NationalTeams!C:C,0))</f>
        <v>183</v>
      </c>
      <c r="D5537" t="s">
        <v>1250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362</v>
      </c>
      <c r="C5538">
        <f>INDEX(NationalTeams!B:B,MATCH(B5538,NationalTeams!C:C,0))</f>
        <v>184</v>
      </c>
      <c r="D5538" t="s">
        <v>1250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499</v>
      </c>
      <c r="C5539">
        <f>INDEX(NationalTeams!B:B,MATCH(B5539,NationalTeams!C:C,0))</f>
        <v>185</v>
      </c>
      <c r="D5539" t="s">
        <v>1250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374</v>
      </c>
      <c r="C5540">
        <f>INDEX(NationalTeams!B:B,MATCH(B5540,NationalTeams!C:C,0))</f>
        <v>186</v>
      </c>
      <c r="D5540" t="s">
        <v>1250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385</v>
      </c>
      <c r="C5541">
        <f>INDEX(NationalTeams!B:B,MATCH(B5541,NationalTeams!C:C,0))</f>
        <v>187</v>
      </c>
      <c r="D5541" t="s">
        <v>1250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450</v>
      </c>
      <c r="C5542">
        <f>INDEX(NationalTeams!B:B,MATCH(B5542,NationalTeams!C:C,0))</f>
        <v>188</v>
      </c>
      <c r="D5542" t="s">
        <v>1250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448</v>
      </c>
      <c r="C5543">
        <f>INDEX(NationalTeams!B:B,MATCH(B5543,NationalTeams!C:C,0))</f>
        <v>189</v>
      </c>
      <c r="D5543" t="s">
        <v>1250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375</v>
      </c>
      <c r="C5544">
        <f>INDEX(NationalTeams!B:B,MATCH(B5544,NationalTeams!C:C,0))</f>
        <v>190</v>
      </c>
      <c r="D5544" t="s">
        <v>1250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483</v>
      </c>
      <c r="C5545">
        <f>INDEX(NationalTeams!B:B,MATCH(B5545,NationalTeams!C:C,0))</f>
        <v>191</v>
      </c>
      <c r="D5545" t="s">
        <v>1250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395</v>
      </c>
      <c r="C5546">
        <f>INDEX(NationalTeams!B:B,MATCH(B5546,NationalTeams!C:C,0))</f>
        <v>192</v>
      </c>
      <c r="D5546" t="s">
        <v>1250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363</v>
      </c>
      <c r="C5547">
        <f>INDEX(NationalTeams!B:B,MATCH(B5547,NationalTeams!C:C,0))</f>
        <v>193</v>
      </c>
      <c r="D5547" t="s">
        <v>1250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394</v>
      </c>
      <c r="C5548">
        <f>INDEX(NationalTeams!B:B,MATCH(B5548,NationalTeams!C:C,0))</f>
        <v>194</v>
      </c>
      <c r="D5548" t="s">
        <v>1250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389</v>
      </c>
      <c r="C5549">
        <f>INDEX(NationalTeams!B:B,MATCH(B5549,NationalTeams!C:C,0))</f>
        <v>195</v>
      </c>
      <c r="D5549" t="s">
        <v>1250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496</v>
      </c>
      <c r="C5550">
        <f>INDEX(NationalTeams!B:B,MATCH(B5550,NationalTeams!C:C,0))</f>
        <v>196</v>
      </c>
      <c r="D5550" t="s">
        <v>1250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507</v>
      </c>
      <c r="C5551">
        <f>INDEX(NationalTeams!B:B,MATCH(B5551,NationalTeams!C:C,0))</f>
        <v>197</v>
      </c>
      <c r="D5551" t="s">
        <v>1250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399</v>
      </c>
      <c r="C5552">
        <f>INDEX(NationalTeams!B:B,MATCH(B5552,NationalTeams!C:C,0))</f>
        <v>198</v>
      </c>
      <c r="D5552" t="s">
        <v>1250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467</v>
      </c>
      <c r="C5553">
        <f>INDEX(NationalTeams!B:B,MATCH(B5553,NationalTeams!C:C,0))</f>
        <v>199</v>
      </c>
      <c r="D5553" t="s">
        <v>1250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437</v>
      </c>
      <c r="C5554">
        <f>INDEX(NationalTeams!B:B,MATCH(B5554,NationalTeams!C:C,0))</f>
        <v>200</v>
      </c>
      <c r="D5554" t="s">
        <v>1250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452</v>
      </c>
      <c r="C5555">
        <f>INDEX(NationalTeams!B:B,MATCH(B5555,NationalTeams!C:C,0))</f>
        <v>201</v>
      </c>
      <c r="D5555" t="s">
        <v>1250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384</v>
      </c>
      <c r="C5556">
        <f>INDEX(NationalTeams!B:B,MATCH(B5556,NationalTeams!C:C,0))</f>
        <v>202</v>
      </c>
      <c r="D5556" t="s">
        <v>1250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442</v>
      </c>
      <c r="C5557">
        <f>INDEX(NationalTeams!B:B,MATCH(B5557,NationalTeams!C:C,0))</f>
        <v>203</v>
      </c>
      <c r="D5557" t="s">
        <v>1250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472</v>
      </c>
      <c r="C5558">
        <f>INDEX(NationalTeams!B:B,MATCH(B5558,NationalTeams!C:C,0))</f>
        <v>204</v>
      </c>
      <c r="D5558" t="s">
        <v>1250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388</v>
      </c>
      <c r="C5559">
        <f>INDEX(NationalTeams!B:B,MATCH(B5559,NationalTeams!C:C,0))</f>
        <v>205</v>
      </c>
      <c r="D5559" t="s">
        <v>1250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476</v>
      </c>
      <c r="C5560">
        <f>INDEX(NationalTeams!B:B,MATCH(B5560,NationalTeams!C:C,0))</f>
        <v>206</v>
      </c>
      <c r="D5560" t="s">
        <v>1250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407</v>
      </c>
      <c r="C5561">
        <f>INDEX(NationalTeams!B:B,MATCH(B5561,NationalTeams!C:C,0))</f>
        <v>207</v>
      </c>
      <c r="D5561" t="s">
        <v>1250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364</v>
      </c>
      <c r="C5562">
        <f>INDEX(NationalTeams!B:B,MATCH(B5562,NationalTeams!C:C,0))</f>
        <v>208</v>
      </c>
      <c r="D5562" t="s">
        <v>1250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439</v>
      </c>
      <c r="C5563">
        <f>INDEX(NationalTeams!B:B,MATCH(B5563,NationalTeams!C:C,0))</f>
        <v>209</v>
      </c>
      <c r="D5563" t="s">
        <v>1250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501</v>
      </c>
      <c r="C5564">
        <f>INDEX(NationalTeams!B:B,MATCH(B5564,NationalTeams!C:C,0))</f>
        <v>210</v>
      </c>
      <c r="D5564" t="s">
        <v>1250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466</v>
      </c>
      <c r="C5565">
        <f>INDEX(NationalTeams!B:B,MATCH(B5565,NationalTeams!C:C,0))</f>
        <v>211</v>
      </c>
      <c r="D5565" t="s">
        <v>1250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502</v>
      </c>
      <c r="C5566">
        <f>INDEX(NationalTeams!B:B,MATCH(B5566,NationalTeams!C:C,0))</f>
        <v>212</v>
      </c>
      <c r="D5566" t="s">
        <v>1250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359</v>
      </c>
      <c r="C5567">
        <f>INDEX(NationalTeams!B:B,MATCH(B5567,NationalTeams!C:C,0))</f>
        <v>213</v>
      </c>
      <c r="D5567" t="s">
        <v>1250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377</v>
      </c>
      <c r="C5568">
        <f>INDEX(NationalTeams!B:B,MATCH(B5568,NationalTeams!C:C,0))</f>
        <v>214</v>
      </c>
      <c r="D5568" t="s">
        <v>1250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443</v>
      </c>
      <c r="C5569">
        <f>INDEX(NationalTeams!B:B,MATCH(B5569,NationalTeams!C:C,0))</f>
        <v>215</v>
      </c>
      <c r="D5569" t="s">
        <v>1250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481</v>
      </c>
      <c r="C5570">
        <f>INDEX(NationalTeams!B:B,MATCH(B5570,NationalTeams!C:C,0))</f>
        <v>216</v>
      </c>
      <c r="D5570" t="s">
        <v>1250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351</v>
      </c>
      <c r="C5571">
        <f>INDEX(NationalTeams!B:B,MATCH(B5571,NationalTeams!C:C,0))</f>
        <v>217</v>
      </c>
      <c r="D5571" t="s">
        <v>1250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438</v>
      </c>
      <c r="C5572">
        <f>INDEX(NationalTeams!B:B,MATCH(B5572,NationalTeams!C:C,0))</f>
        <v>218</v>
      </c>
      <c r="D5572" t="s">
        <v>1250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319</v>
      </c>
      <c r="C5573">
        <f>INDEX(NationalTeams!B:B,MATCH(B5573,NationalTeams!C:C,0))</f>
        <v>219</v>
      </c>
      <c r="D5573" t="s">
        <v>1250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471</v>
      </c>
      <c r="C5574">
        <f>INDEX(NationalTeams!B:B,MATCH(B5574,NationalTeams!C:C,0))</f>
        <v>220</v>
      </c>
      <c r="D5574" t="s">
        <v>1250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373</v>
      </c>
      <c r="C5575">
        <f>INDEX(NationalTeams!B:B,MATCH(B5575,NationalTeams!C:C,0))</f>
        <v>221</v>
      </c>
      <c r="D5575" t="s">
        <v>1250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367</v>
      </c>
      <c r="C5576">
        <f>INDEX(NationalTeams!B:B,MATCH(B5576,NationalTeams!C:C,0))</f>
        <v>222</v>
      </c>
      <c r="D5576" t="s">
        <v>1250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358</v>
      </c>
      <c r="C5577">
        <f>INDEX(NationalTeams!B:B,MATCH(B5577,NationalTeams!C:C,0))</f>
        <v>223</v>
      </c>
      <c r="D5577" t="s">
        <v>1250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993</v>
      </c>
      <c r="C5578">
        <f>INDEX(NationalTeams!B:B,MATCH(B5578,NationalTeams!C:C,0))</f>
        <v>224</v>
      </c>
      <c r="D5578" t="s">
        <v>1234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994</v>
      </c>
      <c r="C5579">
        <f>INDEX(NationalTeams!B:B,MATCH(B5579,NationalTeams!C:C,0))</f>
        <v>225</v>
      </c>
      <c r="D5579" t="s">
        <v>1234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995</v>
      </c>
      <c r="C5580">
        <f>INDEX(NationalTeams!B:B,MATCH(B5580,NationalTeams!C:C,0))</f>
        <v>226</v>
      </c>
      <c r="D5580" t="s">
        <v>1234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996</v>
      </c>
      <c r="C5581">
        <f>INDEX(NationalTeams!B:B,MATCH(B5581,NationalTeams!C:C,0))</f>
        <v>227</v>
      </c>
      <c r="D5581" t="s">
        <v>1234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997</v>
      </c>
      <c r="C5582">
        <f>INDEX(NationalTeams!B:B,MATCH(B5582,NationalTeams!C:C,0))</f>
        <v>228</v>
      </c>
      <c r="D5582" t="s">
        <v>1234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998</v>
      </c>
      <c r="C5583">
        <f>INDEX(NationalTeams!B:B,MATCH(B5583,NationalTeams!C:C,0))</f>
        <v>229</v>
      </c>
      <c r="D5583" t="s">
        <v>1234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999</v>
      </c>
      <c r="C5584">
        <f>INDEX(NationalTeams!B:B,MATCH(B5584,NationalTeams!C:C,0))</f>
        <v>230</v>
      </c>
      <c r="D5584" t="s">
        <v>1234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1000</v>
      </c>
      <c r="C5585">
        <f>INDEX(NationalTeams!B:B,MATCH(B5585,NationalTeams!C:C,0))</f>
        <v>231</v>
      </c>
      <c r="D5585" t="s">
        <v>1234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1001</v>
      </c>
      <c r="C5586">
        <f>INDEX(NationalTeams!B:B,MATCH(B5586,NationalTeams!C:C,0))</f>
        <v>232</v>
      </c>
      <c r="D5586" t="s">
        <v>1234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1002</v>
      </c>
      <c r="C5587">
        <f>INDEX(NationalTeams!B:B,MATCH(B5587,NationalTeams!C:C,0))</f>
        <v>233</v>
      </c>
      <c r="D5587" t="s">
        <v>1234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1003</v>
      </c>
      <c r="C5588">
        <f>INDEX(NationalTeams!B:B,MATCH(B5588,NationalTeams!C:C,0))</f>
        <v>234</v>
      </c>
      <c r="D5588" t="s">
        <v>1234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1004</v>
      </c>
      <c r="C5589">
        <f>INDEX(NationalTeams!B:B,MATCH(B5589,NationalTeams!C:C,0))</f>
        <v>235</v>
      </c>
      <c r="D5589" t="s">
        <v>1234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1005</v>
      </c>
      <c r="C5590">
        <f>INDEX(NationalTeams!B:B,MATCH(B5590,NationalTeams!C:C,0))</f>
        <v>236</v>
      </c>
      <c r="D5590" t="s">
        <v>1234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1006</v>
      </c>
      <c r="C5591">
        <f>INDEX(NationalTeams!B:B,MATCH(B5591,NationalTeams!C:C,0))</f>
        <v>237</v>
      </c>
      <c r="D5591" t="s">
        <v>1234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1007</v>
      </c>
      <c r="C5592">
        <f>INDEX(NationalTeams!B:B,MATCH(B5592,NationalTeams!C:C,0))</f>
        <v>238</v>
      </c>
      <c r="D5592" t="s">
        <v>1234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1008</v>
      </c>
      <c r="C5593">
        <f>INDEX(NationalTeams!B:B,MATCH(B5593,NationalTeams!C:C,0))</f>
        <v>239</v>
      </c>
      <c r="D5593" t="s">
        <v>1234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1009</v>
      </c>
      <c r="C5594">
        <f>INDEX(NationalTeams!B:B,MATCH(B5594,NationalTeams!C:C,0))</f>
        <v>240</v>
      </c>
      <c r="D5594" t="s">
        <v>1234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1010</v>
      </c>
      <c r="C5595">
        <f>INDEX(NationalTeams!B:B,MATCH(B5595,NationalTeams!C:C,0))</f>
        <v>241</v>
      </c>
      <c r="D5595" t="s">
        <v>1234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1011</v>
      </c>
      <c r="C5596">
        <f>INDEX(NationalTeams!B:B,MATCH(B5596,NationalTeams!C:C,0))</f>
        <v>242</v>
      </c>
      <c r="D5596" t="s">
        <v>1234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1012</v>
      </c>
      <c r="C5597">
        <f>INDEX(NationalTeams!B:B,MATCH(B5597,NationalTeams!C:C,0))</f>
        <v>243</v>
      </c>
      <c r="D5597" t="s">
        <v>1234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1013</v>
      </c>
      <c r="C5598">
        <f>INDEX(NationalTeams!B:B,MATCH(B5598,NationalTeams!C:C,0))</f>
        <v>244</v>
      </c>
      <c r="D5598" t="s">
        <v>1234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1014</v>
      </c>
      <c r="C5599">
        <f>INDEX(NationalTeams!B:B,MATCH(B5599,NationalTeams!C:C,0))</f>
        <v>245</v>
      </c>
      <c r="D5599" t="s">
        <v>1234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1015</v>
      </c>
      <c r="C5600">
        <f>INDEX(NationalTeams!B:B,MATCH(B5600,NationalTeams!C:C,0))</f>
        <v>246</v>
      </c>
      <c r="D5600" t="s">
        <v>1234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1016</v>
      </c>
      <c r="C5601">
        <f>INDEX(NationalTeams!B:B,MATCH(B5601,NationalTeams!C:C,0))</f>
        <v>247</v>
      </c>
      <c r="D5601" t="s">
        <v>1234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1017</v>
      </c>
      <c r="C5602">
        <f>INDEX(NationalTeams!B:B,MATCH(B5602,NationalTeams!C:C,0))</f>
        <v>248</v>
      </c>
      <c r="D5602" t="s">
        <v>1234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1018</v>
      </c>
      <c r="C5603">
        <f>INDEX(NationalTeams!B:B,MATCH(B5603,NationalTeams!C:C,0))</f>
        <v>249</v>
      </c>
      <c r="D5603" t="s">
        <v>1234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1019</v>
      </c>
      <c r="C5604">
        <f>INDEX(NationalTeams!B:B,MATCH(B5604,NationalTeams!C:C,0))</f>
        <v>250</v>
      </c>
      <c r="D5604" t="s">
        <v>1234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1020</v>
      </c>
      <c r="C5605">
        <f>INDEX(NationalTeams!B:B,MATCH(B5605,NationalTeams!C:C,0))</f>
        <v>251</v>
      </c>
      <c r="D5605" t="s">
        <v>1234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1021</v>
      </c>
      <c r="C5606">
        <f>INDEX(NationalTeams!B:B,MATCH(B5606,NationalTeams!C:C,0))</f>
        <v>252</v>
      </c>
      <c r="D5606" t="s">
        <v>1234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1022</v>
      </c>
      <c r="C5607">
        <f>INDEX(NationalTeams!B:B,MATCH(B5607,NationalTeams!C:C,0))</f>
        <v>253</v>
      </c>
      <c r="D5607" t="s">
        <v>1234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1023</v>
      </c>
      <c r="C5608">
        <f>INDEX(NationalTeams!B:B,MATCH(B5608,NationalTeams!C:C,0))</f>
        <v>254</v>
      </c>
      <c r="D5608" t="s">
        <v>1234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1024</v>
      </c>
      <c r="C5609">
        <f>INDEX(NationalTeams!B:B,MATCH(B5609,NationalTeams!C:C,0))</f>
        <v>255</v>
      </c>
      <c r="D5609" t="s">
        <v>1234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1025</v>
      </c>
      <c r="C5610">
        <f>INDEX(NationalTeams!B:B,MATCH(B5610,NationalTeams!C:C,0))</f>
        <v>256</v>
      </c>
      <c r="D5610" t="s">
        <v>1234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1026</v>
      </c>
      <c r="C5611">
        <f>INDEX(NationalTeams!B:B,MATCH(B5611,NationalTeams!C:C,0))</f>
        <v>257</v>
      </c>
      <c r="D5611" t="s">
        <v>1234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1027</v>
      </c>
      <c r="C5612">
        <f>INDEX(NationalTeams!B:B,MATCH(B5612,NationalTeams!C:C,0))</f>
        <v>258</v>
      </c>
      <c r="D5612" t="s">
        <v>1234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1028</v>
      </c>
      <c r="C5613">
        <f>INDEX(NationalTeams!B:B,MATCH(B5613,NationalTeams!C:C,0))</f>
        <v>259</v>
      </c>
      <c r="D5613" t="s">
        <v>1234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1029</v>
      </c>
      <c r="C5614">
        <f>INDEX(NationalTeams!B:B,MATCH(B5614,NationalTeams!C:C,0))</f>
        <v>260</v>
      </c>
      <c r="D5614" t="s">
        <v>1234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1030</v>
      </c>
      <c r="C5615">
        <f>INDEX(NationalTeams!B:B,MATCH(B5615,NationalTeams!C:C,0))</f>
        <v>261</v>
      </c>
      <c r="D5615" t="s">
        <v>1234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1031</v>
      </c>
      <c r="C5616">
        <f>INDEX(NationalTeams!B:B,MATCH(B5616,NationalTeams!C:C,0))</f>
        <v>262</v>
      </c>
      <c r="D5616" t="s">
        <v>1234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1032</v>
      </c>
      <c r="C5617">
        <f>INDEX(NationalTeams!B:B,MATCH(B5617,NationalTeams!C:C,0))</f>
        <v>263</v>
      </c>
      <c r="D5617" t="s">
        <v>1234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1033</v>
      </c>
      <c r="C5618">
        <f>INDEX(NationalTeams!B:B,MATCH(B5618,NationalTeams!C:C,0))</f>
        <v>264</v>
      </c>
      <c r="D5618" t="s">
        <v>1234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1034</v>
      </c>
      <c r="C5619">
        <f>INDEX(NationalTeams!B:B,MATCH(B5619,NationalTeams!C:C,0))</f>
        <v>265</v>
      </c>
      <c r="D5619" t="s">
        <v>1234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1035</v>
      </c>
      <c r="C5620">
        <f>INDEX(NationalTeams!B:B,MATCH(B5620,NationalTeams!C:C,0))</f>
        <v>266</v>
      </c>
      <c r="D5620" t="s">
        <v>1234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1036</v>
      </c>
      <c r="C5621">
        <f>INDEX(NationalTeams!B:B,MATCH(B5621,NationalTeams!C:C,0))</f>
        <v>267</v>
      </c>
      <c r="D5621" t="s">
        <v>1234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1037</v>
      </c>
      <c r="C5622">
        <f>INDEX(NationalTeams!B:B,MATCH(B5622,NationalTeams!C:C,0))</f>
        <v>268</v>
      </c>
      <c r="D5622" t="s">
        <v>1234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1038</v>
      </c>
      <c r="C5623">
        <f>INDEX(NationalTeams!B:B,MATCH(B5623,NationalTeams!C:C,0))</f>
        <v>269</v>
      </c>
      <c r="D5623" t="s">
        <v>1234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1039</v>
      </c>
      <c r="C5624">
        <f>INDEX(NationalTeams!B:B,MATCH(B5624,NationalTeams!C:C,0))</f>
        <v>270</v>
      </c>
      <c r="D5624" t="s">
        <v>1234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1040</v>
      </c>
      <c r="C5625">
        <f>INDEX(NationalTeams!B:B,MATCH(B5625,NationalTeams!C:C,0))</f>
        <v>271</v>
      </c>
      <c r="D5625" t="s">
        <v>1234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1041</v>
      </c>
      <c r="C5626">
        <f>INDEX(NationalTeams!B:B,MATCH(B5626,NationalTeams!C:C,0))</f>
        <v>272</v>
      </c>
      <c r="D5626" t="s">
        <v>1234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1042</v>
      </c>
      <c r="C5627">
        <f>INDEX(NationalTeams!B:B,MATCH(B5627,NationalTeams!C:C,0))</f>
        <v>273</v>
      </c>
      <c r="D5627" t="s">
        <v>1234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1043</v>
      </c>
      <c r="C5628">
        <f>INDEX(NationalTeams!B:B,MATCH(B5628,NationalTeams!C:C,0))</f>
        <v>274</v>
      </c>
      <c r="D5628" t="s">
        <v>1234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1044</v>
      </c>
      <c r="C5629">
        <f>INDEX(NationalTeams!B:B,MATCH(B5629,NationalTeams!C:C,0))</f>
        <v>275</v>
      </c>
      <c r="D5629" t="s">
        <v>1234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1045</v>
      </c>
      <c r="C5630">
        <f>INDEX(NationalTeams!B:B,MATCH(B5630,NationalTeams!C:C,0))</f>
        <v>276</v>
      </c>
      <c r="D5630" t="s">
        <v>1234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1046</v>
      </c>
      <c r="C5631">
        <f>INDEX(NationalTeams!B:B,MATCH(B5631,NationalTeams!C:C,0))</f>
        <v>277</v>
      </c>
      <c r="D5631" t="s">
        <v>1234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1047</v>
      </c>
      <c r="C5632">
        <f>INDEX(NationalTeams!B:B,MATCH(B5632,NationalTeams!C:C,0))</f>
        <v>278</v>
      </c>
      <c r="D5632" t="s">
        <v>1234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1048</v>
      </c>
      <c r="C5633">
        <f>INDEX(NationalTeams!B:B,MATCH(B5633,NationalTeams!C:C,0))</f>
        <v>279</v>
      </c>
      <c r="D5633" t="s">
        <v>1234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1049</v>
      </c>
      <c r="C5634">
        <f>INDEX(NationalTeams!B:B,MATCH(B5634,NationalTeams!C:C,0))</f>
        <v>280</v>
      </c>
      <c r="D5634" t="s">
        <v>1234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1050</v>
      </c>
      <c r="C5635">
        <f>INDEX(NationalTeams!B:B,MATCH(B5635,NationalTeams!C:C,0))</f>
        <v>281</v>
      </c>
      <c r="D5635" t="s">
        <v>1234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1051</v>
      </c>
      <c r="C5636">
        <f>INDEX(NationalTeams!B:B,MATCH(B5636,NationalTeams!C:C,0))</f>
        <v>282</v>
      </c>
      <c r="D5636" t="s">
        <v>1234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1052</v>
      </c>
      <c r="C5637">
        <f>INDEX(NationalTeams!B:B,MATCH(B5637,NationalTeams!C:C,0))</f>
        <v>283</v>
      </c>
      <c r="D5637" t="s">
        <v>1234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1053</v>
      </c>
      <c r="C5638">
        <f>INDEX(NationalTeams!B:B,MATCH(B5638,NationalTeams!C:C,0))</f>
        <v>284</v>
      </c>
      <c r="D5638" t="s">
        <v>1234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1054</v>
      </c>
      <c r="C5639">
        <f>INDEX(NationalTeams!B:B,MATCH(B5639,NationalTeams!C:C,0))</f>
        <v>285</v>
      </c>
      <c r="D5639" t="s">
        <v>1234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1055</v>
      </c>
      <c r="C5640">
        <f>INDEX(NationalTeams!B:B,MATCH(B5640,NationalTeams!C:C,0))</f>
        <v>286</v>
      </c>
      <c r="D5640" t="s">
        <v>1234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1056</v>
      </c>
      <c r="C5641">
        <f>INDEX(NationalTeams!B:B,MATCH(B5641,NationalTeams!C:C,0))</f>
        <v>287</v>
      </c>
      <c r="D5641" t="s">
        <v>1234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1057</v>
      </c>
      <c r="C5642">
        <f>INDEX(NationalTeams!B:B,MATCH(B5642,NationalTeams!C:C,0))</f>
        <v>288</v>
      </c>
      <c r="D5642" t="s">
        <v>1234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1058</v>
      </c>
      <c r="C5643">
        <f>INDEX(NationalTeams!B:B,MATCH(B5643,NationalTeams!C:C,0))</f>
        <v>289</v>
      </c>
      <c r="D5643" t="s">
        <v>1234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1059</v>
      </c>
      <c r="C5644">
        <f>INDEX(NationalTeams!B:B,MATCH(B5644,NationalTeams!C:C,0))</f>
        <v>290</v>
      </c>
      <c r="D5644" t="s">
        <v>1234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1060</v>
      </c>
      <c r="C5645">
        <f>INDEX(NationalTeams!B:B,MATCH(B5645,NationalTeams!C:C,0))</f>
        <v>291</v>
      </c>
      <c r="D5645" t="s">
        <v>1234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1061</v>
      </c>
      <c r="C5646">
        <f>INDEX(NationalTeams!B:B,MATCH(B5646,NationalTeams!C:C,0))</f>
        <v>292</v>
      </c>
      <c r="D5646" t="s">
        <v>1234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1062</v>
      </c>
      <c r="C5647">
        <f>INDEX(NationalTeams!B:B,MATCH(B5647,NationalTeams!C:C,0))</f>
        <v>293</v>
      </c>
      <c r="D5647" t="s">
        <v>1234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1063</v>
      </c>
      <c r="C5648">
        <f>INDEX(NationalTeams!B:B,MATCH(B5648,NationalTeams!C:C,0))</f>
        <v>294</v>
      </c>
      <c r="D5648" t="s">
        <v>1234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1064</v>
      </c>
      <c r="C5649">
        <f>INDEX(NationalTeams!B:B,MATCH(B5649,NationalTeams!C:C,0))</f>
        <v>295</v>
      </c>
      <c r="D5649" t="s">
        <v>1234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1065</v>
      </c>
      <c r="C5650">
        <f>INDEX(NationalTeams!B:B,MATCH(B5650,NationalTeams!C:C,0))</f>
        <v>296</v>
      </c>
      <c r="D5650" t="s">
        <v>1234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1066</v>
      </c>
      <c r="C5651">
        <f>INDEX(NationalTeams!B:B,MATCH(B5651,NationalTeams!C:C,0))</f>
        <v>297</v>
      </c>
      <c r="D5651" t="s">
        <v>1234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1067</v>
      </c>
      <c r="C5652">
        <f>INDEX(NationalTeams!B:B,MATCH(B5652,NationalTeams!C:C,0))</f>
        <v>298</v>
      </c>
      <c r="D5652" t="s">
        <v>1234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1068</v>
      </c>
      <c r="C5653">
        <f>INDEX(NationalTeams!B:B,MATCH(B5653,NationalTeams!C:C,0))</f>
        <v>299</v>
      </c>
      <c r="D5653" t="s">
        <v>1234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1069</v>
      </c>
      <c r="C5654">
        <f>INDEX(NationalTeams!B:B,MATCH(B5654,NationalTeams!C:C,0))</f>
        <v>300</v>
      </c>
      <c r="D5654" t="s">
        <v>1234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1070</v>
      </c>
      <c r="C5655">
        <f>INDEX(NationalTeams!B:B,MATCH(B5655,NationalTeams!C:C,0))</f>
        <v>301</v>
      </c>
      <c r="D5655" t="s">
        <v>1234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1071</v>
      </c>
      <c r="C5656">
        <f>INDEX(NationalTeams!B:B,MATCH(B5656,NationalTeams!C:C,0))</f>
        <v>302</v>
      </c>
      <c r="D5656" t="s">
        <v>1234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1072</v>
      </c>
      <c r="C5657">
        <f>INDEX(NationalTeams!B:B,MATCH(B5657,NationalTeams!C:C,0))</f>
        <v>303</v>
      </c>
      <c r="D5657" t="s">
        <v>1234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1073</v>
      </c>
      <c r="C5658">
        <f>INDEX(NationalTeams!B:B,MATCH(B5658,NationalTeams!C:C,0))</f>
        <v>304</v>
      </c>
      <c r="D5658" t="s">
        <v>1234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1074</v>
      </c>
      <c r="C5659">
        <f>INDEX(NationalTeams!B:B,MATCH(B5659,NationalTeams!C:C,0))</f>
        <v>305</v>
      </c>
      <c r="D5659" t="s">
        <v>1234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1075</v>
      </c>
      <c r="C5660">
        <f>INDEX(NationalTeams!B:B,MATCH(B5660,NationalTeams!C:C,0))</f>
        <v>306</v>
      </c>
      <c r="D5660" t="s">
        <v>1234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1076</v>
      </c>
      <c r="C5661">
        <f>INDEX(NationalTeams!B:B,MATCH(B5661,NationalTeams!C:C,0))</f>
        <v>307</v>
      </c>
      <c r="D5661" t="s">
        <v>1234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1077</v>
      </c>
      <c r="C5662">
        <f>INDEX(NationalTeams!B:B,MATCH(B5662,NationalTeams!C:C,0))</f>
        <v>308</v>
      </c>
      <c r="D5662" t="s">
        <v>1234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1078</v>
      </c>
      <c r="C5663">
        <f>INDEX(NationalTeams!B:B,MATCH(B5663,NationalTeams!C:C,0))</f>
        <v>309</v>
      </c>
      <c r="D5663" t="s">
        <v>1234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1079</v>
      </c>
      <c r="C5664">
        <f>INDEX(NationalTeams!B:B,MATCH(B5664,NationalTeams!C:C,0))</f>
        <v>310</v>
      </c>
      <c r="D5664" t="s">
        <v>1234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1080</v>
      </c>
      <c r="C5665">
        <f>INDEX(NationalTeams!B:B,MATCH(B5665,NationalTeams!C:C,0))</f>
        <v>311</v>
      </c>
      <c r="D5665" t="s">
        <v>1234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1081</v>
      </c>
      <c r="C5666">
        <f>INDEX(NationalTeams!B:B,MATCH(B5666,NationalTeams!C:C,0))</f>
        <v>312</v>
      </c>
      <c r="D5666" t="s">
        <v>1234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1082</v>
      </c>
      <c r="C5667">
        <f>INDEX(NationalTeams!B:B,MATCH(B5667,NationalTeams!C:C,0))</f>
        <v>313</v>
      </c>
      <c r="D5667" t="s">
        <v>1234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1083</v>
      </c>
      <c r="C5668">
        <f>INDEX(NationalTeams!B:B,MATCH(B5668,NationalTeams!C:C,0))</f>
        <v>314</v>
      </c>
      <c r="D5668" t="s">
        <v>1234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1084</v>
      </c>
      <c r="C5669">
        <f>INDEX(NationalTeams!B:B,MATCH(B5669,NationalTeams!C:C,0))</f>
        <v>315</v>
      </c>
      <c r="D5669" t="s">
        <v>1234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1085</v>
      </c>
      <c r="C5670">
        <f>INDEX(NationalTeams!B:B,MATCH(B5670,NationalTeams!C:C,0))</f>
        <v>316</v>
      </c>
      <c r="D5670" t="s">
        <v>1234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1086</v>
      </c>
      <c r="C5671">
        <f>INDEX(NationalTeams!B:B,MATCH(B5671,NationalTeams!C:C,0))</f>
        <v>317</v>
      </c>
      <c r="D5671" t="s">
        <v>1234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1087</v>
      </c>
      <c r="C5672">
        <f>INDEX(NationalTeams!B:B,MATCH(B5672,NationalTeams!C:C,0))</f>
        <v>318</v>
      </c>
      <c r="D5672" t="s">
        <v>1234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1088</v>
      </c>
      <c r="C5673">
        <f>INDEX(NationalTeams!B:B,MATCH(B5673,NationalTeams!C:C,0))</f>
        <v>319</v>
      </c>
      <c r="D5673" t="s">
        <v>1234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1089</v>
      </c>
      <c r="C5674">
        <f>INDEX(NationalTeams!B:B,MATCH(B5674,NationalTeams!C:C,0))</f>
        <v>320</v>
      </c>
      <c r="D5674" t="s">
        <v>1234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1090</v>
      </c>
      <c r="C5675">
        <f>INDEX(NationalTeams!B:B,MATCH(B5675,NationalTeams!C:C,0))</f>
        <v>321</v>
      </c>
      <c r="D5675" t="s">
        <v>1234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1091</v>
      </c>
      <c r="C5676">
        <f>INDEX(NationalTeams!B:B,MATCH(B5676,NationalTeams!C:C,0))</f>
        <v>322</v>
      </c>
      <c r="D5676" t="s">
        <v>1234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1092</v>
      </c>
      <c r="C5677">
        <f>INDEX(NationalTeams!B:B,MATCH(B5677,NationalTeams!C:C,0))</f>
        <v>323</v>
      </c>
      <c r="D5677" t="s">
        <v>1234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1093</v>
      </c>
      <c r="C5678">
        <f>INDEX(NationalTeams!B:B,MATCH(B5678,NationalTeams!C:C,0))</f>
        <v>324</v>
      </c>
      <c r="D5678" t="s">
        <v>1234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1094</v>
      </c>
      <c r="C5679">
        <f>INDEX(NationalTeams!B:B,MATCH(B5679,NationalTeams!C:C,0))</f>
        <v>325</v>
      </c>
      <c r="D5679" t="s">
        <v>1234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1095</v>
      </c>
      <c r="C5680">
        <f>INDEX(NationalTeams!B:B,MATCH(B5680,NationalTeams!C:C,0))</f>
        <v>326</v>
      </c>
      <c r="D5680" t="s">
        <v>1234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1096</v>
      </c>
      <c r="C5681">
        <f>INDEX(NationalTeams!B:B,MATCH(B5681,NationalTeams!C:C,0))</f>
        <v>327</v>
      </c>
      <c r="D5681" t="s">
        <v>1234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1097</v>
      </c>
      <c r="C5682">
        <f>INDEX(NationalTeams!B:B,MATCH(B5682,NationalTeams!C:C,0))</f>
        <v>328</v>
      </c>
      <c r="D5682" t="s">
        <v>1234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1098</v>
      </c>
      <c r="C5683">
        <f>INDEX(NationalTeams!B:B,MATCH(B5683,NationalTeams!C:C,0))</f>
        <v>329</v>
      </c>
      <c r="D5683" t="s">
        <v>1234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1099</v>
      </c>
      <c r="C5684">
        <f>INDEX(NationalTeams!B:B,MATCH(B5684,NationalTeams!C:C,0))</f>
        <v>330</v>
      </c>
      <c r="D5684" t="s">
        <v>1234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1100</v>
      </c>
      <c r="C5685">
        <f>INDEX(NationalTeams!B:B,MATCH(B5685,NationalTeams!C:C,0))</f>
        <v>331</v>
      </c>
      <c r="D5685" t="s">
        <v>1234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1101</v>
      </c>
      <c r="C5686">
        <f>INDEX(NationalTeams!B:B,MATCH(B5686,NationalTeams!C:C,0))</f>
        <v>332</v>
      </c>
      <c r="D5686" t="s">
        <v>1234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1102</v>
      </c>
      <c r="C5687">
        <f>INDEX(NationalTeams!B:B,MATCH(B5687,NationalTeams!C:C,0))</f>
        <v>333</v>
      </c>
      <c r="D5687" t="s">
        <v>1234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1103</v>
      </c>
      <c r="C5688">
        <f>INDEX(NationalTeams!B:B,MATCH(B5688,NationalTeams!C:C,0))</f>
        <v>334</v>
      </c>
      <c r="D5688" t="s">
        <v>1234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1104</v>
      </c>
      <c r="C5689">
        <f>INDEX(NationalTeams!B:B,MATCH(B5689,NationalTeams!C:C,0))</f>
        <v>335</v>
      </c>
      <c r="D5689" t="s">
        <v>1234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1105</v>
      </c>
      <c r="C5690">
        <f>INDEX(NationalTeams!B:B,MATCH(B5690,NationalTeams!C:C,0))</f>
        <v>336</v>
      </c>
      <c r="D5690" t="s">
        <v>1234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1106</v>
      </c>
      <c r="C5691">
        <f>INDEX(NationalTeams!B:B,MATCH(B5691,NationalTeams!C:C,0))</f>
        <v>337</v>
      </c>
      <c r="D5691" t="s">
        <v>1234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1107</v>
      </c>
      <c r="C5692">
        <f>INDEX(NationalTeams!B:B,MATCH(B5692,NationalTeams!C:C,0))</f>
        <v>338</v>
      </c>
      <c r="D5692" t="s">
        <v>1234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1108</v>
      </c>
      <c r="C5693">
        <f>INDEX(NationalTeams!B:B,MATCH(B5693,NationalTeams!C:C,0))</f>
        <v>339</v>
      </c>
      <c r="D5693" t="s">
        <v>1234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1109</v>
      </c>
      <c r="C5694">
        <f>INDEX(NationalTeams!B:B,MATCH(B5694,NationalTeams!C:C,0))</f>
        <v>340</v>
      </c>
      <c r="D5694" t="s">
        <v>1234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1110</v>
      </c>
      <c r="C5695">
        <f>INDEX(NationalTeams!B:B,MATCH(B5695,NationalTeams!C:C,0))</f>
        <v>341</v>
      </c>
      <c r="D5695" t="s">
        <v>1234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1111</v>
      </c>
      <c r="C5696">
        <f>INDEX(NationalTeams!B:B,MATCH(B5696,NationalTeams!C:C,0))</f>
        <v>342</v>
      </c>
      <c r="D5696" t="s">
        <v>1234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1112</v>
      </c>
      <c r="C5697">
        <f>INDEX(NationalTeams!B:B,MATCH(B5697,NationalTeams!C:C,0))</f>
        <v>343</v>
      </c>
      <c r="D5697" t="s">
        <v>1234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1113</v>
      </c>
      <c r="C5698">
        <f>INDEX(NationalTeams!B:B,MATCH(B5698,NationalTeams!C:C,0))</f>
        <v>344</v>
      </c>
      <c r="D5698" t="s">
        <v>1234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1114</v>
      </c>
      <c r="C5699">
        <f>INDEX(NationalTeams!B:B,MATCH(B5699,NationalTeams!C:C,0))</f>
        <v>345</v>
      </c>
      <c r="D5699" t="s">
        <v>1234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1115</v>
      </c>
      <c r="C5700">
        <f>INDEX(NationalTeams!B:B,MATCH(B5700,NationalTeams!C:C,0))</f>
        <v>346</v>
      </c>
      <c r="D5700" t="s">
        <v>1234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1116</v>
      </c>
      <c r="C5701">
        <f>INDEX(NationalTeams!B:B,MATCH(B5701,NationalTeams!C:C,0))</f>
        <v>347</v>
      </c>
      <c r="D5701" t="s">
        <v>1234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1117</v>
      </c>
      <c r="C5702">
        <f>INDEX(NationalTeams!B:B,MATCH(B5702,NationalTeams!C:C,0))</f>
        <v>348</v>
      </c>
      <c r="D5702" t="s">
        <v>1234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1118</v>
      </c>
      <c r="C5703">
        <f>INDEX(NationalTeams!B:B,MATCH(B5703,NationalTeams!C:C,0))</f>
        <v>349</v>
      </c>
      <c r="D5703" t="s">
        <v>1234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1119</v>
      </c>
      <c r="C5704">
        <f>INDEX(NationalTeams!B:B,MATCH(B5704,NationalTeams!C:C,0))</f>
        <v>350</v>
      </c>
      <c r="D5704" t="s">
        <v>1234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1120</v>
      </c>
      <c r="C5705">
        <f>INDEX(NationalTeams!B:B,MATCH(B5705,NationalTeams!C:C,0))</f>
        <v>351</v>
      </c>
      <c r="D5705" t="s">
        <v>1234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1121</v>
      </c>
      <c r="C5706">
        <f>INDEX(NationalTeams!B:B,MATCH(B5706,NationalTeams!C:C,0))</f>
        <v>352</v>
      </c>
      <c r="D5706" t="s">
        <v>1234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1122</v>
      </c>
      <c r="C5707">
        <f>INDEX(NationalTeams!B:B,MATCH(B5707,NationalTeams!C:C,0))</f>
        <v>353</v>
      </c>
      <c r="D5707" t="s">
        <v>1234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1123</v>
      </c>
      <c r="C5708">
        <f>INDEX(NationalTeams!B:B,MATCH(B5708,NationalTeams!C:C,0))</f>
        <v>354</v>
      </c>
      <c r="D5708" t="s">
        <v>1234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1124</v>
      </c>
      <c r="C5709">
        <f>INDEX(NationalTeams!B:B,MATCH(B5709,NationalTeams!C:C,0))</f>
        <v>355</v>
      </c>
      <c r="D5709" t="s">
        <v>1234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1125</v>
      </c>
      <c r="C5710">
        <f>INDEX(NationalTeams!B:B,MATCH(B5710,NationalTeams!C:C,0))</f>
        <v>356</v>
      </c>
      <c r="D5710" t="s">
        <v>1234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1126</v>
      </c>
      <c r="C5711">
        <f>INDEX(NationalTeams!B:B,MATCH(B5711,NationalTeams!C:C,0))</f>
        <v>357</v>
      </c>
      <c r="D5711" t="s">
        <v>1234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1127</v>
      </c>
      <c r="C5712">
        <f>INDEX(NationalTeams!B:B,MATCH(B5712,NationalTeams!C:C,0))</f>
        <v>358</v>
      </c>
      <c r="D5712" t="s">
        <v>1234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1128</v>
      </c>
      <c r="C5713">
        <f>INDEX(NationalTeams!B:B,MATCH(B5713,NationalTeams!C:C,0))</f>
        <v>359</v>
      </c>
      <c r="D5713" t="s">
        <v>1234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1129</v>
      </c>
      <c r="C5714">
        <f>INDEX(NationalTeams!B:B,MATCH(B5714,NationalTeams!C:C,0))</f>
        <v>360</v>
      </c>
      <c r="D5714" t="s">
        <v>1234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1130</v>
      </c>
      <c r="C5715">
        <f>INDEX(NationalTeams!B:B,MATCH(B5715,NationalTeams!C:C,0))</f>
        <v>361</v>
      </c>
      <c r="D5715" t="s">
        <v>1234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1131</v>
      </c>
      <c r="C5716">
        <f>INDEX(NationalTeams!B:B,MATCH(B5716,NationalTeams!C:C,0))</f>
        <v>362</v>
      </c>
      <c r="D5716" t="s">
        <v>1234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1132</v>
      </c>
      <c r="C5717">
        <f>INDEX(NationalTeams!B:B,MATCH(B5717,NationalTeams!C:C,0))</f>
        <v>363</v>
      </c>
      <c r="D5717" t="s">
        <v>1234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1133</v>
      </c>
      <c r="C5718">
        <f>INDEX(NationalTeams!B:B,MATCH(B5718,NationalTeams!C:C,0))</f>
        <v>364</v>
      </c>
      <c r="D5718" t="s">
        <v>1234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1134</v>
      </c>
      <c r="C5719">
        <f>INDEX(NationalTeams!B:B,MATCH(B5719,NationalTeams!C:C,0))</f>
        <v>365</v>
      </c>
      <c r="D5719" t="s">
        <v>1234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1135</v>
      </c>
      <c r="C5720">
        <f>INDEX(NationalTeams!B:B,MATCH(B5720,NationalTeams!C:C,0))</f>
        <v>366</v>
      </c>
      <c r="D5720" t="s">
        <v>1234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1136</v>
      </c>
      <c r="C5721">
        <f>INDEX(NationalTeams!B:B,MATCH(B5721,NationalTeams!C:C,0))</f>
        <v>367</v>
      </c>
      <c r="D5721" t="s">
        <v>1234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1137</v>
      </c>
      <c r="C5722">
        <f>INDEX(NationalTeams!B:B,MATCH(B5722,NationalTeams!C:C,0))</f>
        <v>368</v>
      </c>
      <c r="D5722" t="s">
        <v>1234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1138</v>
      </c>
      <c r="C5723">
        <f>INDEX(NationalTeams!B:B,MATCH(B5723,NationalTeams!C:C,0))</f>
        <v>369</v>
      </c>
      <c r="D5723" t="s">
        <v>1234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1139</v>
      </c>
      <c r="C5724">
        <f>INDEX(NationalTeams!B:B,MATCH(B5724,NationalTeams!C:C,0))</f>
        <v>370</v>
      </c>
      <c r="D5724" t="s">
        <v>1234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1140</v>
      </c>
      <c r="C5725">
        <f>INDEX(NationalTeams!B:B,MATCH(B5725,NationalTeams!C:C,0))</f>
        <v>371</v>
      </c>
      <c r="D5725" t="s">
        <v>1234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1141</v>
      </c>
      <c r="C5726">
        <f>INDEX(NationalTeams!B:B,MATCH(B5726,NationalTeams!C:C,0))</f>
        <v>372</v>
      </c>
      <c r="D5726" t="s">
        <v>1234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1142</v>
      </c>
      <c r="C5727">
        <f>INDEX(NationalTeams!B:B,MATCH(B5727,NationalTeams!C:C,0))</f>
        <v>373</v>
      </c>
      <c r="D5727" t="s">
        <v>1234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1143</v>
      </c>
      <c r="C5728">
        <f>INDEX(NationalTeams!B:B,MATCH(B5728,NationalTeams!C:C,0))</f>
        <v>374</v>
      </c>
      <c r="D5728" t="s">
        <v>1234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1144</v>
      </c>
      <c r="C5729">
        <f>INDEX(NationalTeams!B:B,MATCH(B5729,NationalTeams!C:C,0))</f>
        <v>375</v>
      </c>
      <c r="D5729" t="s">
        <v>1234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1145</v>
      </c>
      <c r="C5730">
        <f>INDEX(NationalTeams!B:B,MATCH(B5730,NationalTeams!C:C,0))</f>
        <v>376</v>
      </c>
      <c r="D5730" t="s">
        <v>1234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1146</v>
      </c>
      <c r="C5731">
        <f>INDEX(NationalTeams!B:B,MATCH(B5731,NationalTeams!C:C,0))</f>
        <v>377</v>
      </c>
      <c r="D5731" t="s">
        <v>1234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1147</v>
      </c>
      <c r="C5732">
        <f>INDEX(NationalTeams!B:B,MATCH(B5732,NationalTeams!C:C,0))</f>
        <v>378</v>
      </c>
      <c r="D5732" t="s">
        <v>1234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1148</v>
      </c>
      <c r="C5733">
        <f>INDEX(NationalTeams!B:B,MATCH(B5733,NationalTeams!C:C,0))</f>
        <v>379</v>
      </c>
      <c r="D5733" t="s">
        <v>1234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1149</v>
      </c>
      <c r="C5734">
        <f>INDEX(NationalTeams!B:B,MATCH(B5734,NationalTeams!C:C,0))</f>
        <v>380</v>
      </c>
      <c r="D5734" t="s">
        <v>1234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1150</v>
      </c>
      <c r="C5735">
        <f>INDEX(NationalTeams!B:B,MATCH(B5735,NationalTeams!C:C,0))</f>
        <v>381</v>
      </c>
      <c r="D5735" t="s">
        <v>1234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1151</v>
      </c>
      <c r="C5736">
        <f>INDEX(NationalTeams!B:B,MATCH(B5736,NationalTeams!C:C,0))</f>
        <v>382</v>
      </c>
      <c r="D5736" t="s">
        <v>1234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1152</v>
      </c>
      <c r="C5737">
        <f>INDEX(NationalTeams!B:B,MATCH(B5737,NationalTeams!C:C,0))</f>
        <v>383</v>
      </c>
      <c r="D5737" t="s">
        <v>1234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1153</v>
      </c>
      <c r="C5738">
        <f>INDEX(NationalTeams!B:B,MATCH(B5738,NationalTeams!C:C,0))</f>
        <v>384</v>
      </c>
      <c r="D5738" t="s">
        <v>1234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1154</v>
      </c>
      <c r="C5739">
        <f>INDEX(NationalTeams!B:B,MATCH(B5739,NationalTeams!C:C,0))</f>
        <v>385</v>
      </c>
      <c r="D5739" t="s">
        <v>1234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1155</v>
      </c>
      <c r="C5740">
        <f>INDEX(NationalTeams!B:B,MATCH(B5740,NationalTeams!C:C,0))</f>
        <v>386</v>
      </c>
      <c r="D5740" t="s">
        <v>1234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1156</v>
      </c>
      <c r="C5741">
        <f>INDEX(NationalTeams!B:B,MATCH(B5741,NationalTeams!C:C,0))</f>
        <v>387</v>
      </c>
      <c r="D5741" t="s">
        <v>1234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1157</v>
      </c>
      <c r="C5742">
        <f>INDEX(NationalTeams!B:B,MATCH(B5742,NationalTeams!C:C,0))</f>
        <v>388</v>
      </c>
      <c r="D5742" t="s">
        <v>1234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1158</v>
      </c>
      <c r="C5743">
        <f>INDEX(NationalTeams!B:B,MATCH(B5743,NationalTeams!C:C,0))</f>
        <v>389</v>
      </c>
      <c r="D5743" t="s">
        <v>1234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1159</v>
      </c>
      <c r="C5744">
        <f>INDEX(NationalTeams!B:B,MATCH(B5744,NationalTeams!C:C,0))</f>
        <v>390</v>
      </c>
      <c r="D5744" t="s">
        <v>1234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1160</v>
      </c>
      <c r="C5745">
        <f>INDEX(NationalTeams!B:B,MATCH(B5745,NationalTeams!C:C,0))</f>
        <v>391</v>
      </c>
      <c r="D5745" t="s">
        <v>1234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1161</v>
      </c>
      <c r="C5746">
        <f>INDEX(NationalTeams!B:B,MATCH(B5746,NationalTeams!C:C,0))</f>
        <v>392</v>
      </c>
      <c r="D5746" t="s">
        <v>1234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1162</v>
      </c>
      <c r="C5747">
        <f>INDEX(NationalTeams!B:B,MATCH(B5747,NationalTeams!C:C,0))</f>
        <v>393</v>
      </c>
      <c r="D5747" t="s">
        <v>1234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1163</v>
      </c>
      <c r="C5748">
        <f>INDEX(NationalTeams!B:B,MATCH(B5748,NationalTeams!C:C,0))</f>
        <v>394</v>
      </c>
      <c r="D5748" t="s">
        <v>1234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1164</v>
      </c>
      <c r="C5749">
        <f>INDEX(NationalTeams!B:B,MATCH(B5749,NationalTeams!C:C,0))</f>
        <v>395</v>
      </c>
      <c r="D5749" t="s">
        <v>1234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1165</v>
      </c>
      <c r="C5750">
        <f>INDEX(NationalTeams!B:B,MATCH(B5750,NationalTeams!C:C,0))</f>
        <v>396</v>
      </c>
      <c r="D5750" t="s">
        <v>1234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1166</v>
      </c>
      <c r="C5751">
        <f>INDEX(NationalTeams!B:B,MATCH(B5751,NationalTeams!C:C,0))</f>
        <v>397</v>
      </c>
      <c r="D5751" t="s">
        <v>1234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1167</v>
      </c>
      <c r="C5752">
        <f>INDEX(NationalTeams!B:B,MATCH(B5752,NationalTeams!C:C,0))</f>
        <v>398</v>
      </c>
      <c r="D5752" t="s">
        <v>1234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1168</v>
      </c>
      <c r="C5753">
        <f>INDEX(NationalTeams!B:B,MATCH(B5753,NationalTeams!C:C,0))</f>
        <v>399</v>
      </c>
      <c r="D5753" t="s">
        <v>1234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1169</v>
      </c>
      <c r="C5754">
        <f>INDEX(NationalTeams!B:B,MATCH(B5754,NationalTeams!C:C,0))</f>
        <v>400</v>
      </c>
      <c r="D5754" t="s">
        <v>1234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1170</v>
      </c>
      <c r="C5755">
        <f>INDEX(NationalTeams!B:B,MATCH(B5755,NationalTeams!C:C,0))</f>
        <v>401</v>
      </c>
      <c r="D5755" t="s">
        <v>1234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1171</v>
      </c>
      <c r="C5756">
        <f>INDEX(NationalTeams!B:B,MATCH(B5756,NationalTeams!C:C,0))</f>
        <v>402</v>
      </c>
      <c r="D5756" t="s">
        <v>1234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1172</v>
      </c>
      <c r="C5757">
        <f>INDEX(NationalTeams!B:B,MATCH(B5757,NationalTeams!C:C,0))</f>
        <v>403</v>
      </c>
      <c r="D5757" t="s">
        <v>1234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1173</v>
      </c>
      <c r="C5758">
        <f>INDEX(NationalTeams!B:B,MATCH(B5758,NationalTeams!C:C,0))</f>
        <v>404</v>
      </c>
      <c r="D5758" t="s">
        <v>1234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1174</v>
      </c>
      <c r="C5759">
        <f>INDEX(NationalTeams!B:B,MATCH(B5759,NationalTeams!C:C,0))</f>
        <v>405</v>
      </c>
      <c r="D5759" t="s">
        <v>1234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1175</v>
      </c>
      <c r="C5760">
        <f>INDEX(NationalTeams!B:B,MATCH(B5760,NationalTeams!C:C,0))</f>
        <v>406</v>
      </c>
      <c r="D5760" t="s">
        <v>1234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1176</v>
      </c>
      <c r="C5761">
        <f>INDEX(NationalTeams!B:B,MATCH(B5761,NationalTeams!C:C,0))</f>
        <v>407</v>
      </c>
      <c r="D5761" t="s">
        <v>1234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1177</v>
      </c>
      <c r="C5762">
        <f>INDEX(NationalTeams!B:B,MATCH(B5762,NationalTeams!C:C,0))</f>
        <v>408</v>
      </c>
      <c r="D5762" t="s">
        <v>1234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1178</v>
      </c>
      <c r="C5763">
        <f>INDEX(NationalTeams!B:B,MATCH(B5763,NationalTeams!C:C,0))</f>
        <v>409</v>
      </c>
      <c r="D5763" t="s">
        <v>1234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1179</v>
      </c>
      <c r="C5764">
        <f>INDEX(NationalTeams!B:B,MATCH(B5764,NationalTeams!C:C,0))</f>
        <v>410</v>
      </c>
      <c r="D5764" t="s">
        <v>1234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1180</v>
      </c>
      <c r="C5765">
        <f>INDEX(NationalTeams!B:B,MATCH(B5765,NationalTeams!C:C,0))</f>
        <v>411</v>
      </c>
      <c r="D5765" t="s">
        <v>1234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1181</v>
      </c>
      <c r="C5766">
        <f>INDEX(NationalTeams!B:B,MATCH(B5766,NationalTeams!C:C,0))</f>
        <v>412</v>
      </c>
      <c r="D5766" t="s">
        <v>1234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1182</v>
      </c>
      <c r="C5767">
        <f>INDEX(NationalTeams!B:B,MATCH(B5767,NationalTeams!C:C,0))</f>
        <v>413</v>
      </c>
      <c r="D5767" t="s">
        <v>1234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1183</v>
      </c>
      <c r="C5768">
        <f>INDEX(NationalTeams!B:B,MATCH(B5768,NationalTeams!C:C,0))</f>
        <v>414</v>
      </c>
      <c r="D5768" t="s">
        <v>1234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1184</v>
      </c>
      <c r="C5769">
        <f>INDEX(NationalTeams!B:B,MATCH(B5769,NationalTeams!C:C,0))</f>
        <v>415</v>
      </c>
      <c r="D5769" t="s">
        <v>1234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1185</v>
      </c>
      <c r="C5770">
        <f>INDEX(NationalTeams!B:B,MATCH(B5770,NationalTeams!C:C,0))</f>
        <v>416</v>
      </c>
      <c r="D5770" t="s">
        <v>1234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1186</v>
      </c>
      <c r="C5771">
        <f>INDEX(NationalTeams!B:B,MATCH(B5771,NationalTeams!C:C,0))</f>
        <v>417</v>
      </c>
      <c r="D5771" t="s">
        <v>1234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1187</v>
      </c>
      <c r="C5772">
        <f>INDEX(NationalTeams!B:B,MATCH(B5772,NationalTeams!C:C,0))</f>
        <v>418</v>
      </c>
      <c r="D5772" t="s">
        <v>1234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1188</v>
      </c>
      <c r="C5773">
        <f>INDEX(NationalTeams!B:B,MATCH(B5773,NationalTeams!C:C,0))</f>
        <v>419</v>
      </c>
      <c r="D5773" t="s">
        <v>1234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1189</v>
      </c>
      <c r="C5774">
        <f>INDEX(NationalTeams!B:B,MATCH(B5774,NationalTeams!C:C,0))</f>
        <v>420</v>
      </c>
      <c r="D5774" t="s">
        <v>1234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1190</v>
      </c>
      <c r="C5775">
        <f>INDEX(NationalTeams!B:B,MATCH(B5775,NationalTeams!C:C,0))</f>
        <v>421</v>
      </c>
      <c r="D5775" t="s">
        <v>1234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1191</v>
      </c>
      <c r="C5776">
        <f>INDEX(NationalTeams!B:B,MATCH(B5776,NationalTeams!C:C,0))</f>
        <v>422</v>
      </c>
      <c r="D5776" t="s">
        <v>1234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1192</v>
      </c>
      <c r="C5777">
        <f>INDEX(NationalTeams!B:B,MATCH(B5777,NationalTeams!C:C,0))</f>
        <v>423</v>
      </c>
      <c r="D5777" t="s">
        <v>1234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1193</v>
      </c>
      <c r="C5778">
        <f>INDEX(NationalTeams!B:B,MATCH(B5778,NationalTeams!C:C,0))</f>
        <v>424</v>
      </c>
      <c r="D5778" t="s">
        <v>1234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1194</v>
      </c>
      <c r="C5779">
        <f>INDEX(NationalTeams!B:B,MATCH(B5779,NationalTeams!C:C,0))</f>
        <v>425</v>
      </c>
      <c r="D5779" t="s">
        <v>1234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1195</v>
      </c>
      <c r="C5780">
        <f>INDEX(NationalTeams!B:B,MATCH(B5780,NationalTeams!C:C,0))</f>
        <v>426</v>
      </c>
      <c r="D5780" t="s">
        <v>1234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1196</v>
      </c>
      <c r="C5781">
        <f>INDEX(NationalTeams!B:B,MATCH(B5781,NationalTeams!C:C,0))</f>
        <v>427</v>
      </c>
      <c r="D5781" t="s">
        <v>1234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1197</v>
      </c>
      <c r="C5782">
        <f>INDEX(NationalTeams!B:B,MATCH(B5782,NationalTeams!C:C,0))</f>
        <v>428</v>
      </c>
      <c r="D5782" t="s">
        <v>1234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1198</v>
      </c>
      <c r="C5783">
        <f>INDEX(NationalTeams!B:B,MATCH(B5783,NationalTeams!C:C,0))</f>
        <v>429</v>
      </c>
      <c r="D5783" t="s">
        <v>1234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1199</v>
      </c>
      <c r="C5784">
        <f>INDEX(NationalTeams!B:B,MATCH(B5784,NationalTeams!C:C,0))</f>
        <v>430</v>
      </c>
      <c r="D5784" t="s">
        <v>1234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1200</v>
      </c>
      <c r="C5785">
        <f>INDEX(NationalTeams!B:B,MATCH(B5785,NationalTeams!C:C,0))</f>
        <v>431</v>
      </c>
      <c r="D5785" t="s">
        <v>1234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1201</v>
      </c>
      <c r="C5786">
        <f>INDEX(NationalTeams!B:B,MATCH(B5786,NationalTeams!C:C,0))</f>
        <v>432</v>
      </c>
      <c r="D5786" t="s">
        <v>1234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1202</v>
      </c>
      <c r="C5787">
        <f>INDEX(NationalTeams!B:B,MATCH(B5787,NationalTeams!C:C,0))</f>
        <v>433</v>
      </c>
      <c r="D5787" t="s">
        <v>1234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1203</v>
      </c>
      <c r="C5788">
        <f>INDEX(NationalTeams!B:B,MATCH(B5788,NationalTeams!C:C,0))</f>
        <v>434</v>
      </c>
      <c r="D5788" t="s">
        <v>1234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1204</v>
      </c>
      <c r="C5789">
        <f>INDEX(NationalTeams!B:B,MATCH(B5789,NationalTeams!C:C,0))</f>
        <v>435</v>
      </c>
      <c r="D5789" t="s">
        <v>1234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1205</v>
      </c>
      <c r="C5790">
        <f>INDEX(NationalTeams!B:B,MATCH(B5790,NationalTeams!C:C,0))</f>
        <v>436</v>
      </c>
      <c r="D5790" t="s">
        <v>1234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1206</v>
      </c>
      <c r="C5791">
        <f>INDEX(NationalTeams!B:B,MATCH(B5791,NationalTeams!C:C,0))</f>
        <v>437</v>
      </c>
      <c r="D5791" t="s">
        <v>1234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1207</v>
      </c>
      <c r="C5792">
        <f>INDEX(NationalTeams!B:B,MATCH(B5792,NationalTeams!C:C,0))</f>
        <v>438</v>
      </c>
      <c r="D5792" t="s">
        <v>1234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1208</v>
      </c>
      <c r="C5793">
        <f>INDEX(NationalTeams!B:B,MATCH(B5793,NationalTeams!C:C,0))</f>
        <v>439</v>
      </c>
      <c r="D5793" t="s">
        <v>1234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1209</v>
      </c>
      <c r="C5794">
        <f>INDEX(NationalTeams!B:B,MATCH(B5794,NationalTeams!C:C,0))</f>
        <v>440</v>
      </c>
      <c r="D5794" t="s">
        <v>1234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1210</v>
      </c>
      <c r="C5795">
        <f>INDEX(NationalTeams!B:B,MATCH(B5795,NationalTeams!C:C,0))</f>
        <v>441</v>
      </c>
      <c r="D5795" t="s">
        <v>1234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1211</v>
      </c>
      <c r="C5796">
        <f>INDEX(NationalTeams!B:B,MATCH(B5796,NationalTeams!C:C,0))</f>
        <v>442</v>
      </c>
      <c r="D5796" t="s">
        <v>1234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1212</v>
      </c>
      <c r="C5797">
        <f>INDEX(NationalTeams!B:B,MATCH(B5797,NationalTeams!C:C,0))</f>
        <v>443</v>
      </c>
      <c r="D5797" t="s">
        <v>1234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1213</v>
      </c>
      <c r="C5798">
        <f>INDEX(NationalTeams!B:B,MATCH(B5798,NationalTeams!C:C,0))</f>
        <v>444</v>
      </c>
      <c r="D5798" t="s">
        <v>1234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1214</v>
      </c>
      <c r="C5799">
        <f>INDEX(NationalTeams!B:B,MATCH(B5799,NationalTeams!C:C,0))</f>
        <v>445</v>
      </c>
      <c r="D5799" t="s">
        <v>1234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1215</v>
      </c>
      <c r="C5800">
        <f>INDEX(NationalTeams!B:B,MATCH(B5800,NationalTeams!C:C,0))</f>
        <v>446</v>
      </c>
      <c r="D5800" t="s">
        <v>1234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440</v>
      </c>
      <c r="C5801">
        <f>INDEX(NationalTeams!B:B,MATCH(B5801,NationalTeams!C:C,0))</f>
        <v>1</v>
      </c>
      <c r="D5801" t="s">
        <v>1251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321</v>
      </c>
      <c r="C5802">
        <f>INDEX(NationalTeams!B:B,MATCH(B5802,NationalTeams!C:C,0))</f>
        <v>2</v>
      </c>
      <c r="D5802" t="s">
        <v>1251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520</v>
      </c>
      <c r="C5803">
        <f>INDEX(NationalTeams!B:B,MATCH(B5803,NationalTeams!C:C,0))</f>
        <v>3</v>
      </c>
      <c r="D5803" t="s">
        <v>1251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489</v>
      </c>
      <c r="C5804">
        <f>INDEX(NationalTeams!B:B,MATCH(B5804,NationalTeams!C:C,0))</f>
        <v>4</v>
      </c>
      <c r="D5804" t="s">
        <v>1251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329</v>
      </c>
      <c r="C5805">
        <f>INDEX(NationalTeams!B:B,MATCH(B5805,NationalTeams!C:C,0))</f>
        <v>5</v>
      </c>
      <c r="D5805" t="s">
        <v>1251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538</v>
      </c>
      <c r="C5806">
        <f>INDEX(NationalTeams!B:B,MATCH(B5806,NationalTeams!C:C,0))</f>
        <v>6</v>
      </c>
      <c r="D5806" t="s">
        <v>1251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357</v>
      </c>
      <c r="C5807">
        <f>INDEX(NationalTeams!B:B,MATCH(B5807,NationalTeams!C:C,0))</f>
        <v>7</v>
      </c>
      <c r="D5807" t="s">
        <v>1251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420</v>
      </c>
      <c r="C5808">
        <f>INDEX(NationalTeams!B:B,MATCH(B5808,NationalTeams!C:C,0))</f>
        <v>8</v>
      </c>
      <c r="D5808" t="s">
        <v>1251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400</v>
      </c>
      <c r="C5809">
        <f>INDEX(NationalTeams!B:B,MATCH(B5809,NationalTeams!C:C,0))</f>
        <v>9</v>
      </c>
      <c r="D5809" t="s">
        <v>1251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428</v>
      </c>
      <c r="C5810">
        <f>INDEX(NationalTeams!B:B,MATCH(B5810,NationalTeams!C:C,0))</f>
        <v>10</v>
      </c>
      <c r="D5810" t="s">
        <v>1251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324</v>
      </c>
      <c r="C5811">
        <f>INDEX(NationalTeams!B:B,MATCH(B5811,NationalTeams!C:C,0))</f>
        <v>11</v>
      </c>
      <c r="D5811" t="s">
        <v>1251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376</v>
      </c>
      <c r="C5812">
        <f>INDEX(NationalTeams!B:B,MATCH(B5812,NationalTeams!C:C,0))</f>
        <v>12</v>
      </c>
      <c r="D5812" t="s">
        <v>1251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529</v>
      </c>
      <c r="C5813">
        <f>INDEX(NationalTeams!B:B,MATCH(B5813,NationalTeams!C:C,0))</f>
        <v>13</v>
      </c>
      <c r="D5813" t="s">
        <v>1251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415</v>
      </c>
      <c r="C5814">
        <f>INDEX(NationalTeams!B:B,MATCH(B5814,NationalTeams!C:C,0))</f>
        <v>14</v>
      </c>
      <c r="D5814" t="s">
        <v>1251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424</v>
      </c>
      <c r="C5815">
        <f>INDEX(NationalTeams!B:B,MATCH(B5815,NationalTeams!C:C,0))</f>
        <v>15</v>
      </c>
      <c r="D5815" t="s">
        <v>1251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426</v>
      </c>
      <c r="C5816">
        <f>INDEX(NationalTeams!B:B,MATCH(B5816,NationalTeams!C:C,0))</f>
        <v>16</v>
      </c>
      <c r="D5816" t="s">
        <v>1251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514</v>
      </c>
      <c r="C5817">
        <f>INDEX(NationalTeams!B:B,MATCH(B5817,NationalTeams!C:C,0))</f>
        <v>17</v>
      </c>
      <c r="D5817" t="s">
        <v>1251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535</v>
      </c>
      <c r="C5818">
        <f>INDEX(NationalTeams!B:B,MATCH(B5818,NationalTeams!C:C,0))</f>
        <v>18</v>
      </c>
      <c r="D5818" t="s">
        <v>1251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419</v>
      </c>
      <c r="C5819">
        <f>INDEX(NationalTeams!B:B,MATCH(B5819,NationalTeams!C:C,0))</f>
        <v>19</v>
      </c>
      <c r="D5819" t="s">
        <v>1251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433</v>
      </c>
      <c r="C5820">
        <f>INDEX(NationalTeams!B:B,MATCH(B5820,NationalTeams!C:C,0))</f>
        <v>20</v>
      </c>
      <c r="D5820" t="s">
        <v>1251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465</v>
      </c>
      <c r="C5821">
        <f>INDEX(NationalTeams!B:B,MATCH(B5821,NationalTeams!C:C,0))</f>
        <v>21</v>
      </c>
      <c r="D5821" t="s">
        <v>1251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408</v>
      </c>
      <c r="C5822">
        <f>INDEX(NationalTeams!B:B,MATCH(B5822,NationalTeams!C:C,0))</f>
        <v>22</v>
      </c>
      <c r="D5822" t="s">
        <v>1251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505</v>
      </c>
      <c r="C5823">
        <f>INDEX(NationalTeams!B:B,MATCH(B5823,NationalTeams!C:C,0))</f>
        <v>23</v>
      </c>
      <c r="D5823" t="s">
        <v>1251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334</v>
      </c>
      <c r="C5824">
        <f>INDEX(NationalTeams!B:B,MATCH(B5824,NationalTeams!C:C,0))</f>
        <v>24</v>
      </c>
      <c r="D5824" t="s">
        <v>1251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337</v>
      </c>
      <c r="C5825">
        <f>INDEX(NationalTeams!B:B,MATCH(B5825,NationalTeams!C:C,0))</f>
        <v>25</v>
      </c>
      <c r="D5825" t="s">
        <v>1251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403</v>
      </c>
      <c r="C5826">
        <f>INDEX(NationalTeams!B:B,MATCH(B5826,NationalTeams!C:C,0))</f>
        <v>26</v>
      </c>
      <c r="D5826" t="s">
        <v>1251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525</v>
      </c>
      <c r="C5827">
        <f>INDEX(NationalTeams!B:B,MATCH(B5827,NationalTeams!C:C,0))</f>
        <v>27</v>
      </c>
      <c r="D5827" t="s">
        <v>1251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453</v>
      </c>
      <c r="C5828">
        <f>INDEX(NationalTeams!B:B,MATCH(B5828,NationalTeams!C:C,0))</f>
        <v>28</v>
      </c>
      <c r="D5828" t="s">
        <v>1251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353</v>
      </c>
      <c r="C5829">
        <f>INDEX(NationalTeams!B:B,MATCH(B5829,NationalTeams!C:C,0))</f>
        <v>29</v>
      </c>
      <c r="D5829" t="s">
        <v>1251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516</v>
      </c>
      <c r="C5830">
        <f>INDEX(NationalTeams!B:B,MATCH(B5830,NationalTeams!C:C,0))</f>
        <v>30</v>
      </c>
      <c r="D5830" t="s">
        <v>1251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340</v>
      </c>
      <c r="C5831">
        <f>INDEX(NationalTeams!B:B,MATCH(B5831,NationalTeams!C:C,0))</f>
        <v>31</v>
      </c>
      <c r="D5831" t="s">
        <v>1251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327</v>
      </c>
      <c r="C5832">
        <f>INDEX(NationalTeams!B:B,MATCH(B5832,NationalTeams!C:C,0))</f>
        <v>32</v>
      </c>
      <c r="D5832" t="s">
        <v>1251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478</v>
      </c>
      <c r="C5833">
        <f>INDEX(NationalTeams!B:B,MATCH(B5833,NationalTeams!C:C,0))</f>
        <v>33</v>
      </c>
      <c r="D5833" t="s">
        <v>1251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510</v>
      </c>
      <c r="C5834">
        <f>INDEX(NationalTeams!B:B,MATCH(B5834,NationalTeams!C:C,0))</f>
        <v>34</v>
      </c>
      <c r="D5834" t="s">
        <v>1251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366</v>
      </c>
      <c r="C5835">
        <f>INDEX(NationalTeams!B:B,MATCH(B5835,NationalTeams!C:C,0))</f>
        <v>35</v>
      </c>
      <c r="D5835" t="s">
        <v>1251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341</v>
      </c>
      <c r="C5836">
        <f>INDEX(NationalTeams!B:B,MATCH(B5836,NationalTeams!C:C,0))</f>
        <v>36</v>
      </c>
      <c r="D5836" t="s">
        <v>1251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454</v>
      </c>
      <c r="C5837">
        <f>INDEX(NationalTeams!B:B,MATCH(B5837,NationalTeams!C:C,0))</f>
        <v>37</v>
      </c>
      <c r="D5837" t="s">
        <v>1251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371</v>
      </c>
      <c r="C5838">
        <f>INDEX(NationalTeams!B:B,MATCH(B5838,NationalTeams!C:C,0))</f>
        <v>38</v>
      </c>
      <c r="D5838" t="s">
        <v>1251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462</v>
      </c>
      <c r="C5839">
        <f>INDEX(NationalTeams!B:B,MATCH(B5839,NationalTeams!C:C,0))</f>
        <v>39</v>
      </c>
      <c r="D5839" t="s">
        <v>1251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322</v>
      </c>
      <c r="C5840">
        <f>INDEX(NationalTeams!B:B,MATCH(B5840,NationalTeams!C:C,0))</f>
        <v>40</v>
      </c>
      <c r="D5840" t="s">
        <v>1251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355</v>
      </c>
      <c r="C5841">
        <f>INDEX(NationalTeams!B:B,MATCH(B5841,NationalTeams!C:C,0))</f>
        <v>41</v>
      </c>
      <c r="D5841" t="s">
        <v>1251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344</v>
      </c>
      <c r="C5842">
        <f>INDEX(NationalTeams!B:B,MATCH(B5842,NationalTeams!C:C,0))</f>
        <v>42</v>
      </c>
      <c r="D5842" t="s">
        <v>1251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330</v>
      </c>
      <c r="C5843">
        <f>INDEX(NationalTeams!B:B,MATCH(B5843,NationalTeams!C:C,0))</f>
        <v>43</v>
      </c>
      <c r="D5843" t="s">
        <v>1251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429</v>
      </c>
      <c r="C5844">
        <f>INDEX(NationalTeams!B:B,MATCH(B5844,NationalTeams!C:C,0))</f>
        <v>44</v>
      </c>
      <c r="D5844" t="s">
        <v>1251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534</v>
      </c>
      <c r="C5845">
        <f>INDEX(NationalTeams!B:B,MATCH(B5845,NationalTeams!C:C,0))</f>
        <v>45</v>
      </c>
      <c r="D5845" t="s">
        <v>1251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328</v>
      </c>
      <c r="C5846">
        <f>INDEX(NationalTeams!B:B,MATCH(B5846,NationalTeams!C:C,0))</f>
        <v>46</v>
      </c>
      <c r="D5846" t="s">
        <v>1251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368</v>
      </c>
      <c r="C5847">
        <f>INDEX(NationalTeams!B:B,MATCH(B5847,NationalTeams!C:C,0))</f>
        <v>47</v>
      </c>
      <c r="D5847" t="s">
        <v>1251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369</v>
      </c>
      <c r="C5848">
        <f>INDEX(NationalTeams!B:B,MATCH(B5848,NationalTeams!C:C,0))</f>
        <v>48</v>
      </c>
      <c r="D5848" t="s">
        <v>1251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447</v>
      </c>
      <c r="C5849">
        <f>INDEX(NationalTeams!B:B,MATCH(B5849,NationalTeams!C:C,0))</f>
        <v>49</v>
      </c>
      <c r="D5849" t="s">
        <v>1251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425</v>
      </c>
      <c r="C5850">
        <f>INDEX(NationalTeams!B:B,MATCH(B5850,NationalTeams!C:C,0))</f>
        <v>50</v>
      </c>
      <c r="D5850" t="s">
        <v>1251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323</v>
      </c>
      <c r="C5851">
        <f>INDEX(NationalTeams!B:B,MATCH(B5851,NationalTeams!C:C,0))</f>
        <v>51</v>
      </c>
      <c r="D5851" t="s">
        <v>1251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354</v>
      </c>
      <c r="C5852">
        <f>INDEX(NationalTeams!B:B,MATCH(B5852,NationalTeams!C:C,0))</f>
        <v>52</v>
      </c>
      <c r="D5852" t="s">
        <v>1251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498</v>
      </c>
      <c r="C5853">
        <f>INDEX(NationalTeams!B:B,MATCH(B5853,NationalTeams!C:C,0))</f>
        <v>53</v>
      </c>
      <c r="D5853" t="s">
        <v>1251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406</v>
      </c>
      <c r="C5854">
        <f>INDEX(NationalTeams!B:B,MATCH(B5854,NationalTeams!C:C,0))</f>
        <v>54</v>
      </c>
      <c r="D5854" t="s">
        <v>1251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404</v>
      </c>
      <c r="C5855">
        <f>INDEX(NationalTeams!B:B,MATCH(B5855,NationalTeams!C:C,0))</f>
        <v>55</v>
      </c>
      <c r="D5855" t="s">
        <v>1251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495</v>
      </c>
      <c r="C5856">
        <f>INDEX(NationalTeams!B:B,MATCH(B5856,NationalTeams!C:C,0))</f>
        <v>56</v>
      </c>
      <c r="D5856" t="s">
        <v>1251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413</v>
      </c>
      <c r="C5857">
        <f>INDEX(NationalTeams!B:B,MATCH(B5857,NationalTeams!C:C,0))</f>
        <v>57</v>
      </c>
      <c r="D5857" t="s">
        <v>1251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331</v>
      </c>
      <c r="C5858">
        <f>INDEX(NationalTeams!B:B,MATCH(B5858,NationalTeams!C:C,0))</f>
        <v>58</v>
      </c>
      <c r="D5858" t="s">
        <v>1251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365</v>
      </c>
      <c r="C5859">
        <f>INDEX(NationalTeams!B:B,MATCH(B5859,NationalTeams!C:C,0))</f>
        <v>59</v>
      </c>
      <c r="D5859" t="s">
        <v>1251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332</v>
      </c>
      <c r="C5860">
        <f>INDEX(NationalTeams!B:B,MATCH(B5860,NationalTeams!C:C,0))</f>
        <v>60</v>
      </c>
      <c r="D5860" t="s">
        <v>1251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435</v>
      </c>
      <c r="C5861">
        <f>INDEX(NationalTeams!B:B,MATCH(B5861,NationalTeams!C:C,0))</f>
        <v>61</v>
      </c>
      <c r="D5861" t="s">
        <v>1251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346</v>
      </c>
      <c r="C5862">
        <f>INDEX(NationalTeams!B:B,MATCH(B5862,NationalTeams!C:C,0))</f>
        <v>62</v>
      </c>
      <c r="D5862" t="s">
        <v>1251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515</v>
      </c>
      <c r="C5863">
        <f>INDEX(NationalTeams!B:B,MATCH(B5863,NationalTeams!C:C,0))</f>
        <v>63</v>
      </c>
      <c r="D5863" t="s">
        <v>1251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509</v>
      </c>
      <c r="C5864">
        <f>INDEX(NationalTeams!B:B,MATCH(B5864,NationalTeams!C:C,0))</f>
        <v>64</v>
      </c>
      <c r="D5864" t="s">
        <v>1251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518</v>
      </c>
      <c r="C5865">
        <f>INDEX(NationalTeams!B:B,MATCH(B5865,NationalTeams!C:C,0))</f>
        <v>65</v>
      </c>
      <c r="D5865" t="s">
        <v>1251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490</v>
      </c>
      <c r="C5866">
        <f>INDEX(NationalTeams!B:B,MATCH(B5866,NationalTeams!C:C,0))</f>
        <v>66</v>
      </c>
      <c r="D5866" t="s">
        <v>1251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349</v>
      </c>
      <c r="C5867">
        <f>INDEX(NationalTeams!B:B,MATCH(B5867,NationalTeams!C:C,0))</f>
        <v>67</v>
      </c>
      <c r="D5867" t="s">
        <v>1251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531</v>
      </c>
      <c r="C5868">
        <f>INDEX(NationalTeams!B:B,MATCH(B5868,NationalTeams!C:C,0))</f>
        <v>68</v>
      </c>
      <c r="D5868" t="s">
        <v>1251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326</v>
      </c>
      <c r="C5869">
        <f>INDEX(NationalTeams!B:B,MATCH(B5869,NationalTeams!C:C,0))</f>
        <v>69</v>
      </c>
      <c r="D5869" t="s">
        <v>1251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320</v>
      </c>
      <c r="C5870">
        <f>INDEX(NationalTeams!B:B,MATCH(B5870,NationalTeams!C:C,0))</f>
        <v>70</v>
      </c>
      <c r="D5870" t="s">
        <v>1251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459</v>
      </c>
      <c r="C5871">
        <f>INDEX(NationalTeams!B:B,MATCH(B5871,NationalTeams!C:C,0))</f>
        <v>71</v>
      </c>
      <c r="D5871" t="s">
        <v>1251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445</v>
      </c>
      <c r="C5872">
        <f>INDEX(NationalTeams!B:B,MATCH(B5872,NationalTeams!C:C,0))</f>
        <v>72</v>
      </c>
      <c r="D5872" t="s">
        <v>1251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511</v>
      </c>
      <c r="C5873">
        <f>INDEX(NationalTeams!B:B,MATCH(B5873,NationalTeams!C:C,0))</f>
        <v>73</v>
      </c>
      <c r="D5873" t="s">
        <v>1251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487</v>
      </c>
      <c r="C5874">
        <f>INDEX(NationalTeams!B:B,MATCH(B5874,NationalTeams!C:C,0))</f>
        <v>74</v>
      </c>
      <c r="D5874" t="s">
        <v>1251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383</v>
      </c>
      <c r="C5875">
        <f>INDEX(NationalTeams!B:B,MATCH(B5875,NationalTeams!C:C,0))</f>
        <v>75</v>
      </c>
      <c r="D5875" t="s">
        <v>1251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517</v>
      </c>
      <c r="C5876">
        <f>INDEX(NationalTeams!B:B,MATCH(B5876,NationalTeams!C:C,0))</f>
        <v>76</v>
      </c>
      <c r="D5876" t="s">
        <v>1251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391</v>
      </c>
      <c r="C5877">
        <f>INDEX(NationalTeams!B:B,MATCH(B5877,NationalTeams!C:C,0))</f>
        <v>77</v>
      </c>
      <c r="D5877" t="s">
        <v>1251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524</v>
      </c>
      <c r="C5878">
        <f>INDEX(NationalTeams!B:B,MATCH(B5878,NationalTeams!C:C,0))</f>
        <v>78</v>
      </c>
      <c r="D5878" t="s">
        <v>1251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325</v>
      </c>
      <c r="C5879">
        <f>INDEX(NationalTeams!B:B,MATCH(B5879,NationalTeams!C:C,0))</f>
        <v>79</v>
      </c>
      <c r="D5879" t="s">
        <v>1251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536</v>
      </c>
      <c r="C5880">
        <f>INDEX(NationalTeams!B:B,MATCH(B5880,NationalTeams!C:C,0))</f>
        <v>80</v>
      </c>
      <c r="D5880" t="s">
        <v>1251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405</v>
      </c>
      <c r="C5881">
        <f>INDEX(NationalTeams!B:B,MATCH(B5881,NationalTeams!C:C,0))</f>
        <v>81</v>
      </c>
      <c r="D5881" t="s">
        <v>1251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508</v>
      </c>
      <c r="C5882">
        <f>INDEX(NationalTeams!B:B,MATCH(B5882,NationalTeams!C:C,0))</f>
        <v>82</v>
      </c>
      <c r="D5882" t="s">
        <v>1251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477</v>
      </c>
      <c r="C5883">
        <f>INDEX(NationalTeams!B:B,MATCH(B5883,NationalTeams!C:C,0))</f>
        <v>83</v>
      </c>
      <c r="D5883" t="s">
        <v>1251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396</v>
      </c>
      <c r="C5884">
        <f>INDEX(NationalTeams!B:B,MATCH(B5884,NationalTeams!C:C,0))</f>
        <v>84</v>
      </c>
      <c r="D5884" t="s">
        <v>1251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382</v>
      </c>
      <c r="C5885">
        <f>INDEX(NationalTeams!B:B,MATCH(B5885,NationalTeams!C:C,0))</f>
        <v>85</v>
      </c>
      <c r="D5885" t="s">
        <v>1251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338</v>
      </c>
      <c r="C5886">
        <f>INDEX(NationalTeams!B:B,MATCH(B5886,NationalTeams!C:C,0))</f>
        <v>86</v>
      </c>
      <c r="D5886" t="s">
        <v>1251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392</v>
      </c>
      <c r="C5887">
        <f>INDEX(NationalTeams!B:B,MATCH(B5887,NationalTeams!C:C,0))</f>
        <v>87</v>
      </c>
      <c r="D5887" t="s">
        <v>1251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335</v>
      </c>
      <c r="C5888">
        <f>INDEX(NationalTeams!B:B,MATCH(B5888,NationalTeams!C:C,0))</f>
        <v>88</v>
      </c>
      <c r="D5888" t="s">
        <v>1251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333</v>
      </c>
      <c r="C5889">
        <f>INDEX(NationalTeams!B:B,MATCH(B5889,NationalTeams!C:C,0))</f>
        <v>89</v>
      </c>
      <c r="D5889" t="s">
        <v>1251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397</v>
      </c>
      <c r="C5890">
        <f>INDEX(NationalTeams!B:B,MATCH(B5890,NationalTeams!C:C,0))</f>
        <v>90</v>
      </c>
      <c r="D5890" t="s">
        <v>1251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469</v>
      </c>
      <c r="C5891">
        <f>INDEX(NationalTeams!B:B,MATCH(B5891,NationalTeams!C:C,0))</f>
        <v>91</v>
      </c>
      <c r="D5891" t="s">
        <v>1251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512</v>
      </c>
      <c r="C5892">
        <f>INDEX(NationalTeams!B:B,MATCH(B5892,NationalTeams!C:C,0))</f>
        <v>92</v>
      </c>
      <c r="D5892" t="s">
        <v>1251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458</v>
      </c>
      <c r="C5893">
        <f>INDEX(NationalTeams!B:B,MATCH(B5893,NationalTeams!C:C,0))</f>
        <v>93</v>
      </c>
      <c r="D5893" t="s">
        <v>1251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444</v>
      </c>
      <c r="C5894">
        <f>INDEX(NationalTeams!B:B,MATCH(B5894,NationalTeams!C:C,0))</f>
        <v>94</v>
      </c>
      <c r="D5894" t="s">
        <v>1251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493</v>
      </c>
      <c r="C5895">
        <f>INDEX(NationalTeams!B:B,MATCH(B5895,NationalTeams!C:C,0))</f>
        <v>95</v>
      </c>
      <c r="D5895" t="s">
        <v>1251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431</v>
      </c>
      <c r="C5896">
        <f>INDEX(NationalTeams!B:B,MATCH(B5896,NationalTeams!C:C,0))</f>
        <v>96</v>
      </c>
      <c r="D5896" t="s">
        <v>1251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427</v>
      </c>
      <c r="C5897">
        <f>INDEX(NationalTeams!B:B,MATCH(B5897,NationalTeams!C:C,0))</f>
        <v>97</v>
      </c>
      <c r="D5897" t="s">
        <v>1251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513</v>
      </c>
      <c r="C5898">
        <f>INDEX(NationalTeams!B:B,MATCH(B5898,NationalTeams!C:C,0))</f>
        <v>98</v>
      </c>
      <c r="D5898" t="s">
        <v>1251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503</v>
      </c>
      <c r="C5899">
        <f>INDEX(NationalTeams!B:B,MATCH(B5899,NationalTeams!C:C,0))</f>
        <v>99</v>
      </c>
      <c r="D5899" t="s">
        <v>1251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519</v>
      </c>
      <c r="C5900">
        <f>INDEX(NationalTeams!B:B,MATCH(B5900,NationalTeams!C:C,0))</f>
        <v>100</v>
      </c>
      <c r="D5900" t="s">
        <v>1251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410</v>
      </c>
      <c r="C5901">
        <f>INDEX(NationalTeams!B:B,MATCH(B5901,NationalTeams!C:C,0))</f>
        <v>101</v>
      </c>
      <c r="D5901" t="s">
        <v>1251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486</v>
      </c>
      <c r="C5902">
        <f>INDEX(NationalTeams!B:B,MATCH(B5902,NationalTeams!C:C,0))</f>
        <v>102</v>
      </c>
      <c r="D5902" t="s">
        <v>1251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526</v>
      </c>
      <c r="C5903">
        <f>INDEX(NationalTeams!B:B,MATCH(B5903,NationalTeams!C:C,0))</f>
        <v>103</v>
      </c>
      <c r="D5903" t="s">
        <v>1251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470</v>
      </c>
      <c r="C5904">
        <f>INDEX(NationalTeams!B:B,MATCH(B5904,NationalTeams!C:C,0))</f>
        <v>104</v>
      </c>
      <c r="D5904" t="s">
        <v>1251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461</v>
      </c>
      <c r="C5905">
        <f>INDEX(NationalTeams!B:B,MATCH(B5905,NationalTeams!C:C,0))</f>
        <v>105</v>
      </c>
      <c r="D5905" t="s">
        <v>1251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418</v>
      </c>
      <c r="C5906">
        <f>INDEX(NationalTeams!B:B,MATCH(B5906,NationalTeams!C:C,0))</f>
        <v>106</v>
      </c>
      <c r="D5906" t="s">
        <v>1251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417</v>
      </c>
      <c r="C5907">
        <f>INDEX(NationalTeams!B:B,MATCH(B5907,NationalTeams!C:C,0))</f>
        <v>107</v>
      </c>
      <c r="D5907" t="s">
        <v>1251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421</v>
      </c>
      <c r="C5908">
        <f>INDEX(NationalTeams!B:B,MATCH(B5908,NationalTeams!C:C,0))</f>
        <v>108</v>
      </c>
      <c r="D5908" t="s">
        <v>1251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530</v>
      </c>
      <c r="C5909">
        <f>INDEX(NationalTeams!B:B,MATCH(B5909,NationalTeams!C:C,0))</f>
        <v>109</v>
      </c>
      <c r="D5909" t="s">
        <v>1251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488</v>
      </c>
      <c r="C5910">
        <f>INDEX(NationalTeams!B:B,MATCH(B5910,NationalTeams!C:C,0))</f>
        <v>110</v>
      </c>
      <c r="D5910" t="s">
        <v>1251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352</v>
      </c>
      <c r="C5911">
        <f>INDEX(NationalTeams!B:B,MATCH(B5911,NationalTeams!C:C,0))</f>
        <v>111</v>
      </c>
      <c r="D5911" t="s">
        <v>1251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422</v>
      </c>
      <c r="C5912">
        <f>INDEX(NationalTeams!B:B,MATCH(B5912,NationalTeams!C:C,0))</f>
        <v>112</v>
      </c>
      <c r="D5912" t="s">
        <v>1251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451</v>
      </c>
      <c r="C5913">
        <f>INDEX(NationalTeams!B:B,MATCH(B5913,NationalTeams!C:C,0))</f>
        <v>113</v>
      </c>
      <c r="D5913" t="s">
        <v>1251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430</v>
      </c>
      <c r="C5914">
        <f>INDEX(NationalTeams!B:B,MATCH(B5914,NationalTeams!C:C,0))</f>
        <v>114</v>
      </c>
      <c r="D5914" t="s">
        <v>1251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381</v>
      </c>
      <c r="C5915">
        <f>INDEX(NationalTeams!B:B,MATCH(B5915,NationalTeams!C:C,0))</f>
        <v>115</v>
      </c>
      <c r="D5915" t="s">
        <v>1251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434</v>
      </c>
      <c r="C5916">
        <f>INDEX(NationalTeams!B:B,MATCH(B5916,NationalTeams!C:C,0))</f>
        <v>116</v>
      </c>
      <c r="D5916" t="s">
        <v>1251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475</v>
      </c>
      <c r="C5917">
        <f>INDEX(NationalTeams!B:B,MATCH(B5917,NationalTeams!C:C,0))</f>
        <v>117</v>
      </c>
      <c r="D5917" t="s">
        <v>1251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528</v>
      </c>
      <c r="C5918">
        <f>INDEX(NationalTeams!B:B,MATCH(B5918,NationalTeams!C:C,0))</f>
        <v>118</v>
      </c>
      <c r="D5918" t="s">
        <v>1251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436</v>
      </c>
      <c r="C5919">
        <f>INDEX(NationalTeams!B:B,MATCH(B5919,NationalTeams!C:C,0))</f>
        <v>119</v>
      </c>
      <c r="D5919" t="s">
        <v>1251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455</v>
      </c>
      <c r="C5920">
        <f>INDEX(NationalTeams!B:B,MATCH(B5920,NationalTeams!C:C,0))</f>
        <v>120</v>
      </c>
      <c r="D5920" t="s">
        <v>1251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345</v>
      </c>
      <c r="C5921">
        <f>INDEX(NationalTeams!B:B,MATCH(B5921,NationalTeams!C:C,0))</f>
        <v>121</v>
      </c>
      <c r="D5921" t="s">
        <v>1251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532</v>
      </c>
      <c r="C5922">
        <f>INDEX(NationalTeams!B:B,MATCH(B5922,NationalTeams!C:C,0))</f>
        <v>122</v>
      </c>
      <c r="D5922" t="s">
        <v>1251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468</v>
      </c>
      <c r="C5923">
        <f>INDEX(NationalTeams!B:B,MATCH(B5923,NationalTeams!C:C,0))</f>
        <v>123</v>
      </c>
      <c r="D5923" t="s">
        <v>1251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347</v>
      </c>
      <c r="C5924">
        <f>INDEX(NationalTeams!B:B,MATCH(B5924,NationalTeams!C:C,0))</f>
        <v>124</v>
      </c>
      <c r="D5924" t="s">
        <v>1251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390</v>
      </c>
      <c r="C5925">
        <f>INDEX(NationalTeams!B:B,MATCH(B5925,NationalTeams!C:C,0))</f>
        <v>125</v>
      </c>
      <c r="D5925" t="s">
        <v>1251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540</v>
      </c>
      <c r="C5926">
        <f>INDEX(NationalTeams!B:B,MATCH(B5926,NationalTeams!C:C,0))</f>
        <v>126</v>
      </c>
      <c r="D5926" t="s">
        <v>1251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527</v>
      </c>
      <c r="C5927">
        <f>INDEX(NationalTeams!B:B,MATCH(B5927,NationalTeams!C:C,0))</f>
        <v>127</v>
      </c>
      <c r="D5927" t="s">
        <v>1251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523</v>
      </c>
      <c r="C5928">
        <f>INDEX(NationalTeams!B:B,MATCH(B5928,NationalTeams!C:C,0))</f>
        <v>128</v>
      </c>
      <c r="D5928" t="s">
        <v>1251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484</v>
      </c>
      <c r="C5929">
        <f>INDEX(NationalTeams!B:B,MATCH(B5929,NationalTeams!C:C,0))</f>
        <v>129</v>
      </c>
      <c r="D5929" t="s">
        <v>1251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522</v>
      </c>
      <c r="C5930">
        <f>INDEX(NationalTeams!B:B,MATCH(B5930,NationalTeams!C:C,0))</f>
        <v>130</v>
      </c>
      <c r="D5930" t="s">
        <v>1251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386</v>
      </c>
      <c r="C5931">
        <f>INDEX(NationalTeams!B:B,MATCH(B5931,NationalTeams!C:C,0))</f>
        <v>131</v>
      </c>
      <c r="D5931" t="s">
        <v>1251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463</v>
      </c>
      <c r="C5932">
        <f>INDEX(NationalTeams!B:B,MATCH(B5932,NationalTeams!C:C,0))</f>
        <v>132</v>
      </c>
      <c r="D5932" t="s">
        <v>1251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339</v>
      </c>
      <c r="C5933">
        <f>INDEX(NationalTeams!B:B,MATCH(B5933,NationalTeams!C:C,0))</f>
        <v>133</v>
      </c>
      <c r="D5933" t="s">
        <v>1251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464</v>
      </c>
      <c r="C5934">
        <f>INDEX(NationalTeams!B:B,MATCH(B5934,NationalTeams!C:C,0))</f>
        <v>134</v>
      </c>
      <c r="D5934" t="s">
        <v>1251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379</v>
      </c>
      <c r="C5935">
        <f>INDEX(NationalTeams!B:B,MATCH(B5935,NationalTeams!C:C,0))</f>
        <v>135</v>
      </c>
      <c r="D5935" t="s">
        <v>1251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539</v>
      </c>
      <c r="C5936">
        <f>INDEX(NationalTeams!B:B,MATCH(B5936,NationalTeams!C:C,0))</f>
        <v>136</v>
      </c>
      <c r="D5936" t="s">
        <v>1251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342</v>
      </c>
      <c r="C5937">
        <f>INDEX(NationalTeams!B:B,MATCH(B5937,NationalTeams!C:C,0))</f>
        <v>137</v>
      </c>
      <c r="D5937" t="s">
        <v>1251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343</v>
      </c>
      <c r="C5938">
        <f>INDEX(NationalTeams!B:B,MATCH(B5938,NationalTeams!C:C,0))</f>
        <v>138</v>
      </c>
      <c r="D5938" t="s">
        <v>1251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360</v>
      </c>
      <c r="C5939">
        <f>INDEX(NationalTeams!B:B,MATCH(B5939,NationalTeams!C:C,0))</f>
        <v>139</v>
      </c>
      <c r="D5939" t="s">
        <v>1251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378</v>
      </c>
      <c r="C5940">
        <f>INDEX(NationalTeams!B:B,MATCH(B5940,NationalTeams!C:C,0))</f>
        <v>140</v>
      </c>
      <c r="D5940" t="s">
        <v>1251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456</v>
      </c>
      <c r="C5941">
        <f>INDEX(NationalTeams!B:B,MATCH(B5941,NationalTeams!C:C,0))</f>
        <v>141</v>
      </c>
      <c r="D5941" t="s">
        <v>1251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537</v>
      </c>
      <c r="C5942">
        <f>INDEX(NationalTeams!B:B,MATCH(B5942,NationalTeams!C:C,0))</f>
        <v>142</v>
      </c>
      <c r="D5942" t="s">
        <v>1251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533</v>
      </c>
      <c r="C5943">
        <f>INDEX(NationalTeams!B:B,MATCH(B5943,NationalTeams!C:C,0))</f>
        <v>143</v>
      </c>
      <c r="D5943" t="s">
        <v>1251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460</v>
      </c>
      <c r="C5944">
        <f>INDEX(NationalTeams!B:B,MATCH(B5944,NationalTeams!C:C,0))</f>
        <v>144</v>
      </c>
      <c r="D5944" t="s">
        <v>1251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521</v>
      </c>
      <c r="C5945">
        <f>INDEX(NationalTeams!B:B,MATCH(B5945,NationalTeams!C:C,0))</f>
        <v>145</v>
      </c>
      <c r="D5945" t="s">
        <v>1251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416</v>
      </c>
      <c r="C5946">
        <f>INDEX(NationalTeams!B:B,MATCH(B5946,NationalTeams!C:C,0))</f>
        <v>146</v>
      </c>
      <c r="D5946" t="s">
        <v>1251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393</v>
      </c>
      <c r="C5947">
        <f>INDEX(NationalTeams!B:B,MATCH(B5947,NationalTeams!C:C,0))</f>
        <v>147</v>
      </c>
      <c r="D5947" t="s">
        <v>1251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372</v>
      </c>
      <c r="C5948">
        <f>INDEX(NationalTeams!B:B,MATCH(B5948,NationalTeams!C:C,0))</f>
        <v>148</v>
      </c>
      <c r="D5948" t="s">
        <v>1251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480</v>
      </c>
      <c r="C5949">
        <f>INDEX(NationalTeams!B:B,MATCH(B5949,NationalTeams!C:C,0))</f>
        <v>149</v>
      </c>
      <c r="D5949" t="s">
        <v>1251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446</v>
      </c>
      <c r="C5950">
        <f>INDEX(NationalTeams!B:B,MATCH(B5950,NationalTeams!C:C,0))</f>
        <v>150</v>
      </c>
      <c r="D5950" t="s">
        <v>1251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356</v>
      </c>
      <c r="C5951">
        <f>INDEX(NationalTeams!B:B,MATCH(B5951,NationalTeams!C:C,0))</f>
        <v>151</v>
      </c>
      <c r="D5951" t="s">
        <v>1251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387</v>
      </c>
      <c r="C5952">
        <f>INDEX(NationalTeams!B:B,MATCH(B5952,NationalTeams!C:C,0))</f>
        <v>152</v>
      </c>
      <c r="D5952" t="s">
        <v>1251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361</v>
      </c>
      <c r="C5953">
        <f>INDEX(NationalTeams!B:B,MATCH(B5953,NationalTeams!C:C,0))</f>
        <v>153</v>
      </c>
      <c r="D5953" t="s">
        <v>1251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492</v>
      </c>
      <c r="C5954">
        <f>INDEX(NationalTeams!B:B,MATCH(B5954,NationalTeams!C:C,0))</f>
        <v>154</v>
      </c>
      <c r="D5954" t="s">
        <v>1251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485</v>
      </c>
      <c r="C5955">
        <f>INDEX(NationalTeams!B:B,MATCH(B5955,NationalTeams!C:C,0))</f>
        <v>155</v>
      </c>
      <c r="D5955" t="s">
        <v>1251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423</v>
      </c>
      <c r="C5956">
        <f>INDEX(NationalTeams!B:B,MATCH(B5956,NationalTeams!C:C,0))</f>
        <v>156</v>
      </c>
      <c r="D5956" t="s">
        <v>1251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457</v>
      </c>
      <c r="C5957">
        <f>INDEX(NationalTeams!B:B,MATCH(B5957,NationalTeams!C:C,0))</f>
        <v>157</v>
      </c>
      <c r="D5957" t="s">
        <v>1251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491</v>
      </c>
      <c r="C5958">
        <f>INDEX(NationalTeams!B:B,MATCH(B5958,NationalTeams!C:C,0))</f>
        <v>158</v>
      </c>
      <c r="D5958" t="s">
        <v>1251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474</v>
      </c>
      <c r="C5959">
        <f>INDEX(NationalTeams!B:B,MATCH(B5959,NationalTeams!C:C,0))</f>
        <v>159</v>
      </c>
      <c r="D5959" t="s">
        <v>1251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479</v>
      </c>
      <c r="C5960">
        <f>INDEX(NationalTeams!B:B,MATCH(B5960,NationalTeams!C:C,0))</f>
        <v>160</v>
      </c>
      <c r="D5960" t="s">
        <v>1251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449</v>
      </c>
      <c r="C5961">
        <f>INDEX(NationalTeams!B:B,MATCH(B5961,NationalTeams!C:C,0))</f>
        <v>161</v>
      </c>
      <c r="D5961" t="s">
        <v>1251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398</v>
      </c>
      <c r="C5962">
        <f>INDEX(NationalTeams!B:B,MATCH(B5962,NationalTeams!C:C,0))</f>
        <v>162</v>
      </c>
      <c r="D5962" t="s">
        <v>1251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441</v>
      </c>
      <c r="C5963">
        <f>INDEX(NationalTeams!B:B,MATCH(B5963,NationalTeams!C:C,0))</f>
        <v>163</v>
      </c>
      <c r="D5963" t="s">
        <v>1251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348</v>
      </c>
      <c r="C5964">
        <f>INDEX(NationalTeams!B:B,MATCH(B5964,NationalTeams!C:C,0))</f>
        <v>164</v>
      </c>
      <c r="D5964" t="s">
        <v>1251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350</v>
      </c>
      <c r="C5965">
        <f>INDEX(NationalTeams!B:B,MATCH(B5965,NationalTeams!C:C,0))</f>
        <v>165</v>
      </c>
      <c r="D5965" t="s">
        <v>1251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494</v>
      </c>
      <c r="C5966">
        <f>INDEX(NationalTeams!B:B,MATCH(B5966,NationalTeams!C:C,0))</f>
        <v>166</v>
      </c>
      <c r="D5966" t="s">
        <v>1251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504</v>
      </c>
      <c r="C5967">
        <f>INDEX(NationalTeams!B:B,MATCH(B5967,NationalTeams!C:C,0))</f>
        <v>167</v>
      </c>
      <c r="D5967" t="s">
        <v>1251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401</v>
      </c>
      <c r="C5968">
        <f>INDEX(NationalTeams!B:B,MATCH(B5968,NationalTeams!C:C,0))</f>
        <v>168</v>
      </c>
      <c r="D5968" t="s">
        <v>1251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432</v>
      </c>
      <c r="C5969">
        <f>INDEX(NationalTeams!B:B,MATCH(B5969,NationalTeams!C:C,0))</f>
        <v>169</v>
      </c>
      <c r="D5969" t="s">
        <v>1251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336</v>
      </c>
      <c r="C5970">
        <f>INDEX(NationalTeams!B:B,MATCH(B5970,NationalTeams!C:C,0))</f>
        <v>170</v>
      </c>
      <c r="D5970" t="s">
        <v>1251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497</v>
      </c>
      <c r="C5971">
        <f>INDEX(NationalTeams!B:B,MATCH(B5971,NationalTeams!C:C,0))</f>
        <v>171</v>
      </c>
      <c r="D5971" t="s">
        <v>1251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380</v>
      </c>
      <c r="C5972">
        <f>INDEX(NationalTeams!B:B,MATCH(B5972,NationalTeams!C:C,0))</f>
        <v>172</v>
      </c>
      <c r="D5972" t="s">
        <v>1251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402</v>
      </c>
      <c r="C5973">
        <f>INDEX(NationalTeams!B:B,MATCH(B5973,NationalTeams!C:C,0))</f>
        <v>173</v>
      </c>
      <c r="D5973" t="s">
        <v>1251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370</v>
      </c>
      <c r="C5974">
        <f>INDEX(NationalTeams!B:B,MATCH(B5974,NationalTeams!C:C,0))</f>
        <v>174</v>
      </c>
      <c r="D5974" t="s">
        <v>1251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506</v>
      </c>
      <c r="C5975">
        <f>INDEX(NationalTeams!B:B,MATCH(B5975,NationalTeams!C:C,0))</f>
        <v>175</v>
      </c>
      <c r="D5975" t="s">
        <v>1251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500</v>
      </c>
      <c r="C5976">
        <f>INDEX(NationalTeams!B:B,MATCH(B5976,NationalTeams!C:C,0))</f>
        <v>176</v>
      </c>
      <c r="D5976" t="s">
        <v>1251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473</v>
      </c>
      <c r="C5977">
        <f>INDEX(NationalTeams!B:B,MATCH(B5977,NationalTeams!C:C,0))</f>
        <v>177</v>
      </c>
      <c r="D5977" t="s">
        <v>1251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482</v>
      </c>
      <c r="C5978">
        <f>INDEX(NationalTeams!B:B,MATCH(B5978,NationalTeams!C:C,0))</f>
        <v>178</v>
      </c>
      <c r="D5978" t="s">
        <v>1251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411</v>
      </c>
      <c r="C5979">
        <f>INDEX(NationalTeams!B:B,MATCH(B5979,NationalTeams!C:C,0))</f>
        <v>179</v>
      </c>
      <c r="D5979" t="s">
        <v>1251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541</v>
      </c>
      <c r="C5980">
        <f>INDEX(NationalTeams!B:B,MATCH(B5980,NationalTeams!C:C,0))</f>
        <v>180</v>
      </c>
      <c r="D5980" t="s">
        <v>1251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412</v>
      </c>
      <c r="C5981">
        <f>INDEX(NationalTeams!B:B,MATCH(B5981,NationalTeams!C:C,0))</f>
        <v>181</v>
      </c>
      <c r="D5981" t="s">
        <v>1251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409</v>
      </c>
      <c r="C5982">
        <f>INDEX(NationalTeams!B:B,MATCH(B5982,NationalTeams!C:C,0))</f>
        <v>182</v>
      </c>
      <c r="D5982" t="s">
        <v>1251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414</v>
      </c>
      <c r="C5983">
        <f>INDEX(NationalTeams!B:B,MATCH(B5983,NationalTeams!C:C,0))</f>
        <v>183</v>
      </c>
      <c r="D5983" t="s">
        <v>1251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362</v>
      </c>
      <c r="C5984">
        <f>INDEX(NationalTeams!B:B,MATCH(B5984,NationalTeams!C:C,0))</f>
        <v>184</v>
      </c>
      <c r="D5984" t="s">
        <v>1251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499</v>
      </c>
      <c r="C5985">
        <f>INDEX(NationalTeams!B:B,MATCH(B5985,NationalTeams!C:C,0))</f>
        <v>185</v>
      </c>
      <c r="D5985" t="s">
        <v>1251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374</v>
      </c>
      <c r="C5986">
        <f>INDEX(NationalTeams!B:B,MATCH(B5986,NationalTeams!C:C,0))</f>
        <v>186</v>
      </c>
      <c r="D5986" t="s">
        <v>1251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385</v>
      </c>
      <c r="C5987">
        <f>INDEX(NationalTeams!B:B,MATCH(B5987,NationalTeams!C:C,0))</f>
        <v>187</v>
      </c>
      <c r="D5987" t="s">
        <v>1251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450</v>
      </c>
      <c r="C5988">
        <f>INDEX(NationalTeams!B:B,MATCH(B5988,NationalTeams!C:C,0))</f>
        <v>188</v>
      </c>
      <c r="D5988" t="s">
        <v>1251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448</v>
      </c>
      <c r="C5989">
        <f>INDEX(NationalTeams!B:B,MATCH(B5989,NationalTeams!C:C,0))</f>
        <v>189</v>
      </c>
      <c r="D5989" t="s">
        <v>1251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375</v>
      </c>
      <c r="C5990">
        <f>INDEX(NationalTeams!B:B,MATCH(B5990,NationalTeams!C:C,0))</f>
        <v>190</v>
      </c>
      <c r="D5990" t="s">
        <v>1251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483</v>
      </c>
      <c r="C5991">
        <f>INDEX(NationalTeams!B:B,MATCH(B5991,NationalTeams!C:C,0))</f>
        <v>191</v>
      </c>
      <c r="D5991" t="s">
        <v>1251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395</v>
      </c>
      <c r="C5992">
        <f>INDEX(NationalTeams!B:B,MATCH(B5992,NationalTeams!C:C,0))</f>
        <v>192</v>
      </c>
      <c r="D5992" t="s">
        <v>1251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363</v>
      </c>
      <c r="C5993">
        <f>INDEX(NationalTeams!B:B,MATCH(B5993,NationalTeams!C:C,0))</f>
        <v>193</v>
      </c>
      <c r="D5993" t="s">
        <v>1251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394</v>
      </c>
      <c r="C5994">
        <f>INDEX(NationalTeams!B:B,MATCH(B5994,NationalTeams!C:C,0))</f>
        <v>194</v>
      </c>
      <c r="D5994" t="s">
        <v>1251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389</v>
      </c>
      <c r="C5995">
        <f>INDEX(NationalTeams!B:B,MATCH(B5995,NationalTeams!C:C,0))</f>
        <v>195</v>
      </c>
      <c r="D5995" t="s">
        <v>1251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496</v>
      </c>
      <c r="C5996">
        <f>INDEX(NationalTeams!B:B,MATCH(B5996,NationalTeams!C:C,0))</f>
        <v>196</v>
      </c>
      <c r="D5996" t="s">
        <v>1251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507</v>
      </c>
      <c r="C5997">
        <f>INDEX(NationalTeams!B:B,MATCH(B5997,NationalTeams!C:C,0))</f>
        <v>197</v>
      </c>
      <c r="D5997" t="s">
        <v>1251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399</v>
      </c>
      <c r="C5998">
        <f>INDEX(NationalTeams!B:B,MATCH(B5998,NationalTeams!C:C,0))</f>
        <v>198</v>
      </c>
      <c r="D5998" t="s">
        <v>1251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467</v>
      </c>
      <c r="C5999">
        <f>INDEX(NationalTeams!B:B,MATCH(B5999,NationalTeams!C:C,0))</f>
        <v>199</v>
      </c>
      <c r="D5999" t="s">
        <v>1251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437</v>
      </c>
      <c r="C6000">
        <f>INDEX(NationalTeams!B:B,MATCH(B6000,NationalTeams!C:C,0))</f>
        <v>200</v>
      </c>
      <c r="D6000" t="s">
        <v>1251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452</v>
      </c>
      <c r="C6001">
        <f>INDEX(NationalTeams!B:B,MATCH(B6001,NationalTeams!C:C,0))</f>
        <v>201</v>
      </c>
      <c r="D6001" t="s">
        <v>1251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384</v>
      </c>
      <c r="C6002">
        <f>INDEX(NationalTeams!B:B,MATCH(B6002,NationalTeams!C:C,0))</f>
        <v>202</v>
      </c>
      <c r="D6002" t="s">
        <v>1251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442</v>
      </c>
      <c r="C6003">
        <f>INDEX(NationalTeams!B:B,MATCH(B6003,NationalTeams!C:C,0))</f>
        <v>203</v>
      </c>
      <c r="D6003" t="s">
        <v>1251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472</v>
      </c>
      <c r="C6004">
        <f>INDEX(NationalTeams!B:B,MATCH(B6004,NationalTeams!C:C,0))</f>
        <v>204</v>
      </c>
      <c r="D6004" t="s">
        <v>1251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388</v>
      </c>
      <c r="C6005">
        <f>INDEX(NationalTeams!B:B,MATCH(B6005,NationalTeams!C:C,0))</f>
        <v>205</v>
      </c>
      <c r="D6005" t="s">
        <v>1251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476</v>
      </c>
      <c r="C6006">
        <f>INDEX(NationalTeams!B:B,MATCH(B6006,NationalTeams!C:C,0))</f>
        <v>206</v>
      </c>
      <c r="D6006" t="s">
        <v>1251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407</v>
      </c>
      <c r="C6007">
        <f>INDEX(NationalTeams!B:B,MATCH(B6007,NationalTeams!C:C,0))</f>
        <v>207</v>
      </c>
      <c r="D6007" t="s">
        <v>1251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364</v>
      </c>
      <c r="C6008">
        <f>INDEX(NationalTeams!B:B,MATCH(B6008,NationalTeams!C:C,0))</f>
        <v>208</v>
      </c>
      <c r="D6008" t="s">
        <v>1251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439</v>
      </c>
      <c r="C6009">
        <f>INDEX(NationalTeams!B:B,MATCH(B6009,NationalTeams!C:C,0))</f>
        <v>209</v>
      </c>
      <c r="D6009" t="s">
        <v>1251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501</v>
      </c>
      <c r="C6010">
        <f>INDEX(NationalTeams!B:B,MATCH(B6010,NationalTeams!C:C,0))</f>
        <v>210</v>
      </c>
      <c r="D6010" t="s">
        <v>1251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466</v>
      </c>
      <c r="C6011">
        <f>INDEX(NationalTeams!B:B,MATCH(B6011,NationalTeams!C:C,0))</f>
        <v>211</v>
      </c>
      <c r="D6011" t="s">
        <v>1251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502</v>
      </c>
      <c r="C6012">
        <f>INDEX(NationalTeams!B:B,MATCH(B6012,NationalTeams!C:C,0))</f>
        <v>212</v>
      </c>
      <c r="D6012" t="s">
        <v>1251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359</v>
      </c>
      <c r="C6013">
        <f>INDEX(NationalTeams!B:B,MATCH(B6013,NationalTeams!C:C,0))</f>
        <v>213</v>
      </c>
      <c r="D6013" t="s">
        <v>1251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377</v>
      </c>
      <c r="C6014">
        <f>INDEX(NationalTeams!B:B,MATCH(B6014,NationalTeams!C:C,0))</f>
        <v>214</v>
      </c>
      <c r="D6014" t="s">
        <v>1251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443</v>
      </c>
      <c r="C6015">
        <f>INDEX(NationalTeams!B:B,MATCH(B6015,NationalTeams!C:C,0))</f>
        <v>215</v>
      </c>
      <c r="D6015" t="s">
        <v>1251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481</v>
      </c>
      <c r="C6016">
        <f>INDEX(NationalTeams!B:B,MATCH(B6016,NationalTeams!C:C,0))</f>
        <v>216</v>
      </c>
      <c r="D6016" t="s">
        <v>1251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351</v>
      </c>
      <c r="C6017">
        <f>INDEX(NationalTeams!B:B,MATCH(B6017,NationalTeams!C:C,0))</f>
        <v>217</v>
      </c>
      <c r="D6017" t="s">
        <v>1251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438</v>
      </c>
      <c r="C6018">
        <f>INDEX(NationalTeams!B:B,MATCH(B6018,NationalTeams!C:C,0))</f>
        <v>218</v>
      </c>
      <c r="D6018" t="s">
        <v>1251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319</v>
      </c>
      <c r="C6019">
        <f>INDEX(NationalTeams!B:B,MATCH(B6019,NationalTeams!C:C,0))</f>
        <v>219</v>
      </c>
      <c r="D6019" t="s">
        <v>1251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471</v>
      </c>
      <c r="C6020">
        <f>INDEX(NationalTeams!B:B,MATCH(B6020,NationalTeams!C:C,0))</f>
        <v>220</v>
      </c>
      <c r="D6020" t="s">
        <v>1251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373</v>
      </c>
      <c r="C6021">
        <f>INDEX(NationalTeams!B:B,MATCH(B6021,NationalTeams!C:C,0))</f>
        <v>221</v>
      </c>
      <c r="D6021" t="s">
        <v>1251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367</v>
      </c>
      <c r="C6022">
        <f>INDEX(NationalTeams!B:B,MATCH(B6022,NationalTeams!C:C,0))</f>
        <v>222</v>
      </c>
      <c r="D6022" t="s">
        <v>1251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358</v>
      </c>
      <c r="C6023">
        <f>INDEX(NationalTeams!B:B,MATCH(B6023,NationalTeams!C:C,0))</f>
        <v>223</v>
      </c>
      <c r="D6023" t="s">
        <v>1251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993</v>
      </c>
      <c r="C6024">
        <f>INDEX(NationalTeams!B:B,MATCH(B6024,NationalTeams!C:C,0))</f>
        <v>224</v>
      </c>
      <c r="D6024" t="s">
        <v>1235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994</v>
      </c>
      <c r="C6025">
        <f>INDEX(NationalTeams!B:B,MATCH(B6025,NationalTeams!C:C,0))</f>
        <v>225</v>
      </c>
      <c r="D6025" t="s">
        <v>1235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995</v>
      </c>
      <c r="C6026">
        <f>INDEX(NationalTeams!B:B,MATCH(B6026,NationalTeams!C:C,0))</f>
        <v>226</v>
      </c>
      <c r="D6026" t="s">
        <v>1235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996</v>
      </c>
      <c r="C6027">
        <f>INDEX(NationalTeams!B:B,MATCH(B6027,NationalTeams!C:C,0))</f>
        <v>227</v>
      </c>
      <c r="D6027" t="s">
        <v>1235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997</v>
      </c>
      <c r="C6028">
        <f>INDEX(NationalTeams!B:B,MATCH(B6028,NationalTeams!C:C,0))</f>
        <v>228</v>
      </c>
      <c r="D6028" t="s">
        <v>1235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998</v>
      </c>
      <c r="C6029">
        <f>INDEX(NationalTeams!B:B,MATCH(B6029,NationalTeams!C:C,0))</f>
        <v>229</v>
      </c>
      <c r="D6029" t="s">
        <v>1235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999</v>
      </c>
      <c r="C6030">
        <f>INDEX(NationalTeams!B:B,MATCH(B6030,NationalTeams!C:C,0))</f>
        <v>230</v>
      </c>
      <c r="D6030" t="s">
        <v>1235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1000</v>
      </c>
      <c r="C6031">
        <f>INDEX(NationalTeams!B:B,MATCH(B6031,NationalTeams!C:C,0))</f>
        <v>231</v>
      </c>
      <c r="D6031" t="s">
        <v>1235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1001</v>
      </c>
      <c r="C6032">
        <f>INDEX(NationalTeams!B:B,MATCH(B6032,NationalTeams!C:C,0))</f>
        <v>232</v>
      </c>
      <c r="D6032" t="s">
        <v>1235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1002</v>
      </c>
      <c r="C6033">
        <f>INDEX(NationalTeams!B:B,MATCH(B6033,NationalTeams!C:C,0))</f>
        <v>233</v>
      </c>
      <c r="D6033" t="s">
        <v>1235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1003</v>
      </c>
      <c r="C6034">
        <f>INDEX(NationalTeams!B:B,MATCH(B6034,NationalTeams!C:C,0))</f>
        <v>234</v>
      </c>
      <c r="D6034" t="s">
        <v>1235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1004</v>
      </c>
      <c r="C6035">
        <f>INDEX(NationalTeams!B:B,MATCH(B6035,NationalTeams!C:C,0))</f>
        <v>235</v>
      </c>
      <c r="D6035" t="s">
        <v>1235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1005</v>
      </c>
      <c r="C6036">
        <f>INDEX(NationalTeams!B:B,MATCH(B6036,NationalTeams!C:C,0))</f>
        <v>236</v>
      </c>
      <c r="D6036" t="s">
        <v>1235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1006</v>
      </c>
      <c r="C6037">
        <f>INDEX(NationalTeams!B:B,MATCH(B6037,NationalTeams!C:C,0))</f>
        <v>237</v>
      </c>
      <c r="D6037" t="s">
        <v>1235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1007</v>
      </c>
      <c r="C6038">
        <f>INDEX(NationalTeams!B:B,MATCH(B6038,NationalTeams!C:C,0))</f>
        <v>238</v>
      </c>
      <c r="D6038" t="s">
        <v>1235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1008</v>
      </c>
      <c r="C6039">
        <f>INDEX(NationalTeams!B:B,MATCH(B6039,NationalTeams!C:C,0))</f>
        <v>239</v>
      </c>
      <c r="D6039" t="s">
        <v>1235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1009</v>
      </c>
      <c r="C6040">
        <f>INDEX(NationalTeams!B:B,MATCH(B6040,NationalTeams!C:C,0))</f>
        <v>240</v>
      </c>
      <c r="D6040" t="s">
        <v>1235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1010</v>
      </c>
      <c r="C6041">
        <f>INDEX(NationalTeams!B:B,MATCH(B6041,NationalTeams!C:C,0))</f>
        <v>241</v>
      </c>
      <c r="D6041" t="s">
        <v>1235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1011</v>
      </c>
      <c r="C6042">
        <f>INDEX(NationalTeams!B:B,MATCH(B6042,NationalTeams!C:C,0))</f>
        <v>242</v>
      </c>
      <c r="D6042" t="s">
        <v>1235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1012</v>
      </c>
      <c r="C6043">
        <f>INDEX(NationalTeams!B:B,MATCH(B6043,NationalTeams!C:C,0))</f>
        <v>243</v>
      </c>
      <c r="D6043" t="s">
        <v>1235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1013</v>
      </c>
      <c r="C6044">
        <f>INDEX(NationalTeams!B:B,MATCH(B6044,NationalTeams!C:C,0))</f>
        <v>244</v>
      </c>
      <c r="D6044" t="s">
        <v>1235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1014</v>
      </c>
      <c r="C6045">
        <f>INDEX(NationalTeams!B:B,MATCH(B6045,NationalTeams!C:C,0))</f>
        <v>245</v>
      </c>
      <c r="D6045" t="s">
        <v>1235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1015</v>
      </c>
      <c r="C6046">
        <f>INDEX(NationalTeams!B:B,MATCH(B6046,NationalTeams!C:C,0))</f>
        <v>246</v>
      </c>
      <c r="D6046" t="s">
        <v>1235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1016</v>
      </c>
      <c r="C6047">
        <f>INDEX(NationalTeams!B:B,MATCH(B6047,NationalTeams!C:C,0))</f>
        <v>247</v>
      </c>
      <c r="D6047" t="s">
        <v>1235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1017</v>
      </c>
      <c r="C6048">
        <f>INDEX(NationalTeams!B:B,MATCH(B6048,NationalTeams!C:C,0))</f>
        <v>248</v>
      </c>
      <c r="D6048" t="s">
        <v>1235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1018</v>
      </c>
      <c r="C6049">
        <f>INDEX(NationalTeams!B:B,MATCH(B6049,NationalTeams!C:C,0))</f>
        <v>249</v>
      </c>
      <c r="D6049" t="s">
        <v>1235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1019</v>
      </c>
      <c r="C6050">
        <f>INDEX(NationalTeams!B:B,MATCH(B6050,NationalTeams!C:C,0))</f>
        <v>250</v>
      </c>
      <c r="D6050" t="s">
        <v>1235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1020</v>
      </c>
      <c r="C6051">
        <f>INDEX(NationalTeams!B:B,MATCH(B6051,NationalTeams!C:C,0))</f>
        <v>251</v>
      </c>
      <c r="D6051" t="s">
        <v>1235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1021</v>
      </c>
      <c r="C6052">
        <f>INDEX(NationalTeams!B:B,MATCH(B6052,NationalTeams!C:C,0))</f>
        <v>252</v>
      </c>
      <c r="D6052" t="s">
        <v>1235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1022</v>
      </c>
      <c r="C6053">
        <f>INDEX(NationalTeams!B:B,MATCH(B6053,NationalTeams!C:C,0))</f>
        <v>253</v>
      </c>
      <c r="D6053" t="s">
        <v>1235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1023</v>
      </c>
      <c r="C6054">
        <f>INDEX(NationalTeams!B:B,MATCH(B6054,NationalTeams!C:C,0))</f>
        <v>254</v>
      </c>
      <c r="D6054" t="s">
        <v>1235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1024</v>
      </c>
      <c r="C6055">
        <f>INDEX(NationalTeams!B:B,MATCH(B6055,NationalTeams!C:C,0))</f>
        <v>255</v>
      </c>
      <c r="D6055" t="s">
        <v>1235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1025</v>
      </c>
      <c r="C6056">
        <f>INDEX(NationalTeams!B:B,MATCH(B6056,NationalTeams!C:C,0))</f>
        <v>256</v>
      </c>
      <c r="D6056" t="s">
        <v>1235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1026</v>
      </c>
      <c r="C6057">
        <f>INDEX(NationalTeams!B:B,MATCH(B6057,NationalTeams!C:C,0))</f>
        <v>257</v>
      </c>
      <c r="D6057" t="s">
        <v>1235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1027</v>
      </c>
      <c r="C6058">
        <f>INDEX(NationalTeams!B:B,MATCH(B6058,NationalTeams!C:C,0))</f>
        <v>258</v>
      </c>
      <c r="D6058" t="s">
        <v>1235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1028</v>
      </c>
      <c r="C6059">
        <f>INDEX(NationalTeams!B:B,MATCH(B6059,NationalTeams!C:C,0))</f>
        <v>259</v>
      </c>
      <c r="D6059" t="s">
        <v>1235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1029</v>
      </c>
      <c r="C6060">
        <f>INDEX(NationalTeams!B:B,MATCH(B6060,NationalTeams!C:C,0))</f>
        <v>260</v>
      </c>
      <c r="D6060" t="s">
        <v>1235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1030</v>
      </c>
      <c r="C6061">
        <f>INDEX(NationalTeams!B:B,MATCH(B6061,NationalTeams!C:C,0))</f>
        <v>261</v>
      </c>
      <c r="D6061" t="s">
        <v>1235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1031</v>
      </c>
      <c r="C6062">
        <f>INDEX(NationalTeams!B:B,MATCH(B6062,NationalTeams!C:C,0))</f>
        <v>262</v>
      </c>
      <c r="D6062" t="s">
        <v>1235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1032</v>
      </c>
      <c r="C6063">
        <f>INDEX(NationalTeams!B:B,MATCH(B6063,NationalTeams!C:C,0))</f>
        <v>263</v>
      </c>
      <c r="D6063" t="s">
        <v>1235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1033</v>
      </c>
      <c r="C6064">
        <f>INDEX(NationalTeams!B:B,MATCH(B6064,NationalTeams!C:C,0))</f>
        <v>264</v>
      </c>
      <c r="D6064" t="s">
        <v>1235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1034</v>
      </c>
      <c r="C6065">
        <f>INDEX(NationalTeams!B:B,MATCH(B6065,NationalTeams!C:C,0))</f>
        <v>265</v>
      </c>
      <c r="D6065" t="s">
        <v>1235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1035</v>
      </c>
      <c r="C6066">
        <f>INDEX(NationalTeams!B:B,MATCH(B6066,NationalTeams!C:C,0))</f>
        <v>266</v>
      </c>
      <c r="D6066" t="s">
        <v>1235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1036</v>
      </c>
      <c r="C6067">
        <f>INDEX(NationalTeams!B:B,MATCH(B6067,NationalTeams!C:C,0))</f>
        <v>267</v>
      </c>
      <c r="D6067" t="s">
        <v>1235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1037</v>
      </c>
      <c r="C6068">
        <f>INDEX(NationalTeams!B:B,MATCH(B6068,NationalTeams!C:C,0))</f>
        <v>268</v>
      </c>
      <c r="D6068" t="s">
        <v>1235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1038</v>
      </c>
      <c r="C6069">
        <f>INDEX(NationalTeams!B:B,MATCH(B6069,NationalTeams!C:C,0))</f>
        <v>269</v>
      </c>
      <c r="D6069" t="s">
        <v>1235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1039</v>
      </c>
      <c r="C6070">
        <f>INDEX(NationalTeams!B:B,MATCH(B6070,NationalTeams!C:C,0))</f>
        <v>270</v>
      </c>
      <c r="D6070" t="s">
        <v>1235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1040</v>
      </c>
      <c r="C6071">
        <f>INDEX(NationalTeams!B:B,MATCH(B6071,NationalTeams!C:C,0))</f>
        <v>271</v>
      </c>
      <c r="D6071" t="s">
        <v>1235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1041</v>
      </c>
      <c r="C6072">
        <f>INDEX(NationalTeams!B:B,MATCH(B6072,NationalTeams!C:C,0))</f>
        <v>272</v>
      </c>
      <c r="D6072" t="s">
        <v>1235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1042</v>
      </c>
      <c r="C6073">
        <f>INDEX(NationalTeams!B:B,MATCH(B6073,NationalTeams!C:C,0))</f>
        <v>273</v>
      </c>
      <c r="D6073" t="s">
        <v>1235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1043</v>
      </c>
      <c r="C6074">
        <f>INDEX(NationalTeams!B:B,MATCH(B6074,NationalTeams!C:C,0))</f>
        <v>274</v>
      </c>
      <c r="D6074" t="s">
        <v>1235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1044</v>
      </c>
      <c r="C6075">
        <f>INDEX(NationalTeams!B:B,MATCH(B6075,NationalTeams!C:C,0))</f>
        <v>275</v>
      </c>
      <c r="D6075" t="s">
        <v>1235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1045</v>
      </c>
      <c r="C6076">
        <f>INDEX(NationalTeams!B:B,MATCH(B6076,NationalTeams!C:C,0))</f>
        <v>276</v>
      </c>
      <c r="D6076" t="s">
        <v>1235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1046</v>
      </c>
      <c r="C6077">
        <f>INDEX(NationalTeams!B:B,MATCH(B6077,NationalTeams!C:C,0))</f>
        <v>277</v>
      </c>
      <c r="D6077" t="s">
        <v>1235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1047</v>
      </c>
      <c r="C6078">
        <f>INDEX(NationalTeams!B:B,MATCH(B6078,NationalTeams!C:C,0))</f>
        <v>278</v>
      </c>
      <c r="D6078" t="s">
        <v>1235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1048</v>
      </c>
      <c r="C6079">
        <f>INDEX(NationalTeams!B:B,MATCH(B6079,NationalTeams!C:C,0))</f>
        <v>279</v>
      </c>
      <c r="D6079" t="s">
        <v>1235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1049</v>
      </c>
      <c r="C6080">
        <f>INDEX(NationalTeams!B:B,MATCH(B6080,NationalTeams!C:C,0))</f>
        <v>280</v>
      </c>
      <c r="D6080" t="s">
        <v>1235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1050</v>
      </c>
      <c r="C6081">
        <f>INDEX(NationalTeams!B:B,MATCH(B6081,NationalTeams!C:C,0))</f>
        <v>281</v>
      </c>
      <c r="D6081" t="s">
        <v>1235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1051</v>
      </c>
      <c r="C6082">
        <f>INDEX(NationalTeams!B:B,MATCH(B6082,NationalTeams!C:C,0))</f>
        <v>282</v>
      </c>
      <c r="D6082" t="s">
        <v>1235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1052</v>
      </c>
      <c r="C6083">
        <f>INDEX(NationalTeams!B:B,MATCH(B6083,NationalTeams!C:C,0))</f>
        <v>283</v>
      </c>
      <c r="D6083" t="s">
        <v>1235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1053</v>
      </c>
      <c r="C6084">
        <f>INDEX(NationalTeams!B:B,MATCH(B6084,NationalTeams!C:C,0))</f>
        <v>284</v>
      </c>
      <c r="D6084" t="s">
        <v>1235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1054</v>
      </c>
      <c r="C6085">
        <f>INDEX(NationalTeams!B:B,MATCH(B6085,NationalTeams!C:C,0))</f>
        <v>285</v>
      </c>
      <c r="D6085" t="s">
        <v>1235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1055</v>
      </c>
      <c r="C6086">
        <f>INDEX(NationalTeams!B:B,MATCH(B6086,NationalTeams!C:C,0))</f>
        <v>286</v>
      </c>
      <c r="D6086" t="s">
        <v>1235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1056</v>
      </c>
      <c r="C6087">
        <f>INDEX(NationalTeams!B:B,MATCH(B6087,NationalTeams!C:C,0))</f>
        <v>287</v>
      </c>
      <c r="D6087" t="s">
        <v>1235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1057</v>
      </c>
      <c r="C6088">
        <f>INDEX(NationalTeams!B:B,MATCH(B6088,NationalTeams!C:C,0))</f>
        <v>288</v>
      </c>
      <c r="D6088" t="s">
        <v>1235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1058</v>
      </c>
      <c r="C6089">
        <f>INDEX(NationalTeams!B:B,MATCH(B6089,NationalTeams!C:C,0))</f>
        <v>289</v>
      </c>
      <c r="D6089" t="s">
        <v>1235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1059</v>
      </c>
      <c r="C6090">
        <f>INDEX(NationalTeams!B:B,MATCH(B6090,NationalTeams!C:C,0))</f>
        <v>290</v>
      </c>
      <c r="D6090" t="s">
        <v>1235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1060</v>
      </c>
      <c r="C6091">
        <f>INDEX(NationalTeams!B:B,MATCH(B6091,NationalTeams!C:C,0))</f>
        <v>291</v>
      </c>
      <c r="D6091" t="s">
        <v>1235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1061</v>
      </c>
      <c r="C6092">
        <f>INDEX(NationalTeams!B:B,MATCH(B6092,NationalTeams!C:C,0))</f>
        <v>292</v>
      </c>
      <c r="D6092" t="s">
        <v>1235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1062</v>
      </c>
      <c r="C6093">
        <f>INDEX(NationalTeams!B:B,MATCH(B6093,NationalTeams!C:C,0))</f>
        <v>293</v>
      </c>
      <c r="D6093" t="s">
        <v>1235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1063</v>
      </c>
      <c r="C6094">
        <f>INDEX(NationalTeams!B:B,MATCH(B6094,NationalTeams!C:C,0))</f>
        <v>294</v>
      </c>
      <c r="D6094" t="s">
        <v>1235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1064</v>
      </c>
      <c r="C6095">
        <f>INDEX(NationalTeams!B:B,MATCH(B6095,NationalTeams!C:C,0))</f>
        <v>295</v>
      </c>
      <c r="D6095" t="s">
        <v>1235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1065</v>
      </c>
      <c r="C6096">
        <f>INDEX(NationalTeams!B:B,MATCH(B6096,NationalTeams!C:C,0))</f>
        <v>296</v>
      </c>
      <c r="D6096" t="s">
        <v>1235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1066</v>
      </c>
      <c r="C6097">
        <f>INDEX(NationalTeams!B:B,MATCH(B6097,NationalTeams!C:C,0))</f>
        <v>297</v>
      </c>
      <c r="D6097" t="s">
        <v>1235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1067</v>
      </c>
      <c r="C6098">
        <f>INDEX(NationalTeams!B:B,MATCH(B6098,NationalTeams!C:C,0))</f>
        <v>298</v>
      </c>
      <c r="D6098" t="s">
        <v>1235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1068</v>
      </c>
      <c r="C6099">
        <f>INDEX(NationalTeams!B:B,MATCH(B6099,NationalTeams!C:C,0))</f>
        <v>299</v>
      </c>
      <c r="D6099" t="s">
        <v>1235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1069</v>
      </c>
      <c r="C6100">
        <f>INDEX(NationalTeams!B:B,MATCH(B6100,NationalTeams!C:C,0))</f>
        <v>300</v>
      </c>
      <c r="D6100" t="s">
        <v>1235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1070</v>
      </c>
      <c r="C6101">
        <f>INDEX(NationalTeams!B:B,MATCH(B6101,NationalTeams!C:C,0))</f>
        <v>301</v>
      </c>
      <c r="D6101" t="s">
        <v>1235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1071</v>
      </c>
      <c r="C6102">
        <f>INDEX(NationalTeams!B:B,MATCH(B6102,NationalTeams!C:C,0))</f>
        <v>302</v>
      </c>
      <c r="D6102" t="s">
        <v>1235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1072</v>
      </c>
      <c r="C6103">
        <f>INDEX(NationalTeams!B:B,MATCH(B6103,NationalTeams!C:C,0))</f>
        <v>303</v>
      </c>
      <c r="D6103" t="s">
        <v>1235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1073</v>
      </c>
      <c r="C6104">
        <f>INDEX(NationalTeams!B:B,MATCH(B6104,NationalTeams!C:C,0))</f>
        <v>304</v>
      </c>
      <c r="D6104" t="s">
        <v>1235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1074</v>
      </c>
      <c r="C6105">
        <f>INDEX(NationalTeams!B:B,MATCH(B6105,NationalTeams!C:C,0))</f>
        <v>305</v>
      </c>
      <c r="D6105" t="s">
        <v>1235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1075</v>
      </c>
      <c r="C6106">
        <f>INDEX(NationalTeams!B:B,MATCH(B6106,NationalTeams!C:C,0))</f>
        <v>306</v>
      </c>
      <c r="D6106" t="s">
        <v>1235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1076</v>
      </c>
      <c r="C6107">
        <f>INDEX(NationalTeams!B:B,MATCH(B6107,NationalTeams!C:C,0))</f>
        <v>307</v>
      </c>
      <c r="D6107" t="s">
        <v>1235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1077</v>
      </c>
      <c r="C6108">
        <f>INDEX(NationalTeams!B:B,MATCH(B6108,NationalTeams!C:C,0))</f>
        <v>308</v>
      </c>
      <c r="D6108" t="s">
        <v>1235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1078</v>
      </c>
      <c r="C6109">
        <f>INDEX(NationalTeams!B:B,MATCH(B6109,NationalTeams!C:C,0))</f>
        <v>309</v>
      </c>
      <c r="D6109" t="s">
        <v>1235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1079</v>
      </c>
      <c r="C6110">
        <f>INDEX(NationalTeams!B:B,MATCH(B6110,NationalTeams!C:C,0))</f>
        <v>310</v>
      </c>
      <c r="D6110" t="s">
        <v>1235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1080</v>
      </c>
      <c r="C6111">
        <f>INDEX(NationalTeams!B:B,MATCH(B6111,NationalTeams!C:C,0))</f>
        <v>311</v>
      </c>
      <c r="D6111" t="s">
        <v>1235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1081</v>
      </c>
      <c r="C6112">
        <f>INDEX(NationalTeams!B:B,MATCH(B6112,NationalTeams!C:C,0))</f>
        <v>312</v>
      </c>
      <c r="D6112" t="s">
        <v>1235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1082</v>
      </c>
      <c r="C6113">
        <f>INDEX(NationalTeams!B:B,MATCH(B6113,NationalTeams!C:C,0))</f>
        <v>313</v>
      </c>
      <c r="D6113" t="s">
        <v>1235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1083</v>
      </c>
      <c r="C6114">
        <f>INDEX(NationalTeams!B:B,MATCH(B6114,NationalTeams!C:C,0))</f>
        <v>314</v>
      </c>
      <c r="D6114" t="s">
        <v>1235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1084</v>
      </c>
      <c r="C6115">
        <f>INDEX(NationalTeams!B:B,MATCH(B6115,NationalTeams!C:C,0))</f>
        <v>315</v>
      </c>
      <c r="D6115" t="s">
        <v>1235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1085</v>
      </c>
      <c r="C6116">
        <f>INDEX(NationalTeams!B:B,MATCH(B6116,NationalTeams!C:C,0))</f>
        <v>316</v>
      </c>
      <c r="D6116" t="s">
        <v>1235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1086</v>
      </c>
      <c r="C6117">
        <f>INDEX(NationalTeams!B:B,MATCH(B6117,NationalTeams!C:C,0))</f>
        <v>317</v>
      </c>
      <c r="D6117" t="s">
        <v>1235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1087</v>
      </c>
      <c r="C6118">
        <f>INDEX(NationalTeams!B:B,MATCH(B6118,NationalTeams!C:C,0))</f>
        <v>318</v>
      </c>
      <c r="D6118" t="s">
        <v>1235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1088</v>
      </c>
      <c r="C6119">
        <f>INDEX(NationalTeams!B:B,MATCH(B6119,NationalTeams!C:C,0))</f>
        <v>319</v>
      </c>
      <c r="D6119" t="s">
        <v>1235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1089</v>
      </c>
      <c r="C6120">
        <f>INDEX(NationalTeams!B:B,MATCH(B6120,NationalTeams!C:C,0))</f>
        <v>320</v>
      </c>
      <c r="D6120" t="s">
        <v>1235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1090</v>
      </c>
      <c r="C6121">
        <f>INDEX(NationalTeams!B:B,MATCH(B6121,NationalTeams!C:C,0))</f>
        <v>321</v>
      </c>
      <c r="D6121" t="s">
        <v>1235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1091</v>
      </c>
      <c r="C6122">
        <f>INDEX(NationalTeams!B:B,MATCH(B6122,NationalTeams!C:C,0))</f>
        <v>322</v>
      </c>
      <c r="D6122" t="s">
        <v>1235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1092</v>
      </c>
      <c r="C6123">
        <f>INDEX(NationalTeams!B:B,MATCH(B6123,NationalTeams!C:C,0))</f>
        <v>323</v>
      </c>
      <c r="D6123" t="s">
        <v>1235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1093</v>
      </c>
      <c r="C6124">
        <f>INDEX(NationalTeams!B:B,MATCH(B6124,NationalTeams!C:C,0))</f>
        <v>324</v>
      </c>
      <c r="D6124" t="s">
        <v>1235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1094</v>
      </c>
      <c r="C6125">
        <f>INDEX(NationalTeams!B:B,MATCH(B6125,NationalTeams!C:C,0))</f>
        <v>325</v>
      </c>
      <c r="D6125" t="s">
        <v>1235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1095</v>
      </c>
      <c r="C6126">
        <f>INDEX(NationalTeams!B:B,MATCH(B6126,NationalTeams!C:C,0))</f>
        <v>326</v>
      </c>
      <c r="D6126" t="s">
        <v>1235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1096</v>
      </c>
      <c r="C6127">
        <f>INDEX(NationalTeams!B:B,MATCH(B6127,NationalTeams!C:C,0))</f>
        <v>327</v>
      </c>
      <c r="D6127" t="s">
        <v>1235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1097</v>
      </c>
      <c r="C6128">
        <f>INDEX(NationalTeams!B:B,MATCH(B6128,NationalTeams!C:C,0))</f>
        <v>328</v>
      </c>
      <c r="D6128" t="s">
        <v>1235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1098</v>
      </c>
      <c r="C6129">
        <f>INDEX(NationalTeams!B:B,MATCH(B6129,NationalTeams!C:C,0))</f>
        <v>329</v>
      </c>
      <c r="D6129" t="s">
        <v>1235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1099</v>
      </c>
      <c r="C6130">
        <f>INDEX(NationalTeams!B:B,MATCH(B6130,NationalTeams!C:C,0))</f>
        <v>330</v>
      </c>
      <c r="D6130" t="s">
        <v>1235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1100</v>
      </c>
      <c r="C6131">
        <f>INDEX(NationalTeams!B:B,MATCH(B6131,NationalTeams!C:C,0))</f>
        <v>331</v>
      </c>
      <c r="D6131" t="s">
        <v>1235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1101</v>
      </c>
      <c r="C6132">
        <f>INDEX(NationalTeams!B:B,MATCH(B6132,NationalTeams!C:C,0))</f>
        <v>332</v>
      </c>
      <c r="D6132" t="s">
        <v>1235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1102</v>
      </c>
      <c r="C6133">
        <f>INDEX(NationalTeams!B:B,MATCH(B6133,NationalTeams!C:C,0))</f>
        <v>333</v>
      </c>
      <c r="D6133" t="s">
        <v>1235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1103</v>
      </c>
      <c r="C6134">
        <f>INDEX(NationalTeams!B:B,MATCH(B6134,NationalTeams!C:C,0))</f>
        <v>334</v>
      </c>
      <c r="D6134" t="s">
        <v>1235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1104</v>
      </c>
      <c r="C6135">
        <f>INDEX(NationalTeams!B:B,MATCH(B6135,NationalTeams!C:C,0))</f>
        <v>335</v>
      </c>
      <c r="D6135" t="s">
        <v>1235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1105</v>
      </c>
      <c r="C6136">
        <f>INDEX(NationalTeams!B:B,MATCH(B6136,NationalTeams!C:C,0))</f>
        <v>336</v>
      </c>
      <c r="D6136" t="s">
        <v>1235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1106</v>
      </c>
      <c r="C6137">
        <f>INDEX(NationalTeams!B:B,MATCH(B6137,NationalTeams!C:C,0))</f>
        <v>337</v>
      </c>
      <c r="D6137" t="s">
        <v>1235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1107</v>
      </c>
      <c r="C6138">
        <f>INDEX(NationalTeams!B:B,MATCH(B6138,NationalTeams!C:C,0))</f>
        <v>338</v>
      </c>
      <c r="D6138" t="s">
        <v>1235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1108</v>
      </c>
      <c r="C6139">
        <f>INDEX(NationalTeams!B:B,MATCH(B6139,NationalTeams!C:C,0))</f>
        <v>339</v>
      </c>
      <c r="D6139" t="s">
        <v>1235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1109</v>
      </c>
      <c r="C6140">
        <f>INDEX(NationalTeams!B:B,MATCH(B6140,NationalTeams!C:C,0))</f>
        <v>340</v>
      </c>
      <c r="D6140" t="s">
        <v>1235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1110</v>
      </c>
      <c r="C6141">
        <f>INDEX(NationalTeams!B:B,MATCH(B6141,NationalTeams!C:C,0))</f>
        <v>341</v>
      </c>
      <c r="D6141" t="s">
        <v>1235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1111</v>
      </c>
      <c r="C6142">
        <f>INDEX(NationalTeams!B:B,MATCH(B6142,NationalTeams!C:C,0))</f>
        <v>342</v>
      </c>
      <c r="D6142" t="s">
        <v>1235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1112</v>
      </c>
      <c r="C6143">
        <f>INDEX(NationalTeams!B:B,MATCH(B6143,NationalTeams!C:C,0))</f>
        <v>343</v>
      </c>
      <c r="D6143" t="s">
        <v>1235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1113</v>
      </c>
      <c r="C6144">
        <f>INDEX(NationalTeams!B:B,MATCH(B6144,NationalTeams!C:C,0))</f>
        <v>344</v>
      </c>
      <c r="D6144" t="s">
        <v>1235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1114</v>
      </c>
      <c r="C6145">
        <f>INDEX(NationalTeams!B:B,MATCH(B6145,NationalTeams!C:C,0))</f>
        <v>345</v>
      </c>
      <c r="D6145" t="s">
        <v>1235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1115</v>
      </c>
      <c r="C6146">
        <f>INDEX(NationalTeams!B:B,MATCH(B6146,NationalTeams!C:C,0))</f>
        <v>346</v>
      </c>
      <c r="D6146" t="s">
        <v>1235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1116</v>
      </c>
      <c r="C6147">
        <f>INDEX(NationalTeams!B:B,MATCH(B6147,NationalTeams!C:C,0))</f>
        <v>347</v>
      </c>
      <c r="D6147" t="s">
        <v>1235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1117</v>
      </c>
      <c r="C6148">
        <f>INDEX(NationalTeams!B:B,MATCH(B6148,NationalTeams!C:C,0))</f>
        <v>348</v>
      </c>
      <c r="D6148" t="s">
        <v>1235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1118</v>
      </c>
      <c r="C6149">
        <f>INDEX(NationalTeams!B:B,MATCH(B6149,NationalTeams!C:C,0))</f>
        <v>349</v>
      </c>
      <c r="D6149" t="s">
        <v>1235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1119</v>
      </c>
      <c r="C6150">
        <f>INDEX(NationalTeams!B:B,MATCH(B6150,NationalTeams!C:C,0))</f>
        <v>350</v>
      </c>
      <c r="D6150" t="s">
        <v>1235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1120</v>
      </c>
      <c r="C6151">
        <f>INDEX(NationalTeams!B:B,MATCH(B6151,NationalTeams!C:C,0))</f>
        <v>351</v>
      </c>
      <c r="D6151" t="s">
        <v>1235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1121</v>
      </c>
      <c r="C6152">
        <f>INDEX(NationalTeams!B:B,MATCH(B6152,NationalTeams!C:C,0))</f>
        <v>352</v>
      </c>
      <c r="D6152" t="s">
        <v>1235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1122</v>
      </c>
      <c r="C6153">
        <f>INDEX(NationalTeams!B:B,MATCH(B6153,NationalTeams!C:C,0))</f>
        <v>353</v>
      </c>
      <c r="D6153" t="s">
        <v>1235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1123</v>
      </c>
      <c r="C6154">
        <f>INDEX(NationalTeams!B:B,MATCH(B6154,NationalTeams!C:C,0))</f>
        <v>354</v>
      </c>
      <c r="D6154" t="s">
        <v>1235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1124</v>
      </c>
      <c r="C6155">
        <f>INDEX(NationalTeams!B:B,MATCH(B6155,NationalTeams!C:C,0))</f>
        <v>355</v>
      </c>
      <c r="D6155" t="s">
        <v>1235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1125</v>
      </c>
      <c r="C6156">
        <f>INDEX(NationalTeams!B:B,MATCH(B6156,NationalTeams!C:C,0))</f>
        <v>356</v>
      </c>
      <c r="D6156" t="s">
        <v>1235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1126</v>
      </c>
      <c r="C6157">
        <f>INDEX(NationalTeams!B:B,MATCH(B6157,NationalTeams!C:C,0))</f>
        <v>357</v>
      </c>
      <c r="D6157" t="s">
        <v>1235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1127</v>
      </c>
      <c r="C6158">
        <f>INDEX(NationalTeams!B:B,MATCH(B6158,NationalTeams!C:C,0))</f>
        <v>358</v>
      </c>
      <c r="D6158" t="s">
        <v>1235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1128</v>
      </c>
      <c r="C6159">
        <f>INDEX(NationalTeams!B:B,MATCH(B6159,NationalTeams!C:C,0))</f>
        <v>359</v>
      </c>
      <c r="D6159" t="s">
        <v>1235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1129</v>
      </c>
      <c r="C6160">
        <f>INDEX(NationalTeams!B:B,MATCH(B6160,NationalTeams!C:C,0))</f>
        <v>360</v>
      </c>
      <c r="D6160" t="s">
        <v>1235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1130</v>
      </c>
      <c r="C6161">
        <f>INDEX(NationalTeams!B:B,MATCH(B6161,NationalTeams!C:C,0))</f>
        <v>361</v>
      </c>
      <c r="D6161" t="s">
        <v>1235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1131</v>
      </c>
      <c r="C6162">
        <f>INDEX(NationalTeams!B:B,MATCH(B6162,NationalTeams!C:C,0))</f>
        <v>362</v>
      </c>
      <c r="D6162" t="s">
        <v>1235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1132</v>
      </c>
      <c r="C6163">
        <f>INDEX(NationalTeams!B:B,MATCH(B6163,NationalTeams!C:C,0))</f>
        <v>363</v>
      </c>
      <c r="D6163" t="s">
        <v>1235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1133</v>
      </c>
      <c r="C6164">
        <f>INDEX(NationalTeams!B:B,MATCH(B6164,NationalTeams!C:C,0))</f>
        <v>364</v>
      </c>
      <c r="D6164" t="s">
        <v>1235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1134</v>
      </c>
      <c r="C6165">
        <f>INDEX(NationalTeams!B:B,MATCH(B6165,NationalTeams!C:C,0))</f>
        <v>365</v>
      </c>
      <c r="D6165" t="s">
        <v>1235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1135</v>
      </c>
      <c r="C6166">
        <f>INDEX(NationalTeams!B:B,MATCH(B6166,NationalTeams!C:C,0))</f>
        <v>366</v>
      </c>
      <c r="D6166" t="s">
        <v>1235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1136</v>
      </c>
      <c r="C6167">
        <f>INDEX(NationalTeams!B:B,MATCH(B6167,NationalTeams!C:C,0))</f>
        <v>367</v>
      </c>
      <c r="D6167" t="s">
        <v>1235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1137</v>
      </c>
      <c r="C6168">
        <f>INDEX(NationalTeams!B:B,MATCH(B6168,NationalTeams!C:C,0))</f>
        <v>368</v>
      </c>
      <c r="D6168" t="s">
        <v>1235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1138</v>
      </c>
      <c r="C6169">
        <f>INDEX(NationalTeams!B:B,MATCH(B6169,NationalTeams!C:C,0))</f>
        <v>369</v>
      </c>
      <c r="D6169" t="s">
        <v>1235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1139</v>
      </c>
      <c r="C6170">
        <f>INDEX(NationalTeams!B:B,MATCH(B6170,NationalTeams!C:C,0))</f>
        <v>370</v>
      </c>
      <c r="D6170" t="s">
        <v>1235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1140</v>
      </c>
      <c r="C6171">
        <f>INDEX(NationalTeams!B:B,MATCH(B6171,NationalTeams!C:C,0))</f>
        <v>371</v>
      </c>
      <c r="D6171" t="s">
        <v>1235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1141</v>
      </c>
      <c r="C6172">
        <f>INDEX(NationalTeams!B:B,MATCH(B6172,NationalTeams!C:C,0))</f>
        <v>372</v>
      </c>
      <c r="D6172" t="s">
        <v>1235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1142</v>
      </c>
      <c r="C6173">
        <f>INDEX(NationalTeams!B:B,MATCH(B6173,NationalTeams!C:C,0))</f>
        <v>373</v>
      </c>
      <c r="D6173" t="s">
        <v>1235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1143</v>
      </c>
      <c r="C6174">
        <f>INDEX(NationalTeams!B:B,MATCH(B6174,NationalTeams!C:C,0))</f>
        <v>374</v>
      </c>
      <c r="D6174" t="s">
        <v>1235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1144</v>
      </c>
      <c r="C6175">
        <f>INDEX(NationalTeams!B:B,MATCH(B6175,NationalTeams!C:C,0))</f>
        <v>375</v>
      </c>
      <c r="D6175" t="s">
        <v>1235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1145</v>
      </c>
      <c r="C6176">
        <f>INDEX(NationalTeams!B:B,MATCH(B6176,NationalTeams!C:C,0))</f>
        <v>376</v>
      </c>
      <c r="D6176" t="s">
        <v>1235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1146</v>
      </c>
      <c r="C6177">
        <f>INDEX(NationalTeams!B:B,MATCH(B6177,NationalTeams!C:C,0))</f>
        <v>377</v>
      </c>
      <c r="D6177" t="s">
        <v>1235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1147</v>
      </c>
      <c r="C6178">
        <f>INDEX(NationalTeams!B:B,MATCH(B6178,NationalTeams!C:C,0))</f>
        <v>378</v>
      </c>
      <c r="D6178" t="s">
        <v>1235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1148</v>
      </c>
      <c r="C6179">
        <f>INDEX(NationalTeams!B:B,MATCH(B6179,NationalTeams!C:C,0))</f>
        <v>379</v>
      </c>
      <c r="D6179" t="s">
        <v>1235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1149</v>
      </c>
      <c r="C6180">
        <f>INDEX(NationalTeams!B:B,MATCH(B6180,NationalTeams!C:C,0))</f>
        <v>380</v>
      </c>
      <c r="D6180" t="s">
        <v>1235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1150</v>
      </c>
      <c r="C6181">
        <f>INDEX(NationalTeams!B:B,MATCH(B6181,NationalTeams!C:C,0))</f>
        <v>381</v>
      </c>
      <c r="D6181" t="s">
        <v>1235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1151</v>
      </c>
      <c r="C6182">
        <f>INDEX(NationalTeams!B:B,MATCH(B6182,NationalTeams!C:C,0))</f>
        <v>382</v>
      </c>
      <c r="D6182" t="s">
        <v>1235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1152</v>
      </c>
      <c r="C6183">
        <f>INDEX(NationalTeams!B:B,MATCH(B6183,NationalTeams!C:C,0))</f>
        <v>383</v>
      </c>
      <c r="D6183" t="s">
        <v>1235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1153</v>
      </c>
      <c r="C6184">
        <f>INDEX(NationalTeams!B:B,MATCH(B6184,NationalTeams!C:C,0))</f>
        <v>384</v>
      </c>
      <c r="D6184" t="s">
        <v>1235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1154</v>
      </c>
      <c r="C6185">
        <f>INDEX(NationalTeams!B:B,MATCH(B6185,NationalTeams!C:C,0))</f>
        <v>385</v>
      </c>
      <c r="D6185" t="s">
        <v>1235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1155</v>
      </c>
      <c r="C6186">
        <f>INDEX(NationalTeams!B:B,MATCH(B6186,NationalTeams!C:C,0))</f>
        <v>386</v>
      </c>
      <c r="D6186" t="s">
        <v>1235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1156</v>
      </c>
      <c r="C6187">
        <f>INDEX(NationalTeams!B:B,MATCH(B6187,NationalTeams!C:C,0))</f>
        <v>387</v>
      </c>
      <c r="D6187" t="s">
        <v>1235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1157</v>
      </c>
      <c r="C6188">
        <f>INDEX(NationalTeams!B:B,MATCH(B6188,NationalTeams!C:C,0))</f>
        <v>388</v>
      </c>
      <c r="D6188" t="s">
        <v>1235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1158</v>
      </c>
      <c r="C6189">
        <f>INDEX(NationalTeams!B:B,MATCH(B6189,NationalTeams!C:C,0))</f>
        <v>389</v>
      </c>
      <c r="D6189" t="s">
        <v>1235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1159</v>
      </c>
      <c r="C6190">
        <f>INDEX(NationalTeams!B:B,MATCH(B6190,NationalTeams!C:C,0))</f>
        <v>390</v>
      </c>
      <c r="D6190" t="s">
        <v>1235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1160</v>
      </c>
      <c r="C6191">
        <f>INDEX(NationalTeams!B:B,MATCH(B6191,NationalTeams!C:C,0))</f>
        <v>391</v>
      </c>
      <c r="D6191" t="s">
        <v>1235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1161</v>
      </c>
      <c r="C6192">
        <f>INDEX(NationalTeams!B:B,MATCH(B6192,NationalTeams!C:C,0))</f>
        <v>392</v>
      </c>
      <c r="D6192" t="s">
        <v>1235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1162</v>
      </c>
      <c r="C6193">
        <f>INDEX(NationalTeams!B:B,MATCH(B6193,NationalTeams!C:C,0))</f>
        <v>393</v>
      </c>
      <c r="D6193" t="s">
        <v>1235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1163</v>
      </c>
      <c r="C6194">
        <f>INDEX(NationalTeams!B:B,MATCH(B6194,NationalTeams!C:C,0))</f>
        <v>394</v>
      </c>
      <c r="D6194" t="s">
        <v>1235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1164</v>
      </c>
      <c r="C6195">
        <f>INDEX(NationalTeams!B:B,MATCH(B6195,NationalTeams!C:C,0))</f>
        <v>395</v>
      </c>
      <c r="D6195" t="s">
        <v>1235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1165</v>
      </c>
      <c r="C6196">
        <f>INDEX(NationalTeams!B:B,MATCH(B6196,NationalTeams!C:C,0))</f>
        <v>396</v>
      </c>
      <c r="D6196" t="s">
        <v>1235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1166</v>
      </c>
      <c r="C6197">
        <f>INDEX(NationalTeams!B:B,MATCH(B6197,NationalTeams!C:C,0))</f>
        <v>397</v>
      </c>
      <c r="D6197" t="s">
        <v>1235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1167</v>
      </c>
      <c r="C6198">
        <f>INDEX(NationalTeams!B:B,MATCH(B6198,NationalTeams!C:C,0))</f>
        <v>398</v>
      </c>
      <c r="D6198" t="s">
        <v>1235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1168</v>
      </c>
      <c r="C6199">
        <f>INDEX(NationalTeams!B:B,MATCH(B6199,NationalTeams!C:C,0))</f>
        <v>399</v>
      </c>
      <c r="D6199" t="s">
        <v>1235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1169</v>
      </c>
      <c r="C6200">
        <f>INDEX(NationalTeams!B:B,MATCH(B6200,NationalTeams!C:C,0))</f>
        <v>400</v>
      </c>
      <c r="D6200" t="s">
        <v>1235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1170</v>
      </c>
      <c r="C6201">
        <f>INDEX(NationalTeams!B:B,MATCH(B6201,NationalTeams!C:C,0))</f>
        <v>401</v>
      </c>
      <c r="D6201" t="s">
        <v>1235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1171</v>
      </c>
      <c r="C6202">
        <f>INDEX(NationalTeams!B:B,MATCH(B6202,NationalTeams!C:C,0))</f>
        <v>402</v>
      </c>
      <c r="D6202" t="s">
        <v>1235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1172</v>
      </c>
      <c r="C6203">
        <f>INDEX(NationalTeams!B:B,MATCH(B6203,NationalTeams!C:C,0))</f>
        <v>403</v>
      </c>
      <c r="D6203" t="s">
        <v>1235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1173</v>
      </c>
      <c r="C6204">
        <f>INDEX(NationalTeams!B:B,MATCH(B6204,NationalTeams!C:C,0))</f>
        <v>404</v>
      </c>
      <c r="D6204" t="s">
        <v>1235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1174</v>
      </c>
      <c r="C6205">
        <f>INDEX(NationalTeams!B:B,MATCH(B6205,NationalTeams!C:C,0))</f>
        <v>405</v>
      </c>
      <c r="D6205" t="s">
        <v>1235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1175</v>
      </c>
      <c r="C6206">
        <f>INDEX(NationalTeams!B:B,MATCH(B6206,NationalTeams!C:C,0))</f>
        <v>406</v>
      </c>
      <c r="D6206" t="s">
        <v>1235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1176</v>
      </c>
      <c r="C6207">
        <f>INDEX(NationalTeams!B:B,MATCH(B6207,NationalTeams!C:C,0))</f>
        <v>407</v>
      </c>
      <c r="D6207" t="s">
        <v>1235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1177</v>
      </c>
      <c r="C6208">
        <f>INDEX(NationalTeams!B:B,MATCH(B6208,NationalTeams!C:C,0))</f>
        <v>408</v>
      </c>
      <c r="D6208" t="s">
        <v>1235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1178</v>
      </c>
      <c r="C6209">
        <f>INDEX(NationalTeams!B:B,MATCH(B6209,NationalTeams!C:C,0))</f>
        <v>409</v>
      </c>
      <c r="D6209" t="s">
        <v>1235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1179</v>
      </c>
      <c r="C6210">
        <f>INDEX(NationalTeams!B:B,MATCH(B6210,NationalTeams!C:C,0))</f>
        <v>410</v>
      </c>
      <c r="D6210" t="s">
        <v>1235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1180</v>
      </c>
      <c r="C6211">
        <f>INDEX(NationalTeams!B:B,MATCH(B6211,NationalTeams!C:C,0))</f>
        <v>411</v>
      </c>
      <c r="D6211" t="s">
        <v>1235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1181</v>
      </c>
      <c r="C6212">
        <f>INDEX(NationalTeams!B:B,MATCH(B6212,NationalTeams!C:C,0))</f>
        <v>412</v>
      </c>
      <c r="D6212" t="s">
        <v>1235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1182</v>
      </c>
      <c r="C6213">
        <f>INDEX(NationalTeams!B:B,MATCH(B6213,NationalTeams!C:C,0))</f>
        <v>413</v>
      </c>
      <c r="D6213" t="s">
        <v>1235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1183</v>
      </c>
      <c r="C6214">
        <f>INDEX(NationalTeams!B:B,MATCH(B6214,NationalTeams!C:C,0))</f>
        <v>414</v>
      </c>
      <c r="D6214" t="s">
        <v>1235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1184</v>
      </c>
      <c r="C6215">
        <f>INDEX(NationalTeams!B:B,MATCH(B6215,NationalTeams!C:C,0))</f>
        <v>415</v>
      </c>
      <c r="D6215" t="s">
        <v>1235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1185</v>
      </c>
      <c r="C6216">
        <f>INDEX(NationalTeams!B:B,MATCH(B6216,NationalTeams!C:C,0))</f>
        <v>416</v>
      </c>
      <c r="D6216" t="s">
        <v>1235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1186</v>
      </c>
      <c r="C6217">
        <f>INDEX(NationalTeams!B:B,MATCH(B6217,NationalTeams!C:C,0))</f>
        <v>417</v>
      </c>
      <c r="D6217" t="s">
        <v>1235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1187</v>
      </c>
      <c r="C6218">
        <f>INDEX(NationalTeams!B:B,MATCH(B6218,NationalTeams!C:C,0))</f>
        <v>418</v>
      </c>
      <c r="D6218" t="s">
        <v>1235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1188</v>
      </c>
      <c r="C6219">
        <f>INDEX(NationalTeams!B:B,MATCH(B6219,NationalTeams!C:C,0))</f>
        <v>419</v>
      </c>
      <c r="D6219" t="s">
        <v>1235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1189</v>
      </c>
      <c r="C6220">
        <f>INDEX(NationalTeams!B:B,MATCH(B6220,NationalTeams!C:C,0))</f>
        <v>420</v>
      </c>
      <c r="D6220" t="s">
        <v>1235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1190</v>
      </c>
      <c r="C6221">
        <f>INDEX(NationalTeams!B:B,MATCH(B6221,NationalTeams!C:C,0))</f>
        <v>421</v>
      </c>
      <c r="D6221" t="s">
        <v>1235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1191</v>
      </c>
      <c r="C6222">
        <f>INDEX(NationalTeams!B:B,MATCH(B6222,NationalTeams!C:C,0))</f>
        <v>422</v>
      </c>
      <c r="D6222" t="s">
        <v>1235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1192</v>
      </c>
      <c r="C6223">
        <f>INDEX(NationalTeams!B:B,MATCH(B6223,NationalTeams!C:C,0))</f>
        <v>423</v>
      </c>
      <c r="D6223" t="s">
        <v>1235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1193</v>
      </c>
      <c r="C6224">
        <f>INDEX(NationalTeams!B:B,MATCH(B6224,NationalTeams!C:C,0))</f>
        <v>424</v>
      </c>
      <c r="D6224" t="s">
        <v>1235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1194</v>
      </c>
      <c r="C6225">
        <f>INDEX(NationalTeams!B:B,MATCH(B6225,NationalTeams!C:C,0))</f>
        <v>425</v>
      </c>
      <c r="D6225" t="s">
        <v>1235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1195</v>
      </c>
      <c r="C6226">
        <f>INDEX(NationalTeams!B:B,MATCH(B6226,NationalTeams!C:C,0))</f>
        <v>426</v>
      </c>
      <c r="D6226" t="s">
        <v>1235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1196</v>
      </c>
      <c r="C6227">
        <f>INDEX(NationalTeams!B:B,MATCH(B6227,NationalTeams!C:C,0))</f>
        <v>427</v>
      </c>
      <c r="D6227" t="s">
        <v>1235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1197</v>
      </c>
      <c r="C6228">
        <f>INDEX(NationalTeams!B:B,MATCH(B6228,NationalTeams!C:C,0))</f>
        <v>428</v>
      </c>
      <c r="D6228" t="s">
        <v>1235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1198</v>
      </c>
      <c r="C6229">
        <f>INDEX(NationalTeams!B:B,MATCH(B6229,NationalTeams!C:C,0))</f>
        <v>429</v>
      </c>
      <c r="D6229" t="s">
        <v>1235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1199</v>
      </c>
      <c r="C6230">
        <f>INDEX(NationalTeams!B:B,MATCH(B6230,NationalTeams!C:C,0))</f>
        <v>430</v>
      </c>
      <c r="D6230" t="s">
        <v>1235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1200</v>
      </c>
      <c r="C6231">
        <f>INDEX(NationalTeams!B:B,MATCH(B6231,NationalTeams!C:C,0))</f>
        <v>431</v>
      </c>
      <c r="D6231" t="s">
        <v>1235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1201</v>
      </c>
      <c r="C6232">
        <f>INDEX(NationalTeams!B:B,MATCH(B6232,NationalTeams!C:C,0))</f>
        <v>432</v>
      </c>
      <c r="D6232" t="s">
        <v>1235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1202</v>
      </c>
      <c r="C6233">
        <f>INDEX(NationalTeams!B:B,MATCH(B6233,NationalTeams!C:C,0))</f>
        <v>433</v>
      </c>
      <c r="D6233" t="s">
        <v>1235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1203</v>
      </c>
      <c r="C6234">
        <f>INDEX(NationalTeams!B:B,MATCH(B6234,NationalTeams!C:C,0))</f>
        <v>434</v>
      </c>
      <c r="D6234" t="s">
        <v>1235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1204</v>
      </c>
      <c r="C6235">
        <f>INDEX(NationalTeams!B:B,MATCH(B6235,NationalTeams!C:C,0))</f>
        <v>435</v>
      </c>
      <c r="D6235" t="s">
        <v>1235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1205</v>
      </c>
      <c r="C6236">
        <f>INDEX(NationalTeams!B:B,MATCH(B6236,NationalTeams!C:C,0))</f>
        <v>436</v>
      </c>
      <c r="D6236" t="s">
        <v>1235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1206</v>
      </c>
      <c r="C6237">
        <f>INDEX(NationalTeams!B:B,MATCH(B6237,NationalTeams!C:C,0))</f>
        <v>437</v>
      </c>
      <c r="D6237" t="s">
        <v>1235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1207</v>
      </c>
      <c r="C6238">
        <f>INDEX(NationalTeams!B:B,MATCH(B6238,NationalTeams!C:C,0))</f>
        <v>438</v>
      </c>
      <c r="D6238" t="s">
        <v>1235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1208</v>
      </c>
      <c r="C6239">
        <f>INDEX(NationalTeams!B:B,MATCH(B6239,NationalTeams!C:C,0))</f>
        <v>439</v>
      </c>
      <c r="D6239" t="s">
        <v>1235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1209</v>
      </c>
      <c r="C6240">
        <f>INDEX(NationalTeams!B:B,MATCH(B6240,NationalTeams!C:C,0))</f>
        <v>440</v>
      </c>
      <c r="D6240" t="s">
        <v>1235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1210</v>
      </c>
      <c r="C6241">
        <f>INDEX(NationalTeams!B:B,MATCH(B6241,NationalTeams!C:C,0))</f>
        <v>441</v>
      </c>
      <c r="D6241" t="s">
        <v>1235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1211</v>
      </c>
      <c r="C6242">
        <f>INDEX(NationalTeams!B:B,MATCH(B6242,NationalTeams!C:C,0))</f>
        <v>442</v>
      </c>
      <c r="D6242" t="s">
        <v>1235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1212</v>
      </c>
      <c r="C6243">
        <f>INDEX(NationalTeams!B:B,MATCH(B6243,NationalTeams!C:C,0))</f>
        <v>443</v>
      </c>
      <c r="D6243" t="s">
        <v>1235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1213</v>
      </c>
      <c r="C6244">
        <f>INDEX(NationalTeams!B:B,MATCH(B6244,NationalTeams!C:C,0))</f>
        <v>444</v>
      </c>
      <c r="D6244" t="s">
        <v>1235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1214</v>
      </c>
      <c r="C6245">
        <f>INDEX(NationalTeams!B:B,MATCH(B6245,NationalTeams!C:C,0))</f>
        <v>445</v>
      </c>
      <c r="D6245" t="s">
        <v>1235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1215</v>
      </c>
      <c r="C6246">
        <f>INDEX(NationalTeams!B:B,MATCH(B6246,NationalTeams!C:C,0))</f>
        <v>446</v>
      </c>
      <c r="D6246" t="s">
        <v>1235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440</v>
      </c>
      <c r="C6247">
        <f>INDEX(NationalTeams!B:B,MATCH(B6247,NationalTeams!C:C,0))</f>
        <v>1</v>
      </c>
      <c r="D6247" t="s">
        <v>66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321</v>
      </c>
      <c r="C6248">
        <f>INDEX(NationalTeams!B:B,MATCH(B6248,NationalTeams!C:C,0))</f>
        <v>2</v>
      </c>
      <c r="D6248" t="s">
        <v>66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520</v>
      </c>
      <c r="C6249">
        <f>INDEX(NationalTeams!B:B,MATCH(B6249,NationalTeams!C:C,0))</f>
        <v>3</v>
      </c>
      <c r="D6249" t="s">
        <v>66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489</v>
      </c>
      <c r="C6250">
        <f>INDEX(NationalTeams!B:B,MATCH(B6250,NationalTeams!C:C,0))</f>
        <v>4</v>
      </c>
      <c r="D6250" t="s">
        <v>66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329</v>
      </c>
      <c r="C6251">
        <f>INDEX(NationalTeams!B:B,MATCH(B6251,NationalTeams!C:C,0))</f>
        <v>5</v>
      </c>
      <c r="D6251" t="s">
        <v>66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538</v>
      </c>
      <c r="C6252">
        <f>INDEX(NationalTeams!B:B,MATCH(B6252,NationalTeams!C:C,0))</f>
        <v>6</v>
      </c>
      <c r="D6252" t="s">
        <v>66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357</v>
      </c>
      <c r="C6253">
        <f>INDEX(NationalTeams!B:B,MATCH(B6253,NationalTeams!C:C,0))</f>
        <v>7</v>
      </c>
      <c r="D6253" t="s">
        <v>66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420</v>
      </c>
      <c r="C6254">
        <f>INDEX(NationalTeams!B:B,MATCH(B6254,NationalTeams!C:C,0))</f>
        <v>8</v>
      </c>
      <c r="D6254" t="s">
        <v>66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400</v>
      </c>
      <c r="C6255">
        <f>INDEX(NationalTeams!B:B,MATCH(B6255,NationalTeams!C:C,0))</f>
        <v>9</v>
      </c>
      <c r="D6255" t="s">
        <v>66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428</v>
      </c>
      <c r="C6256">
        <f>INDEX(NationalTeams!B:B,MATCH(B6256,NationalTeams!C:C,0))</f>
        <v>10</v>
      </c>
      <c r="D6256" t="s">
        <v>66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324</v>
      </c>
      <c r="C6257">
        <f>INDEX(NationalTeams!B:B,MATCH(B6257,NationalTeams!C:C,0))</f>
        <v>11</v>
      </c>
      <c r="D6257" t="s">
        <v>66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376</v>
      </c>
      <c r="C6258">
        <f>INDEX(NationalTeams!B:B,MATCH(B6258,NationalTeams!C:C,0))</f>
        <v>12</v>
      </c>
      <c r="D6258" t="s">
        <v>66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529</v>
      </c>
      <c r="C6259">
        <f>INDEX(NationalTeams!B:B,MATCH(B6259,NationalTeams!C:C,0))</f>
        <v>13</v>
      </c>
      <c r="D6259" t="s">
        <v>66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415</v>
      </c>
      <c r="C6260">
        <f>INDEX(NationalTeams!B:B,MATCH(B6260,NationalTeams!C:C,0))</f>
        <v>14</v>
      </c>
      <c r="D6260" t="s">
        <v>66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424</v>
      </c>
      <c r="C6261">
        <f>INDEX(NationalTeams!B:B,MATCH(B6261,NationalTeams!C:C,0))</f>
        <v>15</v>
      </c>
      <c r="D6261" t="s">
        <v>66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426</v>
      </c>
      <c r="C6262">
        <f>INDEX(NationalTeams!B:B,MATCH(B6262,NationalTeams!C:C,0))</f>
        <v>16</v>
      </c>
      <c r="D6262" t="s">
        <v>66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514</v>
      </c>
      <c r="C6263">
        <f>INDEX(NationalTeams!B:B,MATCH(B6263,NationalTeams!C:C,0))</f>
        <v>17</v>
      </c>
      <c r="D6263" t="s">
        <v>66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535</v>
      </c>
      <c r="C6264">
        <f>INDEX(NationalTeams!B:B,MATCH(B6264,NationalTeams!C:C,0))</f>
        <v>18</v>
      </c>
      <c r="D6264" t="s">
        <v>66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419</v>
      </c>
      <c r="C6265">
        <f>INDEX(NationalTeams!B:B,MATCH(B6265,NationalTeams!C:C,0))</f>
        <v>19</v>
      </c>
      <c r="D6265" t="s">
        <v>66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433</v>
      </c>
      <c r="C6266">
        <f>INDEX(NationalTeams!B:B,MATCH(B6266,NationalTeams!C:C,0))</f>
        <v>20</v>
      </c>
      <c r="D6266" t="s">
        <v>66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465</v>
      </c>
      <c r="C6267">
        <f>INDEX(NationalTeams!B:B,MATCH(B6267,NationalTeams!C:C,0))</f>
        <v>21</v>
      </c>
      <c r="D6267" t="s">
        <v>66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408</v>
      </c>
      <c r="C6268">
        <f>INDEX(NationalTeams!B:B,MATCH(B6268,NationalTeams!C:C,0))</f>
        <v>22</v>
      </c>
      <c r="D6268" t="s">
        <v>66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505</v>
      </c>
      <c r="C6269">
        <f>INDEX(NationalTeams!B:B,MATCH(B6269,NationalTeams!C:C,0))</f>
        <v>23</v>
      </c>
      <c r="D6269" t="s">
        <v>66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334</v>
      </c>
      <c r="C6270">
        <f>INDEX(NationalTeams!B:B,MATCH(B6270,NationalTeams!C:C,0))</f>
        <v>24</v>
      </c>
      <c r="D6270" t="s">
        <v>66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337</v>
      </c>
      <c r="C6271">
        <f>INDEX(NationalTeams!B:B,MATCH(B6271,NationalTeams!C:C,0))</f>
        <v>25</v>
      </c>
      <c r="D6271" t="s">
        <v>66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403</v>
      </c>
      <c r="C6272">
        <f>INDEX(NationalTeams!B:B,MATCH(B6272,NationalTeams!C:C,0))</f>
        <v>26</v>
      </c>
      <c r="D6272" t="s">
        <v>66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525</v>
      </c>
      <c r="C6273">
        <f>INDEX(NationalTeams!B:B,MATCH(B6273,NationalTeams!C:C,0))</f>
        <v>27</v>
      </c>
      <c r="D6273" t="s">
        <v>66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453</v>
      </c>
      <c r="C6274">
        <f>INDEX(NationalTeams!B:B,MATCH(B6274,NationalTeams!C:C,0))</f>
        <v>28</v>
      </c>
      <c r="D6274" t="s">
        <v>66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353</v>
      </c>
      <c r="C6275">
        <f>INDEX(NationalTeams!B:B,MATCH(B6275,NationalTeams!C:C,0))</f>
        <v>29</v>
      </c>
      <c r="D6275" t="s">
        <v>66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516</v>
      </c>
      <c r="C6276">
        <f>INDEX(NationalTeams!B:B,MATCH(B6276,NationalTeams!C:C,0))</f>
        <v>30</v>
      </c>
      <c r="D6276" t="s">
        <v>66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340</v>
      </c>
      <c r="C6277">
        <f>INDEX(NationalTeams!B:B,MATCH(B6277,NationalTeams!C:C,0))</f>
        <v>31</v>
      </c>
      <c r="D6277" t="s">
        <v>66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327</v>
      </c>
      <c r="C6278">
        <f>INDEX(NationalTeams!B:B,MATCH(B6278,NationalTeams!C:C,0))</f>
        <v>32</v>
      </c>
      <c r="D6278" t="s">
        <v>66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478</v>
      </c>
      <c r="C6279">
        <f>INDEX(NationalTeams!B:B,MATCH(B6279,NationalTeams!C:C,0))</f>
        <v>33</v>
      </c>
      <c r="D6279" t="s">
        <v>66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510</v>
      </c>
      <c r="C6280">
        <f>INDEX(NationalTeams!B:B,MATCH(B6280,NationalTeams!C:C,0))</f>
        <v>34</v>
      </c>
      <c r="D6280" t="s">
        <v>66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366</v>
      </c>
      <c r="C6281">
        <f>INDEX(NationalTeams!B:B,MATCH(B6281,NationalTeams!C:C,0))</f>
        <v>35</v>
      </c>
      <c r="D6281" t="s">
        <v>66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341</v>
      </c>
      <c r="C6282">
        <f>INDEX(NationalTeams!B:B,MATCH(B6282,NationalTeams!C:C,0))</f>
        <v>36</v>
      </c>
      <c r="D6282" t="s">
        <v>66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454</v>
      </c>
      <c r="C6283">
        <f>INDEX(NationalTeams!B:B,MATCH(B6283,NationalTeams!C:C,0))</f>
        <v>37</v>
      </c>
      <c r="D6283" t="s">
        <v>66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371</v>
      </c>
      <c r="C6284">
        <f>INDEX(NationalTeams!B:B,MATCH(B6284,NationalTeams!C:C,0))</f>
        <v>38</v>
      </c>
      <c r="D6284" t="s">
        <v>66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462</v>
      </c>
      <c r="C6285">
        <f>INDEX(NationalTeams!B:B,MATCH(B6285,NationalTeams!C:C,0))</f>
        <v>39</v>
      </c>
      <c r="D6285" t="s">
        <v>66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322</v>
      </c>
      <c r="C6286">
        <f>INDEX(NationalTeams!B:B,MATCH(B6286,NationalTeams!C:C,0))</f>
        <v>40</v>
      </c>
      <c r="D6286" t="s">
        <v>66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355</v>
      </c>
      <c r="C6287">
        <f>INDEX(NationalTeams!B:B,MATCH(B6287,NationalTeams!C:C,0))</f>
        <v>41</v>
      </c>
      <c r="D6287" t="s">
        <v>66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344</v>
      </c>
      <c r="C6288">
        <f>INDEX(NationalTeams!B:B,MATCH(B6288,NationalTeams!C:C,0))</f>
        <v>42</v>
      </c>
      <c r="D6288" t="s">
        <v>66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330</v>
      </c>
      <c r="C6289">
        <f>INDEX(NationalTeams!B:B,MATCH(B6289,NationalTeams!C:C,0))</f>
        <v>43</v>
      </c>
      <c r="D6289" t="s">
        <v>66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429</v>
      </c>
      <c r="C6290">
        <f>INDEX(NationalTeams!B:B,MATCH(B6290,NationalTeams!C:C,0))</f>
        <v>44</v>
      </c>
      <c r="D6290" t="s">
        <v>66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534</v>
      </c>
      <c r="C6291">
        <f>INDEX(NationalTeams!B:B,MATCH(B6291,NationalTeams!C:C,0))</f>
        <v>45</v>
      </c>
      <c r="D6291" t="s">
        <v>66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328</v>
      </c>
      <c r="C6292">
        <f>INDEX(NationalTeams!B:B,MATCH(B6292,NationalTeams!C:C,0))</f>
        <v>46</v>
      </c>
      <c r="D6292" t="s">
        <v>66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368</v>
      </c>
      <c r="C6293">
        <f>INDEX(NationalTeams!B:B,MATCH(B6293,NationalTeams!C:C,0))</f>
        <v>47</v>
      </c>
      <c r="D6293" t="s">
        <v>66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369</v>
      </c>
      <c r="C6294">
        <f>INDEX(NationalTeams!B:B,MATCH(B6294,NationalTeams!C:C,0))</f>
        <v>48</v>
      </c>
      <c r="D6294" t="s">
        <v>66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447</v>
      </c>
      <c r="C6295">
        <f>INDEX(NationalTeams!B:B,MATCH(B6295,NationalTeams!C:C,0))</f>
        <v>49</v>
      </c>
      <c r="D6295" t="s">
        <v>66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425</v>
      </c>
      <c r="C6296">
        <f>INDEX(NationalTeams!B:B,MATCH(B6296,NationalTeams!C:C,0))</f>
        <v>50</v>
      </c>
      <c r="D6296" t="s">
        <v>66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323</v>
      </c>
      <c r="C6297">
        <f>INDEX(NationalTeams!B:B,MATCH(B6297,NationalTeams!C:C,0))</f>
        <v>51</v>
      </c>
      <c r="D6297" t="s">
        <v>66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354</v>
      </c>
      <c r="C6298">
        <f>INDEX(NationalTeams!B:B,MATCH(B6298,NationalTeams!C:C,0))</f>
        <v>52</v>
      </c>
      <c r="D6298" t="s">
        <v>66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498</v>
      </c>
      <c r="C6299">
        <f>INDEX(NationalTeams!B:B,MATCH(B6299,NationalTeams!C:C,0))</f>
        <v>53</v>
      </c>
      <c r="D6299" t="s">
        <v>66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406</v>
      </c>
      <c r="C6300">
        <f>INDEX(NationalTeams!B:B,MATCH(B6300,NationalTeams!C:C,0))</f>
        <v>54</v>
      </c>
      <c r="D6300" t="s">
        <v>66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404</v>
      </c>
      <c r="C6301">
        <f>INDEX(NationalTeams!B:B,MATCH(B6301,NationalTeams!C:C,0))</f>
        <v>55</v>
      </c>
      <c r="D6301" t="s">
        <v>66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495</v>
      </c>
      <c r="C6302">
        <f>INDEX(NationalTeams!B:B,MATCH(B6302,NationalTeams!C:C,0))</f>
        <v>56</v>
      </c>
      <c r="D6302" t="s">
        <v>66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413</v>
      </c>
      <c r="C6303">
        <f>INDEX(NationalTeams!B:B,MATCH(B6303,NationalTeams!C:C,0))</f>
        <v>57</v>
      </c>
      <c r="D6303" t="s">
        <v>66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331</v>
      </c>
      <c r="C6304">
        <f>INDEX(NationalTeams!B:B,MATCH(B6304,NationalTeams!C:C,0))</f>
        <v>58</v>
      </c>
      <c r="D6304" t="s">
        <v>66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365</v>
      </c>
      <c r="C6305">
        <f>INDEX(NationalTeams!B:B,MATCH(B6305,NationalTeams!C:C,0))</f>
        <v>59</v>
      </c>
      <c r="D6305" t="s">
        <v>66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332</v>
      </c>
      <c r="C6306">
        <f>INDEX(NationalTeams!B:B,MATCH(B6306,NationalTeams!C:C,0))</f>
        <v>60</v>
      </c>
      <c r="D6306" t="s">
        <v>66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435</v>
      </c>
      <c r="C6307">
        <f>INDEX(NationalTeams!B:B,MATCH(B6307,NationalTeams!C:C,0))</f>
        <v>61</v>
      </c>
      <c r="D6307" t="s">
        <v>66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346</v>
      </c>
      <c r="C6308">
        <f>INDEX(NationalTeams!B:B,MATCH(B6308,NationalTeams!C:C,0))</f>
        <v>62</v>
      </c>
      <c r="D6308" t="s">
        <v>66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515</v>
      </c>
      <c r="C6309">
        <f>INDEX(NationalTeams!B:B,MATCH(B6309,NationalTeams!C:C,0))</f>
        <v>63</v>
      </c>
      <c r="D6309" t="s">
        <v>66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509</v>
      </c>
      <c r="C6310">
        <f>INDEX(NationalTeams!B:B,MATCH(B6310,NationalTeams!C:C,0))</f>
        <v>64</v>
      </c>
      <c r="D6310" t="s">
        <v>66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518</v>
      </c>
      <c r="C6311">
        <f>INDEX(NationalTeams!B:B,MATCH(B6311,NationalTeams!C:C,0))</f>
        <v>65</v>
      </c>
      <c r="D6311" t="s">
        <v>66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490</v>
      </c>
      <c r="C6312">
        <f>INDEX(NationalTeams!B:B,MATCH(B6312,NationalTeams!C:C,0))</f>
        <v>66</v>
      </c>
      <c r="D6312" t="s">
        <v>66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349</v>
      </c>
      <c r="C6313">
        <f>INDEX(NationalTeams!B:B,MATCH(B6313,NationalTeams!C:C,0))</f>
        <v>67</v>
      </c>
      <c r="D6313" t="s">
        <v>66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531</v>
      </c>
      <c r="C6314">
        <f>INDEX(NationalTeams!B:B,MATCH(B6314,NationalTeams!C:C,0))</f>
        <v>68</v>
      </c>
      <c r="D6314" t="s">
        <v>66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326</v>
      </c>
      <c r="C6315">
        <f>INDEX(NationalTeams!B:B,MATCH(B6315,NationalTeams!C:C,0))</f>
        <v>69</v>
      </c>
      <c r="D6315" t="s">
        <v>66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320</v>
      </c>
      <c r="C6316">
        <f>INDEX(NationalTeams!B:B,MATCH(B6316,NationalTeams!C:C,0))</f>
        <v>70</v>
      </c>
      <c r="D6316" t="s">
        <v>66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459</v>
      </c>
      <c r="C6317">
        <f>INDEX(NationalTeams!B:B,MATCH(B6317,NationalTeams!C:C,0))</f>
        <v>71</v>
      </c>
      <c r="D6317" t="s">
        <v>66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445</v>
      </c>
      <c r="C6318">
        <f>INDEX(NationalTeams!B:B,MATCH(B6318,NationalTeams!C:C,0))</f>
        <v>72</v>
      </c>
      <c r="D6318" t="s">
        <v>66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511</v>
      </c>
      <c r="C6319">
        <f>INDEX(NationalTeams!B:B,MATCH(B6319,NationalTeams!C:C,0))</f>
        <v>73</v>
      </c>
      <c r="D6319" t="s">
        <v>66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487</v>
      </c>
      <c r="C6320">
        <f>INDEX(NationalTeams!B:B,MATCH(B6320,NationalTeams!C:C,0))</f>
        <v>74</v>
      </c>
      <c r="D6320" t="s">
        <v>66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383</v>
      </c>
      <c r="C6321">
        <f>INDEX(NationalTeams!B:B,MATCH(B6321,NationalTeams!C:C,0))</f>
        <v>75</v>
      </c>
      <c r="D6321" t="s">
        <v>66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517</v>
      </c>
      <c r="C6322">
        <f>INDEX(NationalTeams!B:B,MATCH(B6322,NationalTeams!C:C,0))</f>
        <v>76</v>
      </c>
      <c r="D6322" t="s">
        <v>66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391</v>
      </c>
      <c r="C6323">
        <f>INDEX(NationalTeams!B:B,MATCH(B6323,NationalTeams!C:C,0))</f>
        <v>77</v>
      </c>
      <c r="D6323" t="s">
        <v>66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524</v>
      </c>
      <c r="C6324">
        <f>INDEX(NationalTeams!B:B,MATCH(B6324,NationalTeams!C:C,0))</f>
        <v>78</v>
      </c>
      <c r="D6324" t="s">
        <v>66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325</v>
      </c>
      <c r="C6325">
        <f>INDEX(NationalTeams!B:B,MATCH(B6325,NationalTeams!C:C,0))</f>
        <v>79</v>
      </c>
      <c r="D6325" t="s">
        <v>66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536</v>
      </c>
      <c r="C6326">
        <f>INDEX(NationalTeams!B:B,MATCH(B6326,NationalTeams!C:C,0))</f>
        <v>80</v>
      </c>
      <c r="D6326" t="s">
        <v>66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405</v>
      </c>
      <c r="C6327">
        <f>INDEX(NationalTeams!B:B,MATCH(B6327,NationalTeams!C:C,0))</f>
        <v>81</v>
      </c>
      <c r="D6327" t="s">
        <v>66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508</v>
      </c>
      <c r="C6328">
        <f>INDEX(NationalTeams!B:B,MATCH(B6328,NationalTeams!C:C,0))</f>
        <v>82</v>
      </c>
      <c r="D6328" t="s">
        <v>66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477</v>
      </c>
      <c r="C6329">
        <f>INDEX(NationalTeams!B:B,MATCH(B6329,NationalTeams!C:C,0))</f>
        <v>83</v>
      </c>
      <c r="D6329" t="s">
        <v>66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396</v>
      </c>
      <c r="C6330">
        <f>INDEX(NationalTeams!B:B,MATCH(B6330,NationalTeams!C:C,0))</f>
        <v>84</v>
      </c>
      <c r="D6330" t="s">
        <v>66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382</v>
      </c>
      <c r="C6331">
        <f>INDEX(NationalTeams!B:B,MATCH(B6331,NationalTeams!C:C,0))</f>
        <v>85</v>
      </c>
      <c r="D6331" t="s">
        <v>66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338</v>
      </c>
      <c r="C6332">
        <f>INDEX(NationalTeams!B:B,MATCH(B6332,NationalTeams!C:C,0))</f>
        <v>86</v>
      </c>
      <c r="D6332" t="s">
        <v>66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392</v>
      </c>
      <c r="C6333">
        <f>INDEX(NationalTeams!B:B,MATCH(B6333,NationalTeams!C:C,0))</f>
        <v>87</v>
      </c>
      <c r="D6333" t="s">
        <v>66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335</v>
      </c>
      <c r="C6334">
        <f>INDEX(NationalTeams!B:B,MATCH(B6334,NationalTeams!C:C,0))</f>
        <v>88</v>
      </c>
      <c r="D6334" t="s">
        <v>66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333</v>
      </c>
      <c r="C6335">
        <f>INDEX(NationalTeams!B:B,MATCH(B6335,NationalTeams!C:C,0))</f>
        <v>89</v>
      </c>
      <c r="D6335" t="s">
        <v>66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397</v>
      </c>
      <c r="C6336">
        <f>INDEX(NationalTeams!B:B,MATCH(B6336,NationalTeams!C:C,0))</f>
        <v>90</v>
      </c>
      <c r="D6336" t="s">
        <v>66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469</v>
      </c>
      <c r="C6337">
        <f>INDEX(NationalTeams!B:B,MATCH(B6337,NationalTeams!C:C,0))</f>
        <v>91</v>
      </c>
      <c r="D6337" t="s">
        <v>66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512</v>
      </c>
      <c r="C6338">
        <f>INDEX(NationalTeams!B:B,MATCH(B6338,NationalTeams!C:C,0))</f>
        <v>92</v>
      </c>
      <c r="D6338" t="s">
        <v>66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458</v>
      </c>
      <c r="C6339">
        <f>INDEX(NationalTeams!B:B,MATCH(B6339,NationalTeams!C:C,0))</f>
        <v>93</v>
      </c>
      <c r="D6339" t="s">
        <v>66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444</v>
      </c>
      <c r="C6340">
        <f>INDEX(NationalTeams!B:B,MATCH(B6340,NationalTeams!C:C,0))</f>
        <v>94</v>
      </c>
      <c r="D6340" t="s">
        <v>66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493</v>
      </c>
      <c r="C6341">
        <f>INDEX(NationalTeams!B:B,MATCH(B6341,NationalTeams!C:C,0))</f>
        <v>95</v>
      </c>
      <c r="D6341" t="s">
        <v>66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431</v>
      </c>
      <c r="C6342">
        <f>INDEX(NationalTeams!B:B,MATCH(B6342,NationalTeams!C:C,0))</f>
        <v>96</v>
      </c>
      <c r="D6342" t="s">
        <v>66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427</v>
      </c>
      <c r="C6343">
        <f>INDEX(NationalTeams!B:B,MATCH(B6343,NationalTeams!C:C,0))</f>
        <v>97</v>
      </c>
      <c r="D6343" t="s">
        <v>66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513</v>
      </c>
      <c r="C6344">
        <f>INDEX(NationalTeams!B:B,MATCH(B6344,NationalTeams!C:C,0))</f>
        <v>98</v>
      </c>
      <c r="D6344" t="s">
        <v>66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503</v>
      </c>
      <c r="C6345">
        <f>INDEX(NationalTeams!B:B,MATCH(B6345,NationalTeams!C:C,0))</f>
        <v>99</v>
      </c>
      <c r="D6345" t="s">
        <v>66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519</v>
      </c>
      <c r="C6346">
        <f>INDEX(NationalTeams!B:B,MATCH(B6346,NationalTeams!C:C,0))</f>
        <v>100</v>
      </c>
      <c r="D6346" t="s">
        <v>66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410</v>
      </c>
      <c r="C6347">
        <f>INDEX(NationalTeams!B:B,MATCH(B6347,NationalTeams!C:C,0))</f>
        <v>101</v>
      </c>
      <c r="D6347" t="s">
        <v>66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486</v>
      </c>
      <c r="C6348">
        <f>INDEX(NationalTeams!B:B,MATCH(B6348,NationalTeams!C:C,0))</f>
        <v>102</v>
      </c>
      <c r="D6348" t="s">
        <v>66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526</v>
      </c>
      <c r="C6349">
        <f>INDEX(NationalTeams!B:B,MATCH(B6349,NationalTeams!C:C,0))</f>
        <v>103</v>
      </c>
      <c r="D6349" t="s">
        <v>66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470</v>
      </c>
      <c r="C6350">
        <f>INDEX(NationalTeams!B:B,MATCH(B6350,NationalTeams!C:C,0))</f>
        <v>104</v>
      </c>
      <c r="D6350" t="s">
        <v>66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461</v>
      </c>
      <c r="C6351">
        <f>INDEX(NationalTeams!B:B,MATCH(B6351,NationalTeams!C:C,0))</f>
        <v>105</v>
      </c>
      <c r="D6351" t="s">
        <v>66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418</v>
      </c>
      <c r="C6352">
        <f>INDEX(NationalTeams!B:B,MATCH(B6352,NationalTeams!C:C,0))</f>
        <v>106</v>
      </c>
      <c r="D6352" t="s">
        <v>66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417</v>
      </c>
      <c r="C6353">
        <f>INDEX(NationalTeams!B:B,MATCH(B6353,NationalTeams!C:C,0))</f>
        <v>107</v>
      </c>
      <c r="D6353" t="s">
        <v>66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421</v>
      </c>
      <c r="C6354">
        <f>INDEX(NationalTeams!B:B,MATCH(B6354,NationalTeams!C:C,0))</f>
        <v>108</v>
      </c>
      <c r="D6354" t="s">
        <v>66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530</v>
      </c>
      <c r="C6355">
        <f>INDEX(NationalTeams!B:B,MATCH(B6355,NationalTeams!C:C,0))</f>
        <v>109</v>
      </c>
      <c r="D6355" t="s">
        <v>66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488</v>
      </c>
      <c r="C6356">
        <f>INDEX(NationalTeams!B:B,MATCH(B6356,NationalTeams!C:C,0))</f>
        <v>110</v>
      </c>
      <c r="D6356" t="s">
        <v>66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352</v>
      </c>
      <c r="C6357">
        <f>INDEX(NationalTeams!B:B,MATCH(B6357,NationalTeams!C:C,0))</f>
        <v>111</v>
      </c>
      <c r="D6357" t="s">
        <v>66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422</v>
      </c>
      <c r="C6358">
        <f>INDEX(NationalTeams!B:B,MATCH(B6358,NationalTeams!C:C,0))</f>
        <v>112</v>
      </c>
      <c r="D6358" t="s">
        <v>66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451</v>
      </c>
      <c r="C6359">
        <f>INDEX(NationalTeams!B:B,MATCH(B6359,NationalTeams!C:C,0))</f>
        <v>113</v>
      </c>
      <c r="D6359" t="s">
        <v>66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430</v>
      </c>
      <c r="C6360">
        <f>INDEX(NationalTeams!B:B,MATCH(B6360,NationalTeams!C:C,0))</f>
        <v>114</v>
      </c>
      <c r="D6360" t="s">
        <v>66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381</v>
      </c>
      <c r="C6361">
        <f>INDEX(NationalTeams!B:B,MATCH(B6361,NationalTeams!C:C,0))</f>
        <v>115</v>
      </c>
      <c r="D6361" t="s">
        <v>66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434</v>
      </c>
      <c r="C6362">
        <f>INDEX(NationalTeams!B:B,MATCH(B6362,NationalTeams!C:C,0))</f>
        <v>116</v>
      </c>
      <c r="D6362" t="s">
        <v>66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475</v>
      </c>
      <c r="C6363">
        <f>INDEX(NationalTeams!B:B,MATCH(B6363,NationalTeams!C:C,0))</f>
        <v>117</v>
      </c>
      <c r="D6363" t="s">
        <v>66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528</v>
      </c>
      <c r="C6364">
        <f>INDEX(NationalTeams!B:B,MATCH(B6364,NationalTeams!C:C,0))</f>
        <v>118</v>
      </c>
      <c r="D6364" t="s">
        <v>66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436</v>
      </c>
      <c r="C6365">
        <f>INDEX(NationalTeams!B:B,MATCH(B6365,NationalTeams!C:C,0))</f>
        <v>119</v>
      </c>
      <c r="D6365" t="s">
        <v>66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455</v>
      </c>
      <c r="C6366">
        <f>INDEX(NationalTeams!B:B,MATCH(B6366,NationalTeams!C:C,0))</f>
        <v>120</v>
      </c>
      <c r="D6366" t="s">
        <v>66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345</v>
      </c>
      <c r="C6367">
        <f>INDEX(NationalTeams!B:B,MATCH(B6367,NationalTeams!C:C,0))</f>
        <v>121</v>
      </c>
      <c r="D6367" t="s">
        <v>66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532</v>
      </c>
      <c r="C6368">
        <f>INDEX(NationalTeams!B:B,MATCH(B6368,NationalTeams!C:C,0))</f>
        <v>122</v>
      </c>
      <c r="D6368" t="s">
        <v>66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468</v>
      </c>
      <c r="C6369">
        <f>INDEX(NationalTeams!B:B,MATCH(B6369,NationalTeams!C:C,0))</f>
        <v>123</v>
      </c>
      <c r="D6369" t="s">
        <v>66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347</v>
      </c>
      <c r="C6370">
        <f>INDEX(NationalTeams!B:B,MATCH(B6370,NationalTeams!C:C,0))</f>
        <v>124</v>
      </c>
      <c r="D6370" t="s">
        <v>66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390</v>
      </c>
      <c r="C6371">
        <f>INDEX(NationalTeams!B:B,MATCH(B6371,NationalTeams!C:C,0))</f>
        <v>125</v>
      </c>
      <c r="D6371" t="s">
        <v>66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540</v>
      </c>
      <c r="C6372">
        <f>INDEX(NationalTeams!B:B,MATCH(B6372,NationalTeams!C:C,0))</f>
        <v>126</v>
      </c>
      <c r="D6372" t="s">
        <v>66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527</v>
      </c>
      <c r="C6373">
        <f>INDEX(NationalTeams!B:B,MATCH(B6373,NationalTeams!C:C,0))</f>
        <v>127</v>
      </c>
      <c r="D6373" t="s">
        <v>66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523</v>
      </c>
      <c r="C6374">
        <f>INDEX(NationalTeams!B:B,MATCH(B6374,NationalTeams!C:C,0))</f>
        <v>128</v>
      </c>
      <c r="D6374" t="s">
        <v>66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484</v>
      </c>
      <c r="C6375">
        <f>INDEX(NationalTeams!B:B,MATCH(B6375,NationalTeams!C:C,0))</f>
        <v>129</v>
      </c>
      <c r="D6375" t="s">
        <v>66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522</v>
      </c>
      <c r="C6376">
        <f>INDEX(NationalTeams!B:B,MATCH(B6376,NationalTeams!C:C,0))</f>
        <v>130</v>
      </c>
      <c r="D6376" t="s">
        <v>66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386</v>
      </c>
      <c r="C6377">
        <f>INDEX(NationalTeams!B:B,MATCH(B6377,NationalTeams!C:C,0))</f>
        <v>131</v>
      </c>
      <c r="D6377" t="s">
        <v>66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463</v>
      </c>
      <c r="C6378">
        <f>INDEX(NationalTeams!B:B,MATCH(B6378,NationalTeams!C:C,0))</f>
        <v>132</v>
      </c>
      <c r="D6378" t="s">
        <v>66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339</v>
      </c>
      <c r="C6379">
        <f>INDEX(NationalTeams!B:B,MATCH(B6379,NationalTeams!C:C,0))</f>
        <v>133</v>
      </c>
      <c r="D6379" t="s">
        <v>66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464</v>
      </c>
      <c r="C6380">
        <f>INDEX(NationalTeams!B:B,MATCH(B6380,NationalTeams!C:C,0))</f>
        <v>134</v>
      </c>
      <c r="D6380" t="s">
        <v>66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379</v>
      </c>
      <c r="C6381">
        <f>INDEX(NationalTeams!B:B,MATCH(B6381,NationalTeams!C:C,0))</f>
        <v>135</v>
      </c>
      <c r="D6381" t="s">
        <v>66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539</v>
      </c>
      <c r="C6382">
        <f>INDEX(NationalTeams!B:B,MATCH(B6382,NationalTeams!C:C,0))</f>
        <v>136</v>
      </c>
      <c r="D6382" t="s">
        <v>66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342</v>
      </c>
      <c r="C6383">
        <f>INDEX(NationalTeams!B:B,MATCH(B6383,NationalTeams!C:C,0))</f>
        <v>137</v>
      </c>
      <c r="D6383" t="s">
        <v>66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343</v>
      </c>
      <c r="C6384">
        <f>INDEX(NationalTeams!B:B,MATCH(B6384,NationalTeams!C:C,0))</f>
        <v>138</v>
      </c>
      <c r="D6384" t="s">
        <v>66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360</v>
      </c>
      <c r="C6385">
        <f>INDEX(NationalTeams!B:B,MATCH(B6385,NationalTeams!C:C,0))</f>
        <v>139</v>
      </c>
      <c r="D6385" t="s">
        <v>66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378</v>
      </c>
      <c r="C6386">
        <f>INDEX(NationalTeams!B:B,MATCH(B6386,NationalTeams!C:C,0))</f>
        <v>140</v>
      </c>
      <c r="D6386" t="s">
        <v>66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456</v>
      </c>
      <c r="C6387">
        <f>INDEX(NationalTeams!B:B,MATCH(B6387,NationalTeams!C:C,0))</f>
        <v>141</v>
      </c>
      <c r="D6387" t="s">
        <v>66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537</v>
      </c>
      <c r="C6388">
        <f>INDEX(NationalTeams!B:B,MATCH(B6388,NationalTeams!C:C,0))</f>
        <v>142</v>
      </c>
      <c r="D6388" t="s">
        <v>66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533</v>
      </c>
      <c r="C6389">
        <f>INDEX(NationalTeams!B:B,MATCH(B6389,NationalTeams!C:C,0))</f>
        <v>143</v>
      </c>
      <c r="D6389" t="s">
        <v>66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460</v>
      </c>
      <c r="C6390">
        <f>INDEX(NationalTeams!B:B,MATCH(B6390,NationalTeams!C:C,0))</f>
        <v>144</v>
      </c>
      <c r="D6390" t="s">
        <v>66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521</v>
      </c>
      <c r="C6391">
        <f>INDEX(NationalTeams!B:B,MATCH(B6391,NationalTeams!C:C,0))</f>
        <v>145</v>
      </c>
      <c r="D6391" t="s">
        <v>66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416</v>
      </c>
      <c r="C6392">
        <f>INDEX(NationalTeams!B:B,MATCH(B6392,NationalTeams!C:C,0))</f>
        <v>146</v>
      </c>
      <c r="D6392" t="s">
        <v>66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393</v>
      </c>
      <c r="C6393">
        <f>INDEX(NationalTeams!B:B,MATCH(B6393,NationalTeams!C:C,0))</f>
        <v>147</v>
      </c>
      <c r="D6393" t="s">
        <v>66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372</v>
      </c>
      <c r="C6394">
        <f>INDEX(NationalTeams!B:B,MATCH(B6394,NationalTeams!C:C,0))</f>
        <v>148</v>
      </c>
      <c r="D6394" t="s">
        <v>66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480</v>
      </c>
      <c r="C6395">
        <f>INDEX(NationalTeams!B:B,MATCH(B6395,NationalTeams!C:C,0))</f>
        <v>149</v>
      </c>
      <c r="D6395" t="s">
        <v>66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446</v>
      </c>
      <c r="C6396">
        <f>INDEX(NationalTeams!B:B,MATCH(B6396,NationalTeams!C:C,0))</f>
        <v>150</v>
      </c>
      <c r="D6396" t="s">
        <v>66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356</v>
      </c>
      <c r="C6397">
        <f>INDEX(NationalTeams!B:B,MATCH(B6397,NationalTeams!C:C,0))</f>
        <v>151</v>
      </c>
      <c r="D6397" t="s">
        <v>66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387</v>
      </c>
      <c r="C6398">
        <f>INDEX(NationalTeams!B:B,MATCH(B6398,NationalTeams!C:C,0))</f>
        <v>152</v>
      </c>
      <c r="D6398" t="s">
        <v>66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361</v>
      </c>
      <c r="C6399">
        <f>INDEX(NationalTeams!B:B,MATCH(B6399,NationalTeams!C:C,0))</f>
        <v>153</v>
      </c>
      <c r="D6399" t="s">
        <v>66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492</v>
      </c>
      <c r="C6400">
        <f>INDEX(NationalTeams!B:B,MATCH(B6400,NationalTeams!C:C,0))</f>
        <v>154</v>
      </c>
      <c r="D6400" t="s">
        <v>66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485</v>
      </c>
      <c r="C6401">
        <f>INDEX(NationalTeams!B:B,MATCH(B6401,NationalTeams!C:C,0))</f>
        <v>155</v>
      </c>
      <c r="D6401" t="s">
        <v>66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423</v>
      </c>
      <c r="C6402">
        <f>INDEX(NationalTeams!B:B,MATCH(B6402,NationalTeams!C:C,0))</f>
        <v>156</v>
      </c>
      <c r="D6402" t="s">
        <v>66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457</v>
      </c>
      <c r="C6403">
        <f>INDEX(NationalTeams!B:B,MATCH(B6403,NationalTeams!C:C,0))</f>
        <v>157</v>
      </c>
      <c r="D6403" t="s">
        <v>66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491</v>
      </c>
      <c r="C6404">
        <f>INDEX(NationalTeams!B:B,MATCH(B6404,NationalTeams!C:C,0))</f>
        <v>158</v>
      </c>
      <c r="D6404" t="s">
        <v>66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474</v>
      </c>
      <c r="C6405">
        <f>INDEX(NationalTeams!B:B,MATCH(B6405,NationalTeams!C:C,0))</f>
        <v>159</v>
      </c>
      <c r="D6405" t="s">
        <v>66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479</v>
      </c>
      <c r="C6406">
        <f>INDEX(NationalTeams!B:B,MATCH(B6406,NationalTeams!C:C,0))</f>
        <v>160</v>
      </c>
      <c r="D6406" t="s">
        <v>66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449</v>
      </c>
      <c r="C6407">
        <f>INDEX(NationalTeams!B:B,MATCH(B6407,NationalTeams!C:C,0))</f>
        <v>161</v>
      </c>
      <c r="D6407" t="s">
        <v>66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398</v>
      </c>
      <c r="C6408">
        <f>INDEX(NationalTeams!B:B,MATCH(B6408,NationalTeams!C:C,0))</f>
        <v>162</v>
      </c>
      <c r="D6408" t="s">
        <v>66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441</v>
      </c>
      <c r="C6409">
        <f>INDEX(NationalTeams!B:B,MATCH(B6409,NationalTeams!C:C,0))</f>
        <v>163</v>
      </c>
      <c r="D6409" t="s">
        <v>66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348</v>
      </c>
      <c r="C6410">
        <f>INDEX(NationalTeams!B:B,MATCH(B6410,NationalTeams!C:C,0))</f>
        <v>164</v>
      </c>
      <c r="D6410" t="s">
        <v>66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350</v>
      </c>
      <c r="C6411">
        <f>INDEX(NationalTeams!B:B,MATCH(B6411,NationalTeams!C:C,0))</f>
        <v>165</v>
      </c>
      <c r="D6411" t="s">
        <v>66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494</v>
      </c>
      <c r="C6412">
        <f>INDEX(NationalTeams!B:B,MATCH(B6412,NationalTeams!C:C,0))</f>
        <v>166</v>
      </c>
      <c r="D6412" t="s">
        <v>66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504</v>
      </c>
      <c r="C6413">
        <f>INDEX(NationalTeams!B:B,MATCH(B6413,NationalTeams!C:C,0))</f>
        <v>167</v>
      </c>
      <c r="D6413" t="s">
        <v>66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401</v>
      </c>
      <c r="C6414">
        <f>INDEX(NationalTeams!B:B,MATCH(B6414,NationalTeams!C:C,0))</f>
        <v>168</v>
      </c>
      <c r="D6414" t="s">
        <v>66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432</v>
      </c>
      <c r="C6415">
        <f>INDEX(NationalTeams!B:B,MATCH(B6415,NationalTeams!C:C,0))</f>
        <v>169</v>
      </c>
      <c r="D6415" t="s">
        <v>66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336</v>
      </c>
      <c r="C6416">
        <f>INDEX(NationalTeams!B:B,MATCH(B6416,NationalTeams!C:C,0))</f>
        <v>170</v>
      </c>
      <c r="D6416" t="s">
        <v>66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497</v>
      </c>
      <c r="C6417">
        <f>INDEX(NationalTeams!B:B,MATCH(B6417,NationalTeams!C:C,0))</f>
        <v>171</v>
      </c>
      <c r="D6417" t="s">
        <v>66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380</v>
      </c>
      <c r="C6418">
        <f>INDEX(NationalTeams!B:B,MATCH(B6418,NationalTeams!C:C,0))</f>
        <v>172</v>
      </c>
      <c r="D6418" t="s">
        <v>66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402</v>
      </c>
      <c r="C6419">
        <f>INDEX(NationalTeams!B:B,MATCH(B6419,NationalTeams!C:C,0))</f>
        <v>173</v>
      </c>
      <c r="D6419" t="s">
        <v>66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370</v>
      </c>
      <c r="C6420">
        <f>INDEX(NationalTeams!B:B,MATCH(B6420,NationalTeams!C:C,0))</f>
        <v>174</v>
      </c>
      <c r="D6420" t="s">
        <v>66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506</v>
      </c>
      <c r="C6421">
        <f>INDEX(NationalTeams!B:B,MATCH(B6421,NationalTeams!C:C,0))</f>
        <v>175</v>
      </c>
      <c r="D6421" t="s">
        <v>66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500</v>
      </c>
      <c r="C6422">
        <f>INDEX(NationalTeams!B:B,MATCH(B6422,NationalTeams!C:C,0))</f>
        <v>176</v>
      </c>
      <c r="D6422" t="s">
        <v>66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473</v>
      </c>
      <c r="C6423">
        <f>INDEX(NationalTeams!B:B,MATCH(B6423,NationalTeams!C:C,0))</f>
        <v>177</v>
      </c>
      <c r="D6423" t="s">
        <v>66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482</v>
      </c>
      <c r="C6424">
        <f>INDEX(NationalTeams!B:B,MATCH(B6424,NationalTeams!C:C,0))</f>
        <v>178</v>
      </c>
      <c r="D6424" t="s">
        <v>66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411</v>
      </c>
      <c r="C6425">
        <f>INDEX(NationalTeams!B:B,MATCH(B6425,NationalTeams!C:C,0))</f>
        <v>179</v>
      </c>
      <c r="D6425" t="s">
        <v>66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541</v>
      </c>
      <c r="C6426">
        <f>INDEX(NationalTeams!B:B,MATCH(B6426,NationalTeams!C:C,0))</f>
        <v>180</v>
      </c>
      <c r="D6426" t="s">
        <v>66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412</v>
      </c>
      <c r="C6427">
        <f>INDEX(NationalTeams!B:B,MATCH(B6427,NationalTeams!C:C,0))</f>
        <v>181</v>
      </c>
      <c r="D6427" t="s">
        <v>66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409</v>
      </c>
      <c r="C6428">
        <f>INDEX(NationalTeams!B:B,MATCH(B6428,NationalTeams!C:C,0))</f>
        <v>182</v>
      </c>
      <c r="D6428" t="s">
        <v>66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414</v>
      </c>
      <c r="C6429">
        <f>INDEX(NationalTeams!B:B,MATCH(B6429,NationalTeams!C:C,0))</f>
        <v>183</v>
      </c>
      <c r="D6429" t="s">
        <v>66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362</v>
      </c>
      <c r="C6430">
        <f>INDEX(NationalTeams!B:B,MATCH(B6430,NationalTeams!C:C,0))</f>
        <v>184</v>
      </c>
      <c r="D6430" t="s">
        <v>66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499</v>
      </c>
      <c r="C6431">
        <f>INDEX(NationalTeams!B:B,MATCH(B6431,NationalTeams!C:C,0))</f>
        <v>185</v>
      </c>
      <c r="D6431" t="s">
        <v>66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374</v>
      </c>
      <c r="C6432">
        <f>INDEX(NationalTeams!B:B,MATCH(B6432,NationalTeams!C:C,0))</f>
        <v>186</v>
      </c>
      <c r="D6432" t="s">
        <v>66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385</v>
      </c>
      <c r="C6433">
        <f>INDEX(NationalTeams!B:B,MATCH(B6433,NationalTeams!C:C,0))</f>
        <v>187</v>
      </c>
      <c r="D6433" t="s">
        <v>66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450</v>
      </c>
      <c r="C6434">
        <f>INDEX(NationalTeams!B:B,MATCH(B6434,NationalTeams!C:C,0))</f>
        <v>188</v>
      </c>
      <c r="D6434" t="s">
        <v>66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448</v>
      </c>
      <c r="C6435">
        <f>INDEX(NationalTeams!B:B,MATCH(B6435,NationalTeams!C:C,0))</f>
        <v>189</v>
      </c>
      <c r="D6435" t="s">
        <v>66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375</v>
      </c>
      <c r="C6436">
        <f>INDEX(NationalTeams!B:B,MATCH(B6436,NationalTeams!C:C,0))</f>
        <v>190</v>
      </c>
      <c r="D6436" t="s">
        <v>66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483</v>
      </c>
      <c r="C6437">
        <f>INDEX(NationalTeams!B:B,MATCH(B6437,NationalTeams!C:C,0))</f>
        <v>191</v>
      </c>
      <c r="D6437" t="s">
        <v>66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395</v>
      </c>
      <c r="C6438">
        <f>INDEX(NationalTeams!B:B,MATCH(B6438,NationalTeams!C:C,0))</f>
        <v>192</v>
      </c>
      <c r="D6438" t="s">
        <v>66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363</v>
      </c>
      <c r="C6439">
        <f>INDEX(NationalTeams!B:B,MATCH(B6439,NationalTeams!C:C,0))</f>
        <v>193</v>
      </c>
      <c r="D6439" t="s">
        <v>66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394</v>
      </c>
      <c r="C6440">
        <f>INDEX(NationalTeams!B:B,MATCH(B6440,NationalTeams!C:C,0))</f>
        <v>194</v>
      </c>
      <c r="D6440" t="s">
        <v>66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389</v>
      </c>
      <c r="C6441">
        <f>INDEX(NationalTeams!B:B,MATCH(B6441,NationalTeams!C:C,0))</f>
        <v>195</v>
      </c>
      <c r="D6441" t="s">
        <v>66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496</v>
      </c>
      <c r="C6442">
        <f>INDEX(NationalTeams!B:B,MATCH(B6442,NationalTeams!C:C,0))</f>
        <v>196</v>
      </c>
      <c r="D6442" t="s">
        <v>66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507</v>
      </c>
      <c r="C6443">
        <f>INDEX(NationalTeams!B:B,MATCH(B6443,NationalTeams!C:C,0))</f>
        <v>197</v>
      </c>
      <c r="D6443" t="s">
        <v>66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399</v>
      </c>
      <c r="C6444">
        <f>INDEX(NationalTeams!B:B,MATCH(B6444,NationalTeams!C:C,0))</f>
        <v>198</v>
      </c>
      <c r="D6444" t="s">
        <v>66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467</v>
      </c>
      <c r="C6445">
        <f>INDEX(NationalTeams!B:B,MATCH(B6445,NationalTeams!C:C,0))</f>
        <v>199</v>
      </c>
      <c r="D6445" t="s">
        <v>66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437</v>
      </c>
      <c r="C6446">
        <f>INDEX(NationalTeams!B:B,MATCH(B6446,NationalTeams!C:C,0))</f>
        <v>200</v>
      </c>
      <c r="D6446" t="s">
        <v>66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452</v>
      </c>
      <c r="C6447">
        <f>INDEX(NationalTeams!B:B,MATCH(B6447,NationalTeams!C:C,0))</f>
        <v>201</v>
      </c>
      <c r="D6447" t="s">
        <v>66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384</v>
      </c>
      <c r="C6448">
        <f>INDEX(NationalTeams!B:B,MATCH(B6448,NationalTeams!C:C,0))</f>
        <v>202</v>
      </c>
      <c r="D6448" t="s">
        <v>66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442</v>
      </c>
      <c r="C6449">
        <f>INDEX(NationalTeams!B:B,MATCH(B6449,NationalTeams!C:C,0))</f>
        <v>203</v>
      </c>
      <c r="D6449" t="s">
        <v>66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472</v>
      </c>
      <c r="C6450">
        <f>INDEX(NationalTeams!B:B,MATCH(B6450,NationalTeams!C:C,0))</f>
        <v>204</v>
      </c>
      <c r="D6450" t="s">
        <v>66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388</v>
      </c>
      <c r="C6451">
        <f>INDEX(NationalTeams!B:B,MATCH(B6451,NationalTeams!C:C,0))</f>
        <v>205</v>
      </c>
      <c r="D6451" t="s">
        <v>66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476</v>
      </c>
      <c r="C6452">
        <f>INDEX(NationalTeams!B:B,MATCH(B6452,NationalTeams!C:C,0))</f>
        <v>206</v>
      </c>
      <c r="D6452" t="s">
        <v>66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407</v>
      </c>
      <c r="C6453">
        <f>INDEX(NationalTeams!B:B,MATCH(B6453,NationalTeams!C:C,0))</f>
        <v>207</v>
      </c>
      <c r="D6453" t="s">
        <v>66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364</v>
      </c>
      <c r="C6454">
        <f>INDEX(NationalTeams!B:B,MATCH(B6454,NationalTeams!C:C,0))</f>
        <v>208</v>
      </c>
      <c r="D6454" t="s">
        <v>66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439</v>
      </c>
      <c r="C6455">
        <f>INDEX(NationalTeams!B:B,MATCH(B6455,NationalTeams!C:C,0))</f>
        <v>209</v>
      </c>
      <c r="D6455" t="s">
        <v>66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501</v>
      </c>
      <c r="C6456">
        <f>INDEX(NationalTeams!B:B,MATCH(B6456,NationalTeams!C:C,0))</f>
        <v>210</v>
      </c>
      <c r="D6456" t="s">
        <v>66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466</v>
      </c>
      <c r="C6457">
        <f>INDEX(NationalTeams!B:B,MATCH(B6457,NationalTeams!C:C,0))</f>
        <v>211</v>
      </c>
      <c r="D6457" t="s">
        <v>66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502</v>
      </c>
      <c r="C6458">
        <f>INDEX(NationalTeams!B:B,MATCH(B6458,NationalTeams!C:C,0))</f>
        <v>212</v>
      </c>
      <c r="D6458" t="s">
        <v>66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359</v>
      </c>
      <c r="C6459">
        <f>INDEX(NationalTeams!B:B,MATCH(B6459,NationalTeams!C:C,0))</f>
        <v>213</v>
      </c>
      <c r="D6459" t="s">
        <v>66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377</v>
      </c>
      <c r="C6460">
        <f>INDEX(NationalTeams!B:B,MATCH(B6460,NationalTeams!C:C,0))</f>
        <v>214</v>
      </c>
      <c r="D6460" t="s">
        <v>66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443</v>
      </c>
      <c r="C6461">
        <f>INDEX(NationalTeams!B:B,MATCH(B6461,NationalTeams!C:C,0))</f>
        <v>215</v>
      </c>
      <c r="D6461" t="s">
        <v>66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481</v>
      </c>
      <c r="C6462">
        <f>INDEX(NationalTeams!B:B,MATCH(B6462,NationalTeams!C:C,0))</f>
        <v>216</v>
      </c>
      <c r="D6462" t="s">
        <v>66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351</v>
      </c>
      <c r="C6463">
        <f>INDEX(NationalTeams!B:B,MATCH(B6463,NationalTeams!C:C,0))</f>
        <v>217</v>
      </c>
      <c r="D6463" t="s">
        <v>66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438</v>
      </c>
      <c r="C6464">
        <f>INDEX(NationalTeams!B:B,MATCH(B6464,NationalTeams!C:C,0))</f>
        <v>218</v>
      </c>
      <c r="D6464" t="s">
        <v>66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319</v>
      </c>
      <c r="C6465">
        <f>INDEX(NationalTeams!B:B,MATCH(B6465,NationalTeams!C:C,0))</f>
        <v>219</v>
      </c>
      <c r="D6465" t="s">
        <v>66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471</v>
      </c>
      <c r="C6466">
        <f>INDEX(NationalTeams!B:B,MATCH(B6466,NationalTeams!C:C,0))</f>
        <v>220</v>
      </c>
      <c r="D6466" t="s">
        <v>66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373</v>
      </c>
      <c r="C6467">
        <f>INDEX(NationalTeams!B:B,MATCH(B6467,NationalTeams!C:C,0))</f>
        <v>221</v>
      </c>
      <c r="D6467" t="s">
        <v>66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367</v>
      </c>
      <c r="C6468">
        <f>INDEX(NationalTeams!B:B,MATCH(B6468,NationalTeams!C:C,0))</f>
        <v>222</v>
      </c>
      <c r="D6468" t="s">
        <v>66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358</v>
      </c>
      <c r="C6469">
        <f>INDEX(NationalTeams!B:B,MATCH(B6469,NationalTeams!C:C,0))</f>
        <v>223</v>
      </c>
      <c r="D6469" t="s">
        <v>66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993</v>
      </c>
      <c r="C6470">
        <f>INDEX(NationalTeams!B:B,MATCH(B6470,NationalTeams!C:C,0))</f>
        <v>224</v>
      </c>
      <c r="D6470" t="s">
        <v>65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994</v>
      </c>
      <c r="C6471">
        <f>INDEX(NationalTeams!B:B,MATCH(B6471,NationalTeams!C:C,0))</f>
        <v>225</v>
      </c>
      <c r="D6471" t="s">
        <v>65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995</v>
      </c>
      <c r="C6472">
        <f>INDEX(NationalTeams!B:B,MATCH(B6472,NationalTeams!C:C,0))</f>
        <v>226</v>
      </c>
      <c r="D6472" t="s">
        <v>65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996</v>
      </c>
      <c r="C6473">
        <f>INDEX(NationalTeams!B:B,MATCH(B6473,NationalTeams!C:C,0))</f>
        <v>227</v>
      </c>
      <c r="D6473" t="s">
        <v>65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997</v>
      </c>
      <c r="C6474">
        <f>INDEX(NationalTeams!B:B,MATCH(B6474,NationalTeams!C:C,0))</f>
        <v>228</v>
      </c>
      <c r="D6474" t="s">
        <v>65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998</v>
      </c>
      <c r="C6475">
        <f>INDEX(NationalTeams!B:B,MATCH(B6475,NationalTeams!C:C,0))</f>
        <v>229</v>
      </c>
      <c r="D6475" t="s">
        <v>65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999</v>
      </c>
      <c r="C6476">
        <f>INDEX(NationalTeams!B:B,MATCH(B6476,NationalTeams!C:C,0))</f>
        <v>230</v>
      </c>
      <c r="D6476" t="s">
        <v>65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1000</v>
      </c>
      <c r="C6477">
        <f>INDEX(NationalTeams!B:B,MATCH(B6477,NationalTeams!C:C,0))</f>
        <v>231</v>
      </c>
      <c r="D6477" t="s">
        <v>65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1001</v>
      </c>
      <c r="C6478">
        <f>INDEX(NationalTeams!B:B,MATCH(B6478,NationalTeams!C:C,0))</f>
        <v>232</v>
      </c>
      <c r="D6478" t="s">
        <v>65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1002</v>
      </c>
      <c r="C6479">
        <f>INDEX(NationalTeams!B:B,MATCH(B6479,NationalTeams!C:C,0))</f>
        <v>233</v>
      </c>
      <c r="D6479" t="s">
        <v>65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1003</v>
      </c>
      <c r="C6480">
        <f>INDEX(NationalTeams!B:B,MATCH(B6480,NationalTeams!C:C,0))</f>
        <v>234</v>
      </c>
      <c r="D6480" t="s">
        <v>65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1004</v>
      </c>
      <c r="C6481">
        <f>INDEX(NationalTeams!B:B,MATCH(B6481,NationalTeams!C:C,0))</f>
        <v>235</v>
      </c>
      <c r="D6481" t="s">
        <v>65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1005</v>
      </c>
      <c r="C6482">
        <f>INDEX(NationalTeams!B:B,MATCH(B6482,NationalTeams!C:C,0))</f>
        <v>236</v>
      </c>
      <c r="D6482" t="s">
        <v>65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1006</v>
      </c>
      <c r="C6483">
        <f>INDEX(NationalTeams!B:B,MATCH(B6483,NationalTeams!C:C,0))</f>
        <v>237</v>
      </c>
      <c r="D6483" t="s">
        <v>65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1007</v>
      </c>
      <c r="C6484">
        <f>INDEX(NationalTeams!B:B,MATCH(B6484,NationalTeams!C:C,0))</f>
        <v>238</v>
      </c>
      <c r="D6484" t="s">
        <v>65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1008</v>
      </c>
      <c r="C6485">
        <f>INDEX(NationalTeams!B:B,MATCH(B6485,NationalTeams!C:C,0))</f>
        <v>239</v>
      </c>
      <c r="D6485" t="s">
        <v>65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1009</v>
      </c>
      <c r="C6486">
        <f>INDEX(NationalTeams!B:B,MATCH(B6486,NationalTeams!C:C,0))</f>
        <v>240</v>
      </c>
      <c r="D6486" t="s">
        <v>65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1010</v>
      </c>
      <c r="C6487">
        <f>INDEX(NationalTeams!B:B,MATCH(B6487,NationalTeams!C:C,0))</f>
        <v>241</v>
      </c>
      <c r="D6487" t="s">
        <v>65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1011</v>
      </c>
      <c r="C6488">
        <f>INDEX(NationalTeams!B:B,MATCH(B6488,NationalTeams!C:C,0))</f>
        <v>242</v>
      </c>
      <c r="D6488" t="s">
        <v>65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1012</v>
      </c>
      <c r="C6489">
        <f>INDEX(NationalTeams!B:B,MATCH(B6489,NationalTeams!C:C,0))</f>
        <v>243</v>
      </c>
      <c r="D6489" t="s">
        <v>65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1013</v>
      </c>
      <c r="C6490">
        <f>INDEX(NationalTeams!B:B,MATCH(B6490,NationalTeams!C:C,0))</f>
        <v>244</v>
      </c>
      <c r="D6490" t="s">
        <v>65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1014</v>
      </c>
      <c r="C6491">
        <f>INDEX(NationalTeams!B:B,MATCH(B6491,NationalTeams!C:C,0))</f>
        <v>245</v>
      </c>
      <c r="D6491" t="s">
        <v>65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1015</v>
      </c>
      <c r="C6492">
        <f>INDEX(NationalTeams!B:B,MATCH(B6492,NationalTeams!C:C,0))</f>
        <v>246</v>
      </c>
      <c r="D6492" t="s">
        <v>65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1016</v>
      </c>
      <c r="C6493">
        <f>INDEX(NationalTeams!B:B,MATCH(B6493,NationalTeams!C:C,0))</f>
        <v>247</v>
      </c>
      <c r="D6493" t="s">
        <v>65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1017</v>
      </c>
      <c r="C6494">
        <f>INDEX(NationalTeams!B:B,MATCH(B6494,NationalTeams!C:C,0))</f>
        <v>248</v>
      </c>
      <c r="D6494" t="s">
        <v>65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1018</v>
      </c>
      <c r="C6495">
        <f>INDEX(NationalTeams!B:B,MATCH(B6495,NationalTeams!C:C,0))</f>
        <v>249</v>
      </c>
      <c r="D6495" t="s">
        <v>65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1019</v>
      </c>
      <c r="C6496">
        <f>INDEX(NationalTeams!B:B,MATCH(B6496,NationalTeams!C:C,0))</f>
        <v>250</v>
      </c>
      <c r="D6496" t="s">
        <v>65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1020</v>
      </c>
      <c r="C6497">
        <f>INDEX(NationalTeams!B:B,MATCH(B6497,NationalTeams!C:C,0))</f>
        <v>251</v>
      </c>
      <c r="D6497" t="s">
        <v>65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1021</v>
      </c>
      <c r="C6498">
        <f>INDEX(NationalTeams!B:B,MATCH(B6498,NationalTeams!C:C,0))</f>
        <v>252</v>
      </c>
      <c r="D6498" t="s">
        <v>65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1022</v>
      </c>
      <c r="C6499">
        <f>INDEX(NationalTeams!B:B,MATCH(B6499,NationalTeams!C:C,0))</f>
        <v>253</v>
      </c>
      <c r="D6499" t="s">
        <v>65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1023</v>
      </c>
      <c r="C6500">
        <f>INDEX(NationalTeams!B:B,MATCH(B6500,NationalTeams!C:C,0))</f>
        <v>254</v>
      </c>
      <c r="D6500" t="s">
        <v>65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1024</v>
      </c>
      <c r="C6501">
        <f>INDEX(NationalTeams!B:B,MATCH(B6501,NationalTeams!C:C,0))</f>
        <v>255</v>
      </c>
      <c r="D6501" t="s">
        <v>65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1025</v>
      </c>
      <c r="C6502">
        <f>INDEX(NationalTeams!B:B,MATCH(B6502,NationalTeams!C:C,0))</f>
        <v>256</v>
      </c>
      <c r="D6502" t="s">
        <v>65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1026</v>
      </c>
      <c r="C6503">
        <f>INDEX(NationalTeams!B:B,MATCH(B6503,NationalTeams!C:C,0))</f>
        <v>257</v>
      </c>
      <c r="D6503" t="s">
        <v>65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1027</v>
      </c>
      <c r="C6504">
        <f>INDEX(NationalTeams!B:B,MATCH(B6504,NationalTeams!C:C,0))</f>
        <v>258</v>
      </c>
      <c r="D6504" t="s">
        <v>65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1028</v>
      </c>
      <c r="C6505">
        <f>INDEX(NationalTeams!B:B,MATCH(B6505,NationalTeams!C:C,0))</f>
        <v>259</v>
      </c>
      <c r="D6505" t="s">
        <v>65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1029</v>
      </c>
      <c r="C6506">
        <f>INDEX(NationalTeams!B:B,MATCH(B6506,NationalTeams!C:C,0))</f>
        <v>260</v>
      </c>
      <c r="D6506" t="s">
        <v>65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1030</v>
      </c>
      <c r="C6507">
        <f>INDEX(NationalTeams!B:B,MATCH(B6507,NationalTeams!C:C,0))</f>
        <v>261</v>
      </c>
      <c r="D6507" t="s">
        <v>65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1031</v>
      </c>
      <c r="C6508">
        <f>INDEX(NationalTeams!B:B,MATCH(B6508,NationalTeams!C:C,0))</f>
        <v>262</v>
      </c>
      <c r="D6508" t="s">
        <v>65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1032</v>
      </c>
      <c r="C6509">
        <f>INDEX(NationalTeams!B:B,MATCH(B6509,NationalTeams!C:C,0))</f>
        <v>263</v>
      </c>
      <c r="D6509" t="s">
        <v>65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1033</v>
      </c>
      <c r="C6510">
        <f>INDEX(NationalTeams!B:B,MATCH(B6510,NationalTeams!C:C,0))</f>
        <v>264</v>
      </c>
      <c r="D6510" t="s">
        <v>65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1034</v>
      </c>
      <c r="C6511">
        <f>INDEX(NationalTeams!B:B,MATCH(B6511,NationalTeams!C:C,0))</f>
        <v>265</v>
      </c>
      <c r="D6511" t="s">
        <v>65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1035</v>
      </c>
      <c r="C6512">
        <f>INDEX(NationalTeams!B:B,MATCH(B6512,NationalTeams!C:C,0))</f>
        <v>266</v>
      </c>
      <c r="D6512" t="s">
        <v>65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1036</v>
      </c>
      <c r="C6513">
        <f>INDEX(NationalTeams!B:B,MATCH(B6513,NationalTeams!C:C,0))</f>
        <v>267</v>
      </c>
      <c r="D6513" t="s">
        <v>65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1037</v>
      </c>
      <c r="C6514">
        <f>INDEX(NationalTeams!B:B,MATCH(B6514,NationalTeams!C:C,0))</f>
        <v>268</v>
      </c>
      <c r="D6514" t="s">
        <v>65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1038</v>
      </c>
      <c r="C6515">
        <f>INDEX(NationalTeams!B:B,MATCH(B6515,NationalTeams!C:C,0))</f>
        <v>269</v>
      </c>
      <c r="D6515" t="s">
        <v>65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1039</v>
      </c>
      <c r="C6516">
        <f>INDEX(NationalTeams!B:B,MATCH(B6516,NationalTeams!C:C,0))</f>
        <v>270</v>
      </c>
      <c r="D6516" t="s">
        <v>65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1040</v>
      </c>
      <c r="C6517">
        <f>INDEX(NationalTeams!B:B,MATCH(B6517,NationalTeams!C:C,0))</f>
        <v>271</v>
      </c>
      <c r="D6517" t="s">
        <v>65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1041</v>
      </c>
      <c r="C6518">
        <f>INDEX(NationalTeams!B:B,MATCH(B6518,NationalTeams!C:C,0))</f>
        <v>272</v>
      </c>
      <c r="D6518" t="s">
        <v>65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1042</v>
      </c>
      <c r="C6519">
        <f>INDEX(NationalTeams!B:B,MATCH(B6519,NationalTeams!C:C,0))</f>
        <v>273</v>
      </c>
      <c r="D6519" t="s">
        <v>65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1043</v>
      </c>
      <c r="C6520">
        <f>INDEX(NationalTeams!B:B,MATCH(B6520,NationalTeams!C:C,0))</f>
        <v>274</v>
      </c>
      <c r="D6520" t="s">
        <v>65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1044</v>
      </c>
      <c r="C6521">
        <f>INDEX(NationalTeams!B:B,MATCH(B6521,NationalTeams!C:C,0))</f>
        <v>275</v>
      </c>
      <c r="D6521" t="s">
        <v>65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1045</v>
      </c>
      <c r="C6522">
        <f>INDEX(NationalTeams!B:B,MATCH(B6522,NationalTeams!C:C,0))</f>
        <v>276</v>
      </c>
      <c r="D6522" t="s">
        <v>65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1046</v>
      </c>
      <c r="C6523">
        <f>INDEX(NationalTeams!B:B,MATCH(B6523,NationalTeams!C:C,0))</f>
        <v>277</v>
      </c>
      <c r="D6523" t="s">
        <v>65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1047</v>
      </c>
      <c r="C6524">
        <f>INDEX(NationalTeams!B:B,MATCH(B6524,NationalTeams!C:C,0))</f>
        <v>278</v>
      </c>
      <c r="D6524" t="s">
        <v>65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1048</v>
      </c>
      <c r="C6525">
        <f>INDEX(NationalTeams!B:B,MATCH(B6525,NationalTeams!C:C,0))</f>
        <v>279</v>
      </c>
      <c r="D6525" t="s">
        <v>65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1049</v>
      </c>
      <c r="C6526">
        <f>INDEX(NationalTeams!B:B,MATCH(B6526,NationalTeams!C:C,0))</f>
        <v>280</v>
      </c>
      <c r="D6526" t="s">
        <v>65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1050</v>
      </c>
      <c r="C6527">
        <f>INDEX(NationalTeams!B:B,MATCH(B6527,NationalTeams!C:C,0))</f>
        <v>281</v>
      </c>
      <c r="D6527" t="s">
        <v>65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1051</v>
      </c>
      <c r="C6528">
        <f>INDEX(NationalTeams!B:B,MATCH(B6528,NationalTeams!C:C,0))</f>
        <v>282</v>
      </c>
      <c r="D6528" t="s">
        <v>65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1052</v>
      </c>
      <c r="C6529">
        <f>INDEX(NationalTeams!B:B,MATCH(B6529,NationalTeams!C:C,0))</f>
        <v>283</v>
      </c>
      <c r="D6529" t="s">
        <v>65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1053</v>
      </c>
      <c r="C6530">
        <f>INDEX(NationalTeams!B:B,MATCH(B6530,NationalTeams!C:C,0))</f>
        <v>284</v>
      </c>
      <c r="D6530" t="s">
        <v>65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1054</v>
      </c>
      <c r="C6531">
        <f>INDEX(NationalTeams!B:B,MATCH(B6531,NationalTeams!C:C,0))</f>
        <v>285</v>
      </c>
      <c r="D6531" t="s">
        <v>65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1055</v>
      </c>
      <c r="C6532">
        <f>INDEX(NationalTeams!B:B,MATCH(B6532,NationalTeams!C:C,0))</f>
        <v>286</v>
      </c>
      <c r="D6532" t="s">
        <v>65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1056</v>
      </c>
      <c r="C6533">
        <f>INDEX(NationalTeams!B:B,MATCH(B6533,NationalTeams!C:C,0))</f>
        <v>287</v>
      </c>
      <c r="D6533" t="s">
        <v>65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1057</v>
      </c>
      <c r="C6534">
        <f>INDEX(NationalTeams!B:B,MATCH(B6534,NationalTeams!C:C,0))</f>
        <v>288</v>
      </c>
      <c r="D6534" t="s">
        <v>65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1058</v>
      </c>
      <c r="C6535">
        <f>INDEX(NationalTeams!B:B,MATCH(B6535,NationalTeams!C:C,0))</f>
        <v>289</v>
      </c>
      <c r="D6535" t="s">
        <v>65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1059</v>
      </c>
      <c r="C6536">
        <f>INDEX(NationalTeams!B:B,MATCH(B6536,NationalTeams!C:C,0))</f>
        <v>290</v>
      </c>
      <c r="D6536" t="s">
        <v>65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1060</v>
      </c>
      <c r="C6537">
        <f>INDEX(NationalTeams!B:B,MATCH(B6537,NationalTeams!C:C,0))</f>
        <v>291</v>
      </c>
      <c r="D6537" t="s">
        <v>65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1061</v>
      </c>
      <c r="C6538">
        <f>INDEX(NationalTeams!B:B,MATCH(B6538,NationalTeams!C:C,0))</f>
        <v>292</v>
      </c>
      <c r="D6538" t="s">
        <v>65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1062</v>
      </c>
      <c r="C6539">
        <f>INDEX(NationalTeams!B:B,MATCH(B6539,NationalTeams!C:C,0))</f>
        <v>293</v>
      </c>
      <c r="D6539" t="s">
        <v>65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1063</v>
      </c>
      <c r="C6540">
        <f>INDEX(NationalTeams!B:B,MATCH(B6540,NationalTeams!C:C,0))</f>
        <v>294</v>
      </c>
      <c r="D6540" t="s">
        <v>65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1064</v>
      </c>
      <c r="C6541">
        <f>INDEX(NationalTeams!B:B,MATCH(B6541,NationalTeams!C:C,0))</f>
        <v>295</v>
      </c>
      <c r="D6541" t="s">
        <v>65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1065</v>
      </c>
      <c r="C6542">
        <f>INDEX(NationalTeams!B:B,MATCH(B6542,NationalTeams!C:C,0))</f>
        <v>296</v>
      </c>
      <c r="D6542" t="s">
        <v>65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1066</v>
      </c>
      <c r="C6543">
        <f>INDEX(NationalTeams!B:B,MATCH(B6543,NationalTeams!C:C,0))</f>
        <v>297</v>
      </c>
      <c r="D6543" t="s">
        <v>65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1067</v>
      </c>
      <c r="C6544">
        <f>INDEX(NationalTeams!B:B,MATCH(B6544,NationalTeams!C:C,0))</f>
        <v>298</v>
      </c>
      <c r="D6544" t="s">
        <v>65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1068</v>
      </c>
      <c r="C6545">
        <f>INDEX(NationalTeams!B:B,MATCH(B6545,NationalTeams!C:C,0))</f>
        <v>299</v>
      </c>
      <c r="D6545" t="s">
        <v>65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1069</v>
      </c>
      <c r="C6546">
        <f>INDEX(NationalTeams!B:B,MATCH(B6546,NationalTeams!C:C,0))</f>
        <v>300</v>
      </c>
      <c r="D6546" t="s">
        <v>65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1070</v>
      </c>
      <c r="C6547">
        <f>INDEX(NationalTeams!B:B,MATCH(B6547,NationalTeams!C:C,0))</f>
        <v>301</v>
      </c>
      <c r="D6547" t="s">
        <v>65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1071</v>
      </c>
      <c r="C6548">
        <f>INDEX(NationalTeams!B:B,MATCH(B6548,NationalTeams!C:C,0))</f>
        <v>302</v>
      </c>
      <c r="D6548" t="s">
        <v>65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1072</v>
      </c>
      <c r="C6549">
        <f>INDEX(NationalTeams!B:B,MATCH(B6549,NationalTeams!C:C,0))</f>
        <v>303</v>
      </c>
      <c r="D6549" t="s">
        <v>65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1073</v>
      </c>
      <c r="C6550">
        <f>INDEX(NationalTeams!B:B,MATCH(B6550,NationalTeams!C:C,0))</f>
        <v>304</v>
      </c>
      <c r="D6550" t="s">
        <v>65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1074</v>
      </c>
      <c r="C6551">
        <f>INDEX(NationalTeams!B:B,MATCH(B6551,NationalTeams!C:C,0))</f>
        <v>305</v>
      </c>
      <c r="D6551" t="s">
        <v>65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1075</v>
      </c>
      <c r="C6552">
        <f>INDEX(NationalTeams!B:B,MATCH(B6552,NationalTeams!C:C,0))</f>
        <v>306</v>
      </c>
      <c r="D6552" t="s">
        <v>65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1076</v>
      </c>
      <c r="C6553">
        <f>INDEX(NationalTeams!B:B,MATCH(B6553,NationalTeams!C:C,0))</f>
        <v>307</v>
      </c>
      <c r="D6553" t="s">
        <v>65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1077</v>
      </c>
      <c r="C6554">
        <f>INDEX(NationalTeams!B:B,MATCH(B6554,NationalTeams!C:C,0))</f>
        <v>308</v>
      </c>
      <c r="D6554" t="s">
        <v>65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1078</v>
      </c>
      <c r="C6555">
        <f>INDEX(NationalTeams!B:B,MATCH(B6555,NationalTeams!C:C,0))</f>
        <v>309</v>
      </c>
      <c r="D6555" t="s">
        <v>65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1079</v>
      </c>
      <c r="C6556">
        <f>INDEX(NationalTeams!B:B,MATCH(B6556,NationalTeams!C:C,0))</f>
        <v>310</v>
      </c>
      <c r="D6556" t="s">
        <v>65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1080</v>
      </c>
      <c r="C6557">
        <f>INDEX(NationalTeams!B:B,MATCH(B6557,NationalTeams!C:C,0))</f>
        <v>311</v>
      </c>
      <c r="D6557" t="s">
        <v>65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1081</v>
      </c>
      <c r="C6558">
        <f>INDEX(NationalTeams!B:B,MATCH(B6558,NationalTeams!C:C,0))</f>
        <v>312</v>
      </c>
      <c r="D6558" t="s">
        <v>65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1082</v>
      </c>
      <c r="C6559">
        <f>INDEX(NationalTeams!B:B,MATCH(B6559,NationalTeams!C:C,0))</f>
        <v>313</v>
      </c>
      <c r="D6559" t="s">
        <v>65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1083</v>
      </c>
      <c r="C6560">
        <f>INDEX(NationalTeams!B:B,MATCH(B6560,NationalTeams!C:C,0))</f>
        <v>314</v>
      </c>
      <c r="D6560" t="s">
        <v>65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1084</v>
      </c>
      <c r="C6561">
        <f>INDEX(NationalTeams!B:B,MATCH(B6561,NationalTeams!C:C,0))</f>
        <v>315</v>
      </c>
      <c r="D6561" t="s">
        <v>65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1085</v>
      </c>
      <c r="C6562">
        <f>INDEX(NationalTeams!B:B,MATCH(B6562,NationalTeams!C:C,0))</f>
        <v>316</v>
      </c>
      <c r="D6562" t="s">
        <v>65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1086</v>
      </c>
      <c r="C6563">
        <f>INDEX(NationalTeams!B:B,MATCH(B6563,NationalTeams!C:C,0))</f>
        <v>317</v>
      </c>
      <c r="D6563" t="s">
        <v>65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1087</v>
      </c>
      <c r="C6564">
        <f>INDEX(NationalTeams!B:B,MATCH(B6564,NationalTeams!C:C,0))</f>
        <v>318</v>
      </c>
      <c r="D6564" t="s">
        <v>65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1088</v>
      </c>
      <c r="C6565">
        <f>INDEX(NationalTeams!B:B,MATCH(B6565,NationalTeams!C:C,0))</f>
        <v>319</v>
      </c>
      <c r="D6565" t="s">
        <v>65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1089</v>
      </c>
      <c r="C6566">
        <f>INDEX(NationalTeams!B:B,MATCH(B6566,NationalTeams!C:C,0))</f>
        <v>320</v>
      </c>
      <c r="D6566" t="s">
        <v>65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1090</v>
      </c>
      <c r="C6567">
        <f>INDEX(NationalTeams!B:B,MATCH(B6567,NationalTeams!C:C,0))</f>
        <v>321</v>
      </c>
      <c r="D6567" t="s">
        <v>65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1091</v>
      </c>
      <c r="C6568">
        <f>INDEX(NationalTeams!B:B,MATCH(B6568,NationalTeams!C:C,0))</f>
        <v>322</v>
      </c>
      <c r="D6568" t="s">
        <v>65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1092</v>
      </c>
      <c r="C6569">
        <f>INDEX(NationalTeams!B:B,MATCH(B6569,NationalTeams!C:C,0))</f>
        <v>323</v>
      </c>
      <c r="D6569" t="s">
        <v>65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1093</v>
      </c>
      <c r="C6570">
        <f>INDEX(NationalTeams!B:B,MATCH(B6570,NationalTeams!C:C,0))</f>
        <v>324</v>
      </c>
      <c r="D6570" t="s">
        <v>65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1094</v>
      </c>
      <c r="C6571">
        <f>INDEX(NationalTeams!B:B,MATCH(B6571,NationalTeams!C:C,0))</f>
        <v>325</v>
      </c>
      <c r="D6571" t="s">
        <v>65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1095</v>
      </c>
      <c r="C6572">
        <f>INDEX(NationalTeams!B:B,MATCH(B6572,NationalTeams!C:C,0))</f>
        <v>326</v>
      </c>
      <c r="D6572" t="s">
        <v>65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1096</v>
      </c>
      <c r="C6573">
        <f>INDEX(NationalTeams!B:B,MATCH(B6573,NationalTeams!C:C,0))</f>
        <v>327</v>
      </c>
      <c r="D6573" t="s">
        <v>65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1097</v>
      </c>
      <c r="C6574">
        <f>INDEX(NationalTeams!B:B,MATCH(B6574,NationalTeams!C:C,0))</f>
        <v>328</v>
      </c>
      <c r="D6574" t="s">
        <v>65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1098</v>
      </c>
      <c r="C6575">
        <f>INDEX(NationalTeams!B:B,MATCH(B6575,NationalTeams!C:C,0))</f>
        <v>329</v>
      </c>
      <c r="D6575" t="s">
        <v>65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1099</v>
      </c>
      <c r="C6576">
        <f>INDEX(NationalTeams!B:B,MATCH(B6576,NationalTeams!C:C,0))</f>
        <v>330</v>
      </c>
      <c r="D6576" t="s">
        <v>65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1100</v>
      </c>
      <c r="C6577">
        <f>INDEX(NationalTeams!B:B,MATCH(B6577,NationalTeams!C:C,0))</f>
        <v>331</v>
      </c>
      <c r="D6577" t="s">
        <v>65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1101</v>
      </c>
      <c r="C6578">
        <f>INDEX(NationalTeams!B:B,MATCH(B6578,NationalTeams!C:C,0))</f>
        <v>332</v>
      </c>
      <c r="D6578" t="s">
        <v>65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1102</v>
      </c>
      <c r="C6579">
        <f>INDEX(NationalTeams!B:B,MATCH(B6579,NationalTeams!C:C,0))</f>
        <v>333</v>
      </c>
      <c r="D6579" t="s">
        <v>65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1103</v>
      </c>
      <c r="C6580">
        <f>INDEX(NationalTeams!B:B,MATCH(B6580,NationalTeams!C:C,0))</f>
        <v>334</v>
      </c>
      <c r="D6580" t="s">
        <v>65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1104</v>
      </c>
      <c r="C6581">
        <f>INDEX(NationalTeams!B:B,MATCH(B6581,NationalTeams!C:C,0))</f>
        <v>335</v>
      </c>
      <c r="D6581" t="s">
        <v>65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1105</v>
      </c>
      <c r="C6582">
        <f>INDEX(NationalTeams!B:B,MATCH(B6582,NationalTeams!C:C,0))</f>
        <v>336</v>
      </c>
      <c r="D6582" t="s">
        <v>65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1106</v>
      </c>
      <c r="C6583">
        <f>INDEX(NationalTeams!B:B,MATCH(B6583,NationalTeams!C:C,0))</f>
        <v>337</v>
      </c>
      <c r="D6583" t="s">
        <v>65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1107</v>
      </c>
      <c r="C6584">
        <f>INDEX(NationalTeams!B:B,MATCH(B6584,NationalTeams!C:C,0))</f>
        <v>338</v>
      </c>
      <c r="D6584" t="s">
        <v>65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1108</v>
      </c>
      <c r="C6585">
        <f>INDEX(NationalTeams!B:B,MATCH(B6585,NationalTeams!C:C,0))</f>
        <v>339</v>
      </c>
      <c r="D6585" t="s">
        <v>65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1109</v>
      </c>
      <c r="C6586">
        <f>INDEX(NationalTeams!B:B,MATCH(B6586,NationalTeams!C:C,0))</f>
        <v>340</v>
      </c>
      <c r="D6586" t="s">
        <v>65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1110</v>
      </c>
      <c r="C6587">
        <f>INDEX(NationalTeams!B:B,MATCH(B6587,NationalTeams!C:C,0))</f>
        <v>341</v>
      </c>
      <c r="D6587" t="s">
        <v>65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1111</v>
      </c>
      <c r="C6588">
        <f>INDEX(NationalTeams!B:B,MATCH(B6588,NationalTeams!C:C,0))</f>
        <v>342</v>
      </c>
      <c r="D6588" t="s">
        <v>65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1112</v>
      </c>
      <c r="C6589">
        <f>INDEX(NationalTeams!B:B,MATCH(B6589,NationalTeams!C:C,0))</f>
        <v>343</v>
      </c>
      <c r="D6589" t="s">
        <v>65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1113</v>
      </c>
      <c r="C6590">
        <f>INDEX(NationalTeams!B:B,MATCH(B6590,NationalTeams!C:C,0))</f>
        <v>344</v>
      </c>
      <c r="D6590" t="s">
        <v>65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1114</v>
      </c>
      <c r="C6591">
        <f>INDEX(NationalTeams!B:B,MATCH(B6591,NationalTeams!C:C,0))</f>
        <v>345</v>
      </c>
      <c r="D6591" t="s">
        <v>65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1115</v>
      </c>
      <c r="C6592">
        <f>INDEX(NationalTeams!B:B,MATCH(B6592,NationalTeams!C:C,0))</f>
        <v>346</v>
      </c>
      <c r="D6592" t="s">
        <v>65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1116</v>
      </c>
      <c r="C6593">
        <f>INDEX(NationalTeams!B:B,MATCH(B6593,NationalTeams!C:C,0))</f>
        <v>347</v>
      </c>
      <c r="D6593" t="s">
        <v>65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1117</v>
      </c>
      <c r="C6594">
        <f>INDEX(NationalTeams!B:B,MATCH(B6594,NationalTeams!C:C,0))</f>
        <v>348</v>
      </c>
      <c r="D6594" t="s">
        <v>65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1118</v>
      </c>
      <c r="C6595">
        <f>INDEX(NationalTeams!B:B,MATCH(B6595,NationalTeams!C:C,0))</f>
        <v>349</v>
      </c>
      <c r="D6595" t="s">
        <v>65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1119</v>
      </c>
      <c r="C6596">
        <f>INDEX(NationalTeams!B:B,MATCH(B6596,NationalTeams!C:C,0))</f>
        <v>350</v>
      </c>
      <c r="D6596" t="s">
        <v>65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1120</v>
      </c>
      <c r="C6597">
        <f>INDEX(NationalTeams!B:B,MATCH(B6597,NationalTeams!C:C,0))</f>
        <v>351</v>
      </c>
      <c r="D6597" t="s">
        <v>65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1121</v>
      </c>
      <c r="C6598">
        <f>INDEX(NationalTeams!B:B,MATCH(B6598,NationalTeams!C:C,0))</f>
        <v>352</v>
      </c>
      <c r="D6598" t="s">
        <v>65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1122</v>
      </c>
      <c r="C6599">
        <f>INDEX(NationalTeams!B:B,MATCH(B6599,NationalTeams!C:C,0))</f>
        <v>353</v>
      </c>
      <c r="D6599" t="s">
        <v>65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1123</v>
      </c>
      <c r="C6600">
        <f>INDEX(NationalTeams!B:B,MATCH(B6600,NationalTeams!C:C,0))</f>
        <v>354</v>
      </c>
      <c r="D6600" t="s">
        <v>65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1124</v>
      </c>
      <c r="C6601">
        <f>INDEX(NationalTeams!B:B,MATCH(B6601,NationalTeams!C:C,0))</f>
        <v>355</v>
      </c>
      <c r="D6601" t="s">
        <v>65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1125</v>
      </c>
      <c r="C6602">
        <f>INDEX(NationalTeams!B:B,MATCH(B6602,NationalTeams!C:C,0))</f>
        <v>356</v>
      </c>
      <c r="D6602" t="s">
        <v>65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1126</v>
      </c>
      <c r="C6603">
        <f>INDEX(NationalTeams!B:B,MATCH(B6603,NationalTeams!C:C,0))</f>
        <v>357</v>
      </c>
      <c r="D6603" t="s">
        <v>65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1127</v>
      </c>
      <c r="C6604">
        <f>INDEX(NationalTeams!B:B,MATCH(B6604,NationalTeams!C:C,0))</f>
        <v>358</v>
      </c>
      <c r="D6604" t="s">
        <v>65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1128</v>
      </c>
      <c r="C6605">
        <f>INDEX(NationalTeams!B:B,MATCH(B6605,NationalTeams!C:C,0))</f>
        <v>359</v>
      </c>
      <c r="D6605" t="s">
        <v>65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1129</v>
      </c>
      <c r="C6606">
        <f>INDEX(NationalTeams!B:B,MATCH(B6606,NationalTeams!C:C,0))</f>
        <v>360</v>
      </c>
      <c r="D6606" t="s">
        <v>65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1130</v>
      </c>
      <c r="C6607">
        <f>INDEX(NationalTeams!B:B,MATCH(B6607,NationalTeams!C:C,0))</f>
        <v>361</v>
      </c>
      <c r="D6607" t="s">
        <v>65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1131</v>
      </c>
      <c r="C6608">
        <f>INDEX(NationalTeams!B:B,MATCH(B6608,NationalTeams!C:C,0))</f>
        <v>362</v>
      </c>
      <c r="D6608" t="s">
        <v>65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1132</v>
      </c>
      <c r="C6609">
        <f>INDEX(NationalTeams!B:B,MATCH(B6609,NationalTeams!C:C,0))</f>
        <v>363</v>
      </c>
      <c r="D6609" t="s">
        <v>65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1133</v>
      </c>
      <c r="C6610">
        <f>INDEX(NationalTeams!B:B,MATCH(B6610,NationalTeams!C:C,0))</f>
        <v>364</v>
      </c>
      <c r="D6610" t="s">
        <v>65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1134</v>
      </c>
      <c r="C6611">
        <f>INDEX(NationalTeams!B:B,MATCH(B6611,NationalTeams!C:C,0))</f>
        <v>365</v>
      </c>
      <c r="D6611" t="s">
        <v>65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1135</v>
      </c>
      <c r="C6612">
        <f>INDEX(NationalTeams!B:B,MATCH(B6612,NationalTeams!C:C,0))</f>
        <v>366</v>
      </c>
      <c r="D6612" t="s">
        <v>65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1136</v>
      </c>
      <c r="C6613">
        <f>INDEX(NationalTeams!B:B,MATCH(B6613,NationalTeams!C:C,0))</f>
        <v>367</v>
      </c>
      <c r="D6613" t="s">
        <v>65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1137</v>
      </c>
      <c r="C6614">
        <f>INDEX(NationalTeams!B:B,MATCH(B6614,NationalTeams!C:C,0))</f>
        <v>368</v>
      </c>
      <c r="D6614" t="s">
        <v>65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1138</v>
      </c>
      <c r="C6615">
        <f>INDEX(NationalTeams!B:B,MATCH(B6615,NationalTeams!C:C,0))</f>
        <v>369</v>
      </c>
      <c r="D6615" t="s">
        <v>65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1139</v>
      </c>
      <c r="C6616">
        <f>INDEX(NationalTeams!B:B,MATCH(B6616,NationalTeams!C:C,0))</f>
        <v>370</v>
      </c>
      <c r="D6616" t="s">
        <v>65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1140</v>
      </c>
      <c r="C6617">
        <f>INDEX(NationalTeams!B:B,MATCH(B6617,NationalTeams!C:C,0))</f>
        <v>371</v>
      </c>
      <c r="D6617" t="s">
        <v>65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1141</v>
      </c>
      <c r="C6618">
        <f>INDEX(NationalTeams!B:B,MATCH(B6618,NationalTeams!C:C,0))</f>
        <v>372</v>
      </c>
      <c r="D6618" t="s">
        <v>65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1142</v>
      </c>
      <c r="C6619">
        <f>INDEX(NationalTeams!B:B,MATCH(B6619,NationalTeams!C:C,0))</f>
        <v>373</v>
      </c>
      <c r="D6619" t="s">
        <v>65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1143</v>
      </c>
      <c r="C6620">
        <f>INDEX(NationalTeams!B:B,MATCH(B6620,NationalTeams!C:C,0))</f>
        <v>374</v>
      </c>
      <c r="D6620" t="s">
        <v>65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1144</v>
      </c>
      <c r="C6621">
        <f>INDEX(NationalTeams!B:B,MATCH(B6621,NationalTeams!C:C,0))</f>
        <v>375</v>
      </c>
      <c r="D6621" t="s">
        <v>65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1145</v>
      </c>
      <c r="C6622">
        <f>INDEX(NationalTeams!B:B,MATCH(B6622,NationalTeams!C:C,0))</f>
        <v>376</v>
      </c>
      <c r="D6622" t="s">
        <v>65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1146</v>
      </c>
      <c r="C6623">
        <f>INDEX(NationalTeams!B:B,MATCH(B6623,NationalTeams!C:C,0))</f>
        <v>377</v>
      </c>
      <c r="D6623" t="s">
        <v>65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1147</v>
      </c>
      <c r="C6624">
        <f>INDEX(NationalTeams!B:B,MATCH(B6624,NationalTeams!C:C,0))</f>
        <v>378</v>
      </c>
      <c r="D6624" t="s">
        <v>65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1148</v>
      </c>
      <c r="C6625">
        <f>INDEX(NationalTeams!B:B,MATCH(B6625,NationalTeams!C:C,0))</f>
        <v>379</v>
      </c>
      <c r="D6625" t="s">
        <v>65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1149</v>
      </c>
      <c r="C6626">
        <f>INDEX(NationalTeams!B:B,MATCH(B6626,NationalTeams!C:C,0))</f>
        <v>380</v>
      </c>
      <c r="D6626" t="s">
        <v>65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1150</v>
      </c>
      <c r="C6627">
        <f>INDEX(NationalTeams!B:B,MATCH(B6627,NationalTeams!C:C,0))</f>
        <v>381</v>
      </c>
      <c r="D6627" t="s">
        <v>65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1151</v>
      </c>
      <c r="C6628">
        <f>INDEX(NationalTeams!B:B,MATCH(B6628,NationalTeams!C:C,0))</f>
        <v>382</v>
      </c>
      <c r="D6628" t="s">
        <v>65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1152</v>
      </c>
      <c r="C6629">
        <f>INDEX(NationalTeams!B:B,MATCH(B6629,NationalTeams!C:C,0))</f>
        <v>383</v>
      </c>
      <c r="D6629" t="s">
        <v>65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1153</v>
      </c>
      <c r="C6630">
        <f>INDEX(NationalTeams!B:B,MATCH(B6630,NationalTeams!C:C,0))</f>
        <v>384</v>
      </c>
      <c r="D6630" t="s">
        <v>65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1154</v>
      </c>
      <c r="C6631">
        <f>INDEX(NationalTeams!B:B,MATCH(B6631,NationalTeams!C:C,0))</f>
        <v>385</v>
      </c>
      <c r="D6631" t="s">
        <v>65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1155</v>
      </c>
      <c r="C6632">
        <f>INDEX(NationalTeams!B:B,MATCH(B6632,NationalTeams!C:C,0))</f>
        <v>386</v>
      </c>
      <c r="D6632" t="s">
        <v>65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1156</v>
      </c>
      <c r="C6633">
        <f>INDEX(NationalTeams!B:B,MATCH(B6633,NationalTeams!C:C,0))</f>
        <v>387</v>
      </c>
      <c r="D6633" t="s">
        <v>65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1157</v>
      </c>
      <c r="C6634">
        <f>INDEX(NationalTeams!B:B,MATCH(B6634,NationalTeams!C:C,0))</f>
        <v>388</v>
      </c>
      <c r="D6634" t="s">
        <v>65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1158</v>
      </c>
      <c r="C6635">
        <f>INDEX(NationalTeams!B:B,MATCH(B6635,NationalTeams!C:C,0))</f>
        <v>389</v>
      </c>
      <c r="D6635" t="s">
        <v>65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1159</v>
      </c>
      <c r="C6636">
        <f>INDEX(NationalTeams!B:B,MATCH(B6636,NationalTeams!C:C,0))</f>
        <v>390</v>
      </c>
      <c r="D6636" t="s">
        <v>65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1160</v>
      </c>
      <c r="C6637">
        <f>INDEX(NationalTeams!B:B,MATCH(B6637,NationalTeams!C:C,0))</f>
        <v>391</v>
      </c>
      <c r="D6637" t="s">
        <v>65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1161</v>
      </c>
      <c r="C6638">
        <f>INDEX(NationalTeams!B:B,MATCH(B6638,NationalTeams!C:C,0))</f>
        <v>392</v>
      </c>
      <c r="D6638" t="s">
        <v>65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1162</v>
      </c>
      <c r="C6639">
        <f>INDEX(NationalTeams!B:B,MATCH(B6639,NationalTeams!C:C,0))</f>
        <v>393</v>
      </c>
      <c r="D6639" t="s">
        <v>65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1163</v>
      </c>
      <c r="C6640">
        <f>INDEX(NationalTeams!B:B,MATCH(B6640,NationalTeams!C:C,0))</f>
        <v>394</v>
      </c>
      <c r="D6640" t="s">
        <v>65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1164</v>
      </c>
      <c r="C6641">
        <f>INDEX(NationalTeams!B:B,MATCH(B6641,NationalTeams!C:C,0))</f>
        <v>395</v>
      </c>
      <c r="D6641" t="s">
        <v>65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1165</v>
      </c>
      <c r="C6642">
        <f>INDEX(NationalTeams!B:B,MATCH(B6642,NationalTeams!C:C,0))</f>
        <v>396</v>
      </c>
      <c r="D6642" t="s">
        <v>65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1166</v>
      </c>
      <c r="C6643">
        <f>INDEX(NationalTeams!B:B,MATCH(B6643,NationalTeams!C:C,0))</f>
        <v>397</v>
      </c>
      <c r="D6643" t="s">
        <v>65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1167</v>
      </c>
      <c r="C6644">
        <f>INDEX(NationalTeams!B:B,MATCH(B6644,NationalTeams!C:C,0))</f>
        <v>398</v>
      </c>
      <c r="D6644" t="s">
        <v>65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1168</v>
      </c>
      <c r="C6645">
        <f>INDEX(NationalTeams!B:B,MATCH(B6645,NationalTeams!C:C,0))</f>
        <v>399</v>
      </c>
      <c r="D6645" t="s">
        <v>65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1169</v>
      </c>
      <c r="C6646">
        <f>INDEX(NationalTeams!B:B,MATCH(B6646,NationalTeams!C:C,0))</f>
        <v>400</v>
      </c>
      <c r="D6646" t="s">
        <v>65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1170</v>
      </c>
      <c r="C6647">
        <f>INDEX(NationalTeams!B:B,MATCH(B6647,NationalTeams!C:C,0))</f>
        <v>401</v>
      </c>
      <c r="D6647" t="s">
        <v>65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1171</v>
      </c>
      <c r="C6648">
        <f>INDEX(NationalTeams!B:B,MATCH(B6648,NationalTeams!C:C,0))</f>
        <v>402</v>
      </c>
      <c r="D6648" t="s">
        <v>65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1172</v>
      </c>
      <c r="C6649">
        <f>INDEX(NationalTeams!B:B,MATCH(B6649,NationalTeams!C:C,0))</f>
        <v>403</v>
      </c>
      <c r="D6649" t="s">
        <v>65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1173</v>
      </c>
      <c r="C6650">
        <f>INDEX(NationalTeams!B:B,MATCH(B6650,NationalTeams!C:C,0))</f>
        <v>404</v>
      </c>
      <c r="D6650" t="s">
        <v>65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1174</v>
      </c>
      <c r="C6651">
        <f>INDEX(NationalTeams!B:B,MATCH(B6651,NationalTeams!C:C,0))</f>
        <v>405</v>
      </c>
      <c r="D6651" t="s">
        <v>65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1175</v>
      </c>
      <c r="C6652">
        <f>INDEX(NationalTeams!B:B,MATCH(B6652,NationalTeams!C:C,0))</f>
        <v>406</v>
      </c>
      <c r="D6652" t="s">
        <v>65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1176</v>
      </c>
      <c r="C6653">
        <f>INDEX(NationalTeams!B:B,MATCH(B6653,NationalTeams!C:C,0))</f>
        <v>407</v>
      </c>
      <c r="D6653" t="s">
        <v>65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1177</v>
      </c>
      <c r="C6654">
        <f>INDEX(NationalTeams!B:B,MATCH(B6654,NationalTeams!C:C,0))</f>
        <v>408</v>
      </c>
      <c r="D6654" t="s">
        <v>65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1178</v>
      </c>
      <c r="C6655">
        <f>INDEX(NationalTeams!B:B,MATCH(B6655,NationalTeams!C:C,0))</f>
        <v>409</v>
      </c>
      <c r="D6655" t="s">
        <v>65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1179</v>
      </c>
      <c r="C6656">
        <f>INDEX(NationalTeams!B:B,MATCH(B6656,NationalTeams!C:C,0))</f>
        <v>410</v>
      </c>
      <c r="D6656" t="s">
        <v>65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1180</v>
      </c>
      <c r="C6657">
        <f>INDEX(NationalTeams!B:B,MATCH(B6657,NationalTeams!C:C,0))</f>
        <v>411</v>
      </c>
      <c r="D6657" t="s">
        <v>65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1181</v>
      </c>
      <c r="C6658">
        <f>INDEX(NationalTeams!B:B,MATCH(B6658,NationalTeams!C:C,0))</f>
        <v>412</v>
      </c>
      <c r="D6658" t="s">
        <v>65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1182</v>
      </c>
      <c r="C6659">
        <f>INDEX(NationalTeams!B:B,MATCH(B6659,NationalTeams!C:C,0))</f>
        <v>413</v>
      </c>
      <c r="D6659" t="s">
        <v>65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1183</v>
      </c>
      <c r="C6660">
        <f>INDEX(NationalTeams!B:B,MATCH(B6660,NationalTeams!C:C,0))</f>
        <v>414</v>
      </c>
      <c r="D6660" t="s">
        <v>65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1184</v>
      </c>
      <c r="C6661">
        <f>INDEX(NationalTeams!B:B,MATCH(B6661,NationalTeams!C:C,0))</f>
        <v>415</v>
      </c>
      <c r="D6661" t="s">
        <v>65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1185</v>
      </c>
      <c r="C6662">
        <f>INDEX(NationalTeams!B:B,MATCH(B6662,NationalTeams!C:C,0))</f>
        <v>416</v>
      </c>
      <c r="D6662" t="s">
        <v>65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1186</v>
      </c>
      <c r="C6663">
        <f>INDEX(NationalTeams!B:B,MATCH(B6663,NationalTeams!C:C,0))</f>
        <v>417</v>
      </c>
      <c r="D6663" t="s">
        <v>65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1187</v>
      </c>
      <c r="C6664">
        <f>INDEX(NationalTeams!B:B,MATCH(B6664,NationalTeams!C:C,0))</f>
        <v>418</v>
      </c>
      <c r="D6664" t="s">
        <v>65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1188</v>
      </c>
      <c r="C6665">
        <f>INDEX(NationalTeams!B:B,MATCH(B6665,NationalTeams!C:C,0))</f>
        <v>419</v>
      </c>
      <c r="D6665" t="s">
        <v>65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1189</v>
      </c>
      <c r="C6666">
        <f>INDEX(NationalTeams!B:B,MATCH(B6666,NationalTeams!C:C,0))</f>
        <v>420</v>
      </c>
      <c r="D6666" t="s">
        <v>65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1190</v>
      </c>
      <c r="C6667">
        <f>INDEX(NationalTeams!B:B,MATCH(B6667,NationalTeams!C:C,0))</f>
        <v>421</v>
      </c>
      <c r="D6667" t="s">
        <v>65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1191</v>
      </c>
      <c r="C6668">
        <f>INDEX(NationalTeams!B:B,MATCH(B6668,NationalTeams!C:C,0))</f>
        <v>422</v>
      </c>
      <c r="D6668" t="s">
        <v>65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1192</v>
      </c>
      <c r="C6669">
        <f>INDEX(NationalTeams!B:B,MATCH(B6669,NationalTeams!C:C,0))</f>
        <v>423</v>
      </c>
      <c r="D6669" t="s">
        <v>65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1193</v>
      </c>
      <c r="C6670">
        <f>INDEX(NationalTeams!B:B,MATCH(B6670,NationalTeams!C:C,0))</f>
        <v>424</v>
      </c>
      <c r="D6670" t="s">
        <v>65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1194</v>
      </c>
      <c r="C6671">
        <f>INDEX(NationalTeams!B:B,MATCH(B6671,NationalTeams!C:C,0))</f>
        <v>425</v>
      </c>
      <c r="D6671" t="s">
        <v>65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1195</v>
      </c>
      <c r="C6672">
        <f>INDEX(NationalTeams!B:B,MATCH(B6672,NationalTeams!C:C,0))</f>
        <v>426</v>
      </c>
      <c r="D6672" t="s">
        <v>65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1196</v>
      </c>
      <c r="C6673">
        <f>INDEX(NationalTeams!B:B,MATCH(B6673,NationalTeams!C:C,0))</f>
        <v>427</v>
      </c>
      <c r="D6673" t="s">
        <v>65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1197</v>
      </c>
      <c r="C6674">
        <f>INDEX(NationalTeams!B:B,MATCH(B6674,NationalTeams!C:C,0))</f>
        <v>428</v>
      </c>
      <c r="D6674" t="s">
        <v>65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1198</v>
      </c>
      <c r="C6675">
        <f>INDEX(NationalTeams!B:B,MATCH(B6675,NationalTeams!C:C,0))</f>
        <v>429</v>
      </c>
      <c r="D6675" t="s">
        <v>65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1199</v>
      </c>
      <c r="C6676">
        <f>INDEX(NationalTeams!B:B,MATCH(B6676,NationalTeams!C:C,0))</f>
        <v>430</v>
      </c>
      <c r="D6676" t="s">
        <v>65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1200</v>
      </c>
      <c r="C6677">
        <f>INDEX(NationalTeams!B:B,MATCH(B6677,NationalTeams!C:C,0))</f>
        <v>431</v>
      </c>
      <c r="D6677" t="s">
        <v>65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1201</v>
      </c>
      <c r="C6678">
        <f>INDEX(NationalTeams!B:B,MATCH(B6678,NationalTeams!C:C,0))</f>
        <v>432</v>
      </c>
      <c r="D6678" t="s">
        <v>65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1202</v>
      </c>
      <c r="C6679">
        <f>INDEX(NationalTeams!B:B,MATCH(B6679,NationalTeams!C:C,0))</f>
        <v>433</v>
      </c>
      <c r="D6679" t="s">
        <v>65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1203</v>
      </c>
      <c r="C6680">
        <f>INDEX(NationalTeams!B:B,MATCH(B6680,NationalTeams!C:C,0))</f>
        <v>434</v>
      </c>
      <c r="D6680" t="s">
        <v>65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1204</v>
      </c>
      <c r="C6681">
        <f>INDEX(NationalTeams!B:B,MATCH(B6681,NationalTeams!C:C,0))</f>
        <v>435</v>
      </c>
      <c r="D6681" t="s">
        <v>65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1205</v>
      </c>
      <c r="C6682">
        <f>INDEX(NationalTeams!B:B,MATCH(B6682,NationalTeams!C:C,0))</f>
        <v>436</v>
      </c>
      <c r="D6682" t="s">
        <v>65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1206</v>
      </c>
      <c r="C6683">
        <f>INDEX(NationalTeams!B:B,MATCH(B6683,NationalTeams!C:C,0))</f>
        <v>437</v>
      </c>
      <c r="D6683" t="s">
        <v>65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1207</v>
      </c>
      <c r="C6684">
        <f>INDEX(NationalTeams!B:B,MATCH(B6684,NationalTeams!C:C,0))</f>
        <v>438</v>
      </c>
      <c r="D6684" t="s">
        <v>65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1208</v>
      </c>
      <c r="C6685">
        <f>INDEX(NationalTeams!B:B,MATCH(B6685,NationalTeams!C:C,0))</f>
        <v>439</v>
      </c>
      <c r="D6685" t="s">
        <v>65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1209</v>
      </c>
      <c r="C6686">
        <f>INDEX(NationalTeams!B:B,MATCH(B6686,NationalTeams!C:C,0))</f>
        <v>440</v>
      </c>
      <c r="D6686" t="s">
        <v>65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1210</v>
      </c>
      <c r="C6687">
        <f>INDEX(NationalTeams!B:B,MATCH(B6687,NationalTeams!C:C,0))</f>
        <v>441</v>
      </c>
      <c r="D6687" t="s">
        <v>65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1211</v>
      </c>
      <c r="C6688">
        <f>INDEX(NationalTeams!B:B,MATCH(B6688,NationalTeams!C:C,0))</f>
        <v>442</v>
      </c>
      <c r="D6688" t="s">
        <v>65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1212</v>
      </c>
      <c r="C6689">
        <f>INDEX(NationalTeams!B:B,MATCH(B6689,NationalTeams!C:C,0))</f>
        <v>443</v>
      </c>
      <c r="D6689" t="s">
        <v>65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1213</v>
      </c>
      <c r="C6690">
        <f>INDEX(NationalTeams!B:B,MATCH(B6690,NationalTeams!C:C,0))</f>
        <v>444</v>
      </c>
      <c r="D6690" t="s">
        <v>65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1214</v>
      </c>
      <c r="C6691">
        <f>INDEX(NationalTeams!B:B,MATCH(B6691,NationalTeams!C:C,0))</f>
        <v>445</v>
      </c>
      <c r="D6691" t="s">
        <v>65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1215</v>
      </c>
      <c r="C6692">
        <f>INDEX(NationalTeams!B:B,MATCH(B6692,NationalTeams!C:C,0))</f>
        <v>446</v>
      </c>
      <c r="D6692" t="s">
        <v>65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440</v>
      </c>
      <c r="C6693">
        <f>INDEX(NationalTeams!B:B,MATCH(B6693,NationalTeams!C:C,0))</f>
        <v>1</v>
      </c>
      <c r="D6693" t="s">
        <v>1252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321</v>
      </c>
      <c r="C6694">
        <f>INDEX(NationalTeams!B:B,MATCH(B6694,NationalTeams!C:C,0))</f>
        <v>2</v>
      </c>
      <c r="D6694" t="s">
        <v>1252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520</v>
      </c>
      <c r="C6695">
        <f>INDEX(NationalTeams!B:B,MATCH(B6695,NationalTeams!C:C,0))</f>
        <v>3</v>
      </c>
      <c r="D6695" t="s">
        <v>1252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489</v>
      </c>
      <c r="C6696">
        <f>INDEX(NationalTeams!B:B,MATCH(B6696,NationalTeams!C:C,0))</f>
        <v>4</v>
      </c>
      <c r="D6696" t="s">
        <v>1252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329</v>
      </c>
      <c r="C6697">
        <f>INDEX(NationalTeams!B:B,MATCH(B6697,NationalTeams!C:C,0))</f>
        <v>5</v>
      </c>
      <c r="D6697" t="s">
        <v>1252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538</v>
      </c>
      <c r="C6698">
        <f>INDEX(NationalTeams!B:B,MATCH(B6698,NationalTeams!C:C,0))</f>
        <v>6</v>
      </c>
      <c r="D6698" t="s">
        <v>1252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357</v>
      </c>
      <c r="C6699">
        <f>INDEX(NationalTeams!B:B,MATCH(B6699,NationalTeams!C:C,0))</f>
        <v>7</v>
      </c>
      <c r="D6699" t="s">
        <v>1252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420</v>
      </c>
      <c r="C6700">
        <f>INDEX(NationalTeams!B:B,MATCH(B6700,NationalTeams!C:C,0))</f>
        <v>8</v>
      </c>
      <c r="D6700" t="s">
        <v>1252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400</v>
      </c>
      <c r="C6701">
        <f>INDEX(NationalTeams!B:B,MATCH(B6701,NationalTeams!C:C,0))</f>
        <v>9</v>
      </c>
      <c r="D6701" t="s">
        <v>1252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428</v>
      </c>
      <c r="C6702">
        <f>INDEX(NationalTeams!B:B,MATCH(B6702,NationalTeams!C:C,0))</f>
        <v>10</v>
      </c>
      <c r="D6702" t="s">
        <v>1252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324</v>
      </c>
      <c r="C6703">
        <f>INDEX(NationalTeams!B:B,MATCH(B6703,NationalTeams!C:C,0))</f>
        <v>11</v>
      </c>
      <c r="D6703" t="s">
        <v>1252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376</v>
      </c>
      <c r="C6704">
        <f>INDEX(NationalTeams!B:B,MATCH(B6704,NationalTeams!C:C,0))</f>
        <v>12</v>
      </c>
      <c r="D6704" t="s">
        <v>1252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529</v>
      </c>
      <c r="C6705">
        <f>INDEX(NationalTeams!B:B,MATCH(B6705,NationalTeams!C:C,0))</f>
        <v>13</v>
      </c>
      <c r="D6705" t="s">
        <v>1252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415</v>
      </c>
      <c r="C6706">
        <f>INDEX(NationalTeams!B:B,MATCH(B6706,NationalTeams!C:C,0))</f>
        <v>14</v>
      </c>
      <c r="D6706" t="s">
        <v>1252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424</v>
      </c>
      <c r="C6707">
        <f>INDEX(NationalTeams!B:B,MATCH(B6707,NationalTeams!C:C,0))</f>
        <v>15</v>
      </c>
      <c r="D6707" t="s">
        <v>1252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426</v>
      </c>
      <c r="C6708">
        <f>INDEX(NationalTeams!B:B,MATCH(B6708,NationalTeams!C:C,0))</f>
        <v>16</v>
      </c>
      <c r="D6708" t="s">
        <v>1252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514</v>
      </c>
      <c r="C6709">
        <f>INDEX(NationalTeams!B:B,MATCH(B6709,NationalTeams!C:C,0))</f>
        <v>17</v>
      </c>
      <c r="D6709" t="s">
        <v>1252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535</v>
      </c>
      <c r="C6710">
        <f>INDEX(NationalTeams!B:B,MATCH(B6710,NationalTeams!C:C,0))</f>
        <v>18</v>
      </c>
      <c r="D6710" t="s">
        <v>1252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419</v>
      </c>
      <c r="C6711">
        <f>INDEX(NationalTeams!B:B,MATCH(B6711,NationalTeams!C:C,0))</f>
        <v>19</v>
      </c>
      <c r="D6711" t="s">
        <v>1252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433</v>
      </c>
      <c r="C6712">
        <f>INDEX(NationalTeams!B:B,MATCH(B6712,NationalTeams!C:C,0))</f>
        <v>20</v>
      </c>
      <c r="D6712" t="s">
        <v>1252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465</v>
      </c>
      <c r="C6713">
        <f>INDEX(NationalTeams!B:B,MATCH(B6713,NationalTeams!C:C,0))</f>
        <v>21</v>
      </c>
      <c r="D6713" t="s">
        <v>1252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408</v>
      </c>
      <c r="C6714">
        <f>INDEX(NationalTeams!B:B,MATCH(B6714,NationalTeams!C:C,0))</f>
        <v>22</v>
      </c>
      <c r="D6714" t="s">
        <v>1252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505</v>
      </c>
      <c r="C6715">
        <f>INDEX(NationalTeams!B:B,MATCH(B6715,NationalTeams!C:C,0))</f>
        <v>23</v>
      </c>
      <c r="D6715" t="s">
        <v>1252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334</v>
      </c>
      <c r="C6716">
        <f>INDEX(NationalTeams!B:B,MATCH(B6716,NationalTeams!C:C,0))</f>
        <v>24</v>
      </c>
      <c r="D6716" t="s">
        <v>1252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337</v>
      </c>
      <c r="C6717">
        <f>INDEX(NationalTeams!B:B,MATCH(B6717,NationalTeams!C:C,0))</f>
        <v>25</v>
      </c>
      <c r="D6717" t="s">
        <v>1252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403</v>
      </c>
      <c r="C6718">
        <f>INDEX(NationalTeams!B:B,MATCH(B6718,NationalTeams!C:C,0))</f>
        <v>26</v>
      </c>
      <c r="D6718" t="s">
        <v>1252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525</v>
      </c>
      <c r="C6719">
        <f>INDEX(NationalTeams!B:B,MATCH(B6719,NationalTeams!C:C,0))</f>
        <v>27</v>
      </c>
      <c r="D6719" t="s">
        <v>1252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453</v>
      </c>
      <c r="C6720">
        <f>INDEX(NationalTeams!B:B,MATCH(B6720,NationalTeams!C:C,0))</f>
        <v>28</v>
      </c>
      <c r="D6720" t="s">
        <v>1252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353</v>
      </c>
      <c r="C6721">
        <f>INDEX(NationalTeams!B:B,MATCH(B6721,NationalTeams!C:C,0))</f>
        <v>29</v>
      </c>
      <c r="D6721" t="s">
        <v>1252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516</v>
      </c>
      <c r="C6722">
        <f>INDEX(NationalTeams!B:B,MATCH(B6722,NationalTeams!C:C,0))</f>
        <v>30</v>
      </c>
      <c r="D6722" t="s">
        <v>1252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340</v>
      </c>
      <c r="C6723">
        <f>INDEX(NationalTeams!B:B,MATCH(B6723,NationalTeams!C:C,0))</f>
        <v>31</v>
      </c>
      <c r="D6723" t="s">
        <v>1252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327</v>
      </c>
      <c r="C6724">
        <f>INDEX(NationalTeams!B:B,MATCH(B6724,NationalTeams!C:C,0))</f>
        <v>32</v>
      </c>
      <c r="D6724" t="s">
        <v>1252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478</v>
      </c>
      <c r="C6725">
        <f>INDEX(NationalTeams!B:B,MATCH(B6725,NationalTeams!C:C,0))</f>
        <v>33</v>
      </c>
      <c r="D6725" t="s">
        <v>1252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510</v>
      </c>
      <c r="C6726">
        <f>INDEX(NationalTeams!B:B,MATCH(B6726,NationalTeams!C:C,0))</f>
        <v>34</v>
      </c>
      <c r="D6726" t="s">
        <v>1252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366</v>
      </c>
      <c r="C6727">
        <f>INDEX(NationalTeams!B:B,MATCH(B6727,NationalTeams!C:C,0))</f>
        <v>35</v>
      </c>
      <c r="D6727" t="s">
        <v>1252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341</v>
      </c>
      <c r="C6728">
        <f>INDEX(NationalTeams!B:B,MATCH(B6728,NationalTeams!C:C,0))</f>
        <v>36</v>
      </c>
      <c r="D6728" t="s">
        <v>1252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454</v>
      </c>
      <c r="C6729">
        <f>INDEX(NationalTeams!B:B,MATCH(B6729,NationalTeams!C:C,0))</f>
        <v>37</v>
      </c>
      <c r="D6729" t="s">
        <v>1252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371</v>
      </c>
      <c r="C6730">
        <f>INDEX(NationalTeams!B:B,MATCH(B6730,NationalTeams!C:C,0))</f>
        <v>38</v>
      </c>
      <c r="D6730" t="s">
        <v>1252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462</v>
      </c>
      <c r="C6731">
        <f>INDEX(NationalTeams!B:B,MATCH(B6731,NationalTeams!C:C,0))</f>
        <v>39</v>
      </c>
      <c r="D6731" t="s">
        <v>1252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322</v>
      </c>
      <c r="C6732">
        <f>INDEX(NationalTeams!B:B,MATCH(B6732,NationalTeams!C:C,0))</f>
        <v>40</v>
      </c>
      <c r="D6732" t="s">
        <v>1252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355</v>
      </c>
      <c r="C6733">
        <f>INDEX(NationalTeams!B:B,MATCH(B6733,NationalTeams!C:C,0))</f>
        <v>41</v>
      </c>
      <c r="D6733" t="s">
        <v>1252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344</v>
      </c>
      <c r="C6734">
        <f>INDEX(NationalTeams!B:B,MATCH(B6734,NationalTeams!C:C,0))</f>
        <v>42</v>
      </c>
      <c r="D6734" t="s">
        <v>1252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330</v>
      </c>
      <c r="C6735">
        <f>INDEX(NationalTeams!B:B,MATCH(B6735,NationalTeams!C:C,0))</f>
        <v>43</v>
      </c>
      <c r="D6735" t="s">
        <v>1252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429</v>
      </c>
      <c r="C6736">
        <f>INDEX(NationalTeams!B:B,MATCH(B6736,NationalTeams!C:C,0))</f>
        <v>44</v>
      </c>
      <c r="D6736" t="s">
        <v>1252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534</v>
      </c>
      <c r="C6737">
        <f>INDEX(NationalTeams!B:B,MATCH(B6737,NationalTeams!C:C,0))</f>
        <v>45</v>
      </c>
      <c r="D6737" t="s">
        <v>1252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328</v>
      </c>
      <c r="C6738">
        <f>INDEX(NationalTeams!B:B,MATCH(B6738,NationalTeams!C:C,0))</f>
        <v>46</v>
      </c>
      <c r="D6738" t="s">
        <v>1252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368</v>
      </c>
      <c r="C6739">
        <f>INDEX(NationalTeams!B:B,MATCH(B6739,NationalTeams!C:C,0))</f>
        <v>47</v>
      </c>
      <c r="D6739" t="s">
        <v>1252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369</v>
      </c>
      <c r="C6740">
        <f>INDEX(NationalTeams!B:B,MATCH(B6740,NationalTeams!C:C,0))</f>
        <v>48</v>
      </c>
      <c r="D6740" t="s">
        <v>1252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447</v>
      </c>
      <c r="C6741">
        <f>INDEX(NationalTeams!B:B,MATCH(B6741,NationalTeams!C:C,0))</f>
        <v>49</v>
      </c>
      <c r="D6741" t="s">
        <v>1252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425</v>
      </c>
      <c r="C6742">
        <f>INDEX(NationalTeams!B:B,MATCH(B6742,NationalTeams!C:C,0))</f>
        <v>50</v>
      </c>
      <c r="D6742" t="s">
        <v>1252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323</v>
      </c>
      <c r="C6743">
        <f>INDEX(NationalTeams!B:B,MATCH(B6743,NationalTeams!C:C,0))</f>
        <v>51</v>
      </c>
      <c r="D6743" t="s">
        <v>1252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354</v>
      </c>
      <c r="C6744">
        <f>INDEX(NationalTeams!B:B,MATCH(B6744,NationalTeams!C:C,0))</f>
        <v>52</v>
      </c>
      <c r="D6744" t="s">
        <v>1252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498</v>
      </c>
      <c r="C6745">
        <f>INDEX(NationalTeams!B:B,MATCH(B6745,NationalTeams!C:C,0))</f>
        <v>53</v>
      </c>
      <c r="D6745" t="s">
        <v>1252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406</v>
      </c>
      <c r="C6746">
        <f>INDEX(NationalTeams!B:B,MATCH(B6746,NationalTeams!C:C,0))</f>
        <v>54</v>
      </c>
      <c r="D6746" t="s">
        <v>1252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404</v>
      </c>
      <c r="C6747">
        <f>INDEX(NationalTeams!B:B,MATCH(B6747,NationalTeams!C:C,0))</f>
        <v>55</v>
      </c>
      <c r="D6747" t="s">
        <v>1252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495</v>
      </c>
      <c r="C6748">
        <f>INDEX(NationalTeams!B:B,MATCH(B6748,NationalTeams!C:C,0))</f>
        <v>56</v>
      </c>
      <c r="D6748" t="s">
        <v>1252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413</v>
      </c>
      <c r="C6749">
        <f>INDEX(NationalTeams!B:B,MATCH(B6749,NationalTeams!C:C,0))</f>
        <v>57</v>
      </c>
      <c r="D6749" t="s">
        <v>1252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331</v>
      </c>
      <c r="C6750">
        <f>INDEX(NationalTeams!B:B,MATCH(B6750,NationalTeams!C:C,0))</f>
        <v>58</v>
      </c>
      <c r="D6750" t="s">
        <v>1252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365</v>
      </c>
      <c r="C6751">
        <f>INDEX(NationalTeams!B:B,MATCH(B6751,NationalTeams!C:C,0))</f>
        <v>59</v>
      </c>
      <c r="D6751" t="s">
        <v>1252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332</v>
      </c>
      <c r="C6752">
        <f>INDEX(NationalTeams!B:B,MATCH(B6752,NationalTeams!C:C,0))</f>
        <v>60</v>
      </c>
      <c r="D6752" t="s">
        <v>1252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435</v>
      </c>
      <c r="C6753">
        <f>INDEX(NationalTeams!B:B,MATCH(B6753,NationalTeams!C:C,0))</f>
        <v>61</v>
      </c>
      <c r="D6753" t="s">
        <v>1252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346</v>
      </c>
      <c r="C6754">
        <f>INDEX(NationalTeams!B:B,MATCH(B6754,NationalTeams!C:C,0))</f>
        <v>62</v>
      </c>
      <c r="D6754" t="s">
        <v>1252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515</v>
      </c>
      <c r="C6755">
        <f>INDEX(NationalTeams!B:B,MATCH(B6755,NationalTeams!C:C,0))</f>
        <v>63</v>
      </c>
      <c r="D6755" t="s">
        <v>1252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509</v>
      </c>
      <c r="C6756">
        <f>INDEX(NationalTeams!B:B,MATCH(B6756,NationalTeams!C:C,0))</f>
        <v>64</v>
      </c>
      <c r="D6756" t="s">
        <v>1252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518</v>
      </c>
      <c r="C6757">
        <f>INDEX(NationalTeams!B:B,MATCH(B6757,NationalTeams!C:C,0))</f>
        <v>65</v>
      </c>
      <c r="D6757" t="s">
        <v>1252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490</v>
      </c>
      <c r="C6758">
        <f>INDEX(NationalTeams!B:B,MATCH(B6758,NationalTeams!C:C,0))</f>
        <v>66</v>
      </c>
      <c r="D6758" t="s">
        <v>1252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349</v>
      </c>
      <c r="C6759">
        <f>INDEX(NationalTeams!B:B,MATCH(B6759,NationalTeams!C:C,0))</f>
        <v>67</v>
      </c>
      <c r="D6759" t="s">
        <v>1252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531</v>
      </c>
      <c r="C6760">
        <f>INDEX(NationalTeams!B:B,MATCH(B6760,NationalTeams!C:C,0))</f>
        <v>68</v>
      </c>
      <c r="D6760" t="s">
        <v>1252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326</v>
      </c>
      <c r="C6761">
        <f>INDEX(NationalTeams!B:B,MATCH(B6761,NationalTeams!C:C,0))</f>
        <v>69</v>
      </c>
      <c r="D6761" t="s">
        <v>1252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320</v>
      </c>
      <c r="C6762">
        <f>INDEX(NationalTeams!B:B,MATCH(B6762,NationalTeams!C:C,0))</f>
        <v>70</v>
      </c>
      <c r="D6762" t="s">
        <v>1252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459</v>
      </c>
      <c r="C6763">
        <f>INDEX(NationalTeams!B:B,MATCH(B6763,NationalTeams!C:C,0))</f>
        <v>71</v>
      </c>
      <c r="D6763" t="s">
        <v>1252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445</v>
      </c>
      <c r="C6764">
        <f>INDEX(NationalTeams!B:B,MATCH(B6764,NationalTeams!C:C,0))</f>
        <v>72</v>
      </c>
      <c r="D6764" t="s">
        <v>1252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511</v>
      </c>
      <c r="C6765">
        <f>INDEX(NationalTeams!B:B,MATCH(B6765,NationalTeams!C:C,0))</f>
        <v>73</v>
      </c>
      <c r="D6765" t="s">
        <v>1252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487</v>
      </c>
      <c r="C6766">
        <f>INDEX(NationalTeams!B:B,MATCH(B6766,NationalTeams!C:C,0))</f>
        <v>74</v>
      </c>
      <c r="D6766" t="s">
        <v>1252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383</v>
      </c>
      <c r="C6767">
        <f>INDEX(NationalTeams!B:B,MATCH(B6767,NationalTeams!C:C,0))</f>
        <v>75</v>
      </c>
      <c r="D6767" t="s">
        <v>1252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517</v>
      </c>
      <c r="C6768">
        <f>INDEX(NationalTeams!B:B,MATCH(B6768,NationalTeams!C:C,0))</f>
        <v>76</v>
      </c>
      <c r="D6768" t="s">
        <v>1252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391</v>
      </c>
      <c r="C6769">
        <f>INDEX(NationalTeams!B:B,MATCH(B6769,NationalTeams!C:C,0))</f>
        <v>77</v>
      </c>
      <c r="D6769" t="s">
        <v>1252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524</v>
      </c>
      <c r="C6770">
        <f>INDEX(NationalTeams!B:B,MATCH(B6770,NationalTeams!C:C,0))</f>
        <v>78</v>
      </c>
      <c r="D6770" t="s">
        <v>1252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325</v>
      </c>
      <c r="C6771">
        <f>INDEX(NationalTeams!B:B,MATCH(B6771,NationalTeams!C:C,0))</f>
        <v>79</v>
      </c>
      <c r="D6771" t="s">
        <v>1252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536</v>
      </c>
      <c r="C6772">
        <f>INDEX(NationalTeams!B:B,MATCH(B6772,NationalTeams!C:C,0))</f>
        <v>80</v>
      </c>
      <c r="D6772" t="s">
        <v>1252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405</v>
      </c>
      <c r="C6773">
        <f>INDEX(NationalTeams!B:B,MATCH(B6773,NationalTeams!C:C,0))</f>
        <v>81</v>
      </c>
      <c r="D6773" t="s">
        <v>1252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508</v>
      </c>
      <c r="C6774">
        <f>INDEX(NationalTeams!B:B,MATCH(B6774,NationalTeams!C:C,0))</f>
        <v>82</v>
      </c>
      <c r="D6774" t="s">
        <v>1252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477</v>
      </c>
      <c r="C6775">
        <f>INDEX(NationalTeams!B:B,MATCH(B6775,NationalTeams!C:C,0))</f>
        <v>83</v>
      </c>
      <c r="D6775" t="s">
        <v>1252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396</v>
      </c>
      <c r="C6776">
        <f>INDEX(NationalTeams!B:B,MATCH(B6776,NationalTeams!C:C,0))</f>
        <v>84</v>
      </c>
      <c r="D6776" t="s">
        <v>1252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382</v>
      </c>
      <c r="C6777">
        <f>INDEX(NationalTeams!B:B,MATCH(B6777,NationalTeams!C:C,0))</f>
        <v>85</v>
      </c>
      <c r="D6777" t="s">
        <v>1252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338</v>
      </c>
      <c r="C6778">
        <f>INDEX(NationalTeams!B:B,MATCH(B6778,NationalTeams!C:C,0))</f>
        <v>86</v>
      </c>
      <c r="D6778" t="s">
        <v>1252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392</v>
      </c>
      <c r="C6779">
        <f>INDEX(NationalTeams!B:B,MATCH(B6779,NationalTeams!C:C,0))</f>
        <v>87</v>
      </c>
      <c r="D6779" t="s">
        <v>1252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335</v>
      </c>
      <c r="C6780">
        <f>INDEX(NationalTeams!B:B,MATCH(B6780,NationalTeams!C:C,0))</f>
        <v>88</v>
      </c>
      <c r="D6780" t="s">
        <v>1252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333</v>
      </c>
      <c r="C6781">
        <f>INDEX(NationalTeams!B:B,MATCH(B6781,NationalTeams!C:C,0))</f>
        <v>89</v>
      </c>
      <c r="D6781" t="s">
        <v>1252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397</v>
      </c>
      <c r="C6782">
        <f>INDEX(NationalTeams!B:B,MATCH(B6782,NationalTeams!C:C,0))</f>
        <v>90</v>
      </c>
      <c r="D6782" t="s">
        <v>1252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469</v>
      </c>
      <c r="C6783">
        <f>INDEX(NationalTeams!B:B,MATCH(B6783,NationalTeams!C:C,0))</f>
        <v>91</v>
      </c>
      <c r="D6783" t="s">
        <v>1252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512</v>
      </c>
      <c r="C6784">
        <f>INDEX(NationalTeams!B:B,MATCH(B6784,NationalTeams!C:C,0))</f>
        <v>92</v>
      </c>
      <c r="D6784" t="s">
        <v>1252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458</v>
      </c>
      <c r="C6785">
        <f>INDEX(NationalTeams!B:B,MATCH(B6785,NationalTeams!C:C,0))</f>
        <v>93</v>
      </c>
      <c r="D6785" t="s">
        <v>1252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444</v>
      </c>
      <c r="C6786">
        <f>INDEX(NationalTeams!B:B,MATCH(B6786,NationalTeams!C:C,0))</f>
        <v>94</v>
      </c>
      <c r="D6786" t="s">
        <v>1252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493</v>
      </c>
      <c r="C6787">
        <f>INDEX(NationalTeams!B:B,MATCH(B6787,NationalTeams!C:C,0))</f>
        <v>95</v>
      </c>
      <c r="D6787" t="s">
        <v>1252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431</v>
      </c>
      <c r="C6788">
        <f>INDEX(NationalTeams!B:B,MATCH(B6788,NationalTeams!C:C,0))</f>
        <v>96</v>
      </c>
      <c r="D6788" t="s">
        <v>1252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427</v>
      </c>
      <c r="C6789">
        <f>INDEX(NationalTeams!B:B,MATCH(B6789,NationalTeams!C:C,0))</f>
        <v>97</v>
      </c>
      <c r="D6789" t="s">
        <v>1252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513</v>
      </c>
      <c r="C6790">
        <f>INDEX(NationalTeams!B:B,MATCH(B6790,NationalTeams!C:C,0))</f>
        <v>98</v>
      </c>
      <c r="D6790" t="s">
        <v>1252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503</v>
      </c>
      <c r="C6791">
        <f>INDEX(NationalTeams!B:B,MATCH(B6791,NationalTeams!C:C,0))</f>
        <v>99</v>
      </c>
      <c r="D6791" t="s">
        <v>1252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519</v>
      </c>
      <c r="C6792">
        <f>INDEX(NationalTeams!B:B,MATCH(B6792,NationalTeams!C:C,0))</f>
        <v>100</v>
      </c>
      <c r="D6792" t="s">
        <v>1252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410</v>
      </c>
      <c r="C6793">
        <f>INDEX(NationalTeams!B:B,MATCH(B6793,NationalTeams!C:C,0))</f>
        <v>101</v>
      </c>
      <c r="D6793" t="s">
        <v>1252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486</v>
      </c>
      <c r="C6794">
        <f>INDEX(NationalTeams!B:B,MATCH(B6794,NationalTeams!C:C,0))</f>
        <v>102</v>
      </c>
      <c r="D6794" t="s">
        <v>1252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526</v>
      </c>
      <c r="C6795">
        <f>INDEX(NationalTeams!B:B,MATCH(B6795,NationalTeams!C:C,0))</f>
        <v>103</v>
      </c>
      <c r="D6795" t="s">
        <v>1252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470</v>
      </c>
      <c r="C6796">
        <f>INDEX(NationalTeams!B:B,MATCH(B6796,NationalTeams!C:C,0))</f>
        <v>104</v>
      </c>
      <c r="D6796" t="s">
        <v>1252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461</v>
      </c>
      <c r="C6797">
        <f>INDEX(NationalTeams!B:B,MATCH(B6797,NationalTeams!C:C,0))</f>
        <v>105</v>
      </c>
      <c r="D6797" t="s">
        <v>1252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418</v>
      </c>
      <c r="C6798">
        <f>INDEX(NationalTeams!B:B,MATCH(B6798,NationalTeams!C:C,0))</f>
        <v>106</v>
      </c>
      <c r="D6798" t="s">
        <v>1252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417</v>
      </c>
      <c r="C6799">
        <f>INDEX(NationalTeams!B:B,MATCH(B6799,NationalTeams!C:C,0))</f>
        <v>107</v>
      </c>
      <c r="D6799" t="s">
        <v>1252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421</v>
      </c>
      <c r="C6800">
        <f>INDEX(NationalTeams!B:B,MATCH(B6800,NationalTeams!C:C,0))</f>
        <v>108</v>
      </c>
      <c r="D6800" t="s">
        <v>1252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530</v>
      </c>
      <c r="C6801">
        <f>INDEX(NationalTeams!B:B,MATCH(B6801,NationalTeams!C:C,0))</f>
        <v>109</v>
      </c>
      <c r="D6801" t="s">
        <v>1252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488</v>
      </c>
      <c r="C6802">
        <f>INDEX(NationalTeams!B:B,MATCH(B6802,NationalTeams!C:C,0))</f>
        <v>110</v>
      </c>
      <c r="D6802" t="s">
        <v>1252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352</v>
      </c>
      <c r="C6803">
        <f>INDEX(NationalTeams!B:B,MATCH(B6803,NationalTeams!C:C,0))</f>
        <v>111</v>
      </c>
      <c r="D6803" t="s">
        <v>1252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422</v>
      </c>
      <c r="C6804">
        <f>INDEX(NationalTeams!B:B,MATCH(B6804,NationalTeams!C:C,0))</f>
        <v>112</v>
      </c>
      <c r="D6804" t="s">
        <v>1252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451</v>
      </c>
      <c r="C6805">
        <f>INDEX(NationalTeams!B:B,MATCH(B6805,NationalTeams!C:C,0))</f>
        <v>113</v>
      </c>
      <c r="D6805" t="s">
        <v>1252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430</v>
      </c>
      <c r="C6806">
        <f>INDEX(NationalTeams!B:B,MATCH(B6806,NationalTeams!C:C,0))</f>
        <v>114</v>
      </c>
      <c r="D6806" t="s">
        <v>1252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381</v>
      </c>
      <c r="C6807">
        <f>INDEX(NationalTeams!B:B,MATCH(B6807,NationalTeams!C:C,0))</f>
        <v>115</v>
      </c>
      <c r="D6807" t="s">
        <v>1252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434</v>
      </c>
      <c r="C6808">
        <f>INDEX(NationalTeams!B:B,MATCH(B6808,NationalTeams!C:C,0))</f>
        <v>116</v>
      </c>
      <c r="D6808" t="s">
        <v>1252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475</v>
      </c>
      <c r="C6809">
        <f>INDEX(NationalTeams!B:B,MATCH(B6809,NationalTeams!C:C,0))</f>
        <v>117</v>
      </c>
      <c r="D6809" t="s">
        <v>1252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528</v>
      </c>
      <c r="C6810">
        <f>INDEX(NationalTeams!B:B,MATCH(B6810,NationalTeams!C:C,0))</f>
        <v>118</v>
      </c>
      <c r="D6810" t="s">
        <v>1252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436</v>
      </c>
      <c r="C6811">
        <f>INDEX(NationalTeams!B:B,MATCH(B6811,NationalTeams!C:C,0))</f>
        <v>119</v>
      </c>
      <c r="D6811" t="s">
        <v>1252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455</v>
      </c>
      <c r="C6812">
        <f>INDEX(NationalTeams!B:B,MATCH(B6812,NationalTeams!C:C,0))</f>
        <v>120</v>
      </c>
      <c r="D6812" t="s">
        <v>1252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345</v>
      </c>
      <c r="C6813">
        <f>INDEX(NationalTeams!B:B,MATCH(B6813,NationalTeams!C:C,0))</f>
        <v>121</v>
      </c>
      <c r="D6813" t="s">
        <v>1252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532</v>
      </c>
      <c r="C6814">
        <f>INDEX(NationalTeams!B:B,MATCH(B6814,NationalTeams!C:C,0))</f>
        <v>122</v>
      </c>
      <c r="D6814" t="s">
        <v>1252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468</v>
      </c>
      <c r="C6815">
        <f>INDEX(NationalTeams!B:B,MATCH(B6815,NationalTeams!C:C,0))</f>
        <v>123</v>
      </c>
      <c r="D6815" t="s">
        <v>1252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347</v>
      </c>
      <c r="C6816">
        <f>INDEX(NationalTeams!B:B,MATCH(B6816,NationalTeams!C:C,0))</f>
        <v>124</v>
      </c>
      <c r="D6816" t="s">
        <v>1252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390</v>
      </c>
      <c r="C6817">
        <f>INDEX(NationalTeams!B:B,MATCH(B6817,NationalTeams!C:C,0))</f>
        <v>125</v>
      </c>
      <c r="D6817" t="s">
        <v>1252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540</v>
      </c>
      <c r="C6818">
        <f>INDEX(NationalTeams!B:B,MATCH(B6818,NationalTeams!C:C,0))</f>
        <v>126</v>
      </c>
      <c r="D6818" t="s">
        <v>1252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527</v>
      </c>
      <c r="C6819">
        <f>INDEX(NationalTeams!B:B,MATCH(B6819,NationalTeams!C:C,0))</f>
        <v>127</v>
      </c>
      <c r="D6819" t="s">
        <v>1252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523</v>
      </c>
      <c r="C6820">
        <f>INDEX(NationalTeams!B:B,MATCH(B6820,NationalTeams!C:C,0))</f>
        <v>128</v>
      </c>
      <c r="D6820" t="s">
        <v>1252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484</v>
      </c>
      <c r="C6821">
        <f>INDEX(NationalTeams!B:B,MATCH(B6821,NationalTeams!C:C,0))</f>
        <v>129</v>
      </c>
      <c r="D6821" t="s">
        <v>1252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522</v>
      </c>
      <c r="C6822">
        <f>INDEX(NationalTeams!B:B,MATCH(B6822,NationalTeams!C:C,0))</f>
        <v>130</v>
      </c>
      <c r="D6822" t="s">
        <v>1252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386</v>
      </c>
      <c r="C6823">
        <f>INDEX(NationalTeams!B:B,MATCH(B6823,NationalTeams!C:C,0))</f>
        <v>131</v>
      </c>
      <c r="D6823" t="s">
        <v>1252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463</v>
      </c>
      <c r="C6824">
        <f>INDEX(NationalTeams!B:B,MATCH(B6824,NationalTeams!C:C,0))</f>
        <v>132</v>
      </c>
      <c r="D6824" t="s">
        <v>1252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339</v>
      </c>
      <c r="C6825">
        <f>INDEX(NationalTeams!B:B,MATCH(B6825,NationalTeams!C:C,0))</f>
        <v>133</v>
      </c>
      <c r="D6825" t="s">
        <v>1252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464</v>
      </c>
      <c r="C6826">
        <f>INDEX(NationalTeams!B:B,MATCH(B6826,NationalTeams!C:C,0))</f>
        <v>134</v>
      </c>
      <c r="D6826" t="s">
        <v>1252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379</v>
      </c>
      <c r="C6827">
        <f>INDEX(NationalTeams!B:B,MATCH(B6827,NationalTeams!C:C,0))</f>
        <v>135</v>
      </c>
      <c r="D6827" t="s">
        <v>1252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539</v>
      </c>
      <c r="C6828">
        <f>INDEX(NationalTeams!B:B,MATCH(B6828,NationalTeams!C:C,0))</f>
        <v>136</v>
      </c>
      <c r="D6828" t="s">
        <v>1252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342</v>
      </c>
      <c r="C6829">
        <f>INDEX(NationalTeams!B:B,MATCH(B6829,NationalTeams!C:C,0))</f>
        <v>137</v>
      </c>
      <c r="D6829" t="s">
        <v>1252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343</v>
      </c>
      <c r="C6830">
        <f>INDEX(NationalTeams!B:B,MATCH(B6830,NationalTeams!C:C,0))</f>
        <v>138</v>
      </c>
      <c r="D6830" t="s">
        <v>1252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360</v>
      </c>
      <c r="C6831">
        <f>INDEX(NationalTeams!B:B,MATCH(B6831,NationalTeams!C:C,0))</f>
        <v>139</v>
      </c>
      <c r="D6831" t="s">
        <v>1252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378</v>
      </c>
      <c r="C6832">
        <f>INDEX(NationalTeams!B:B,MATCH(B6832,NationalTeams!C:C,0))</f>
        <v>140</v>
      </c>
      <c r="D6832" t="s">
        <v>1252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456</v>
      </c>
      <c r="C6833">
        <f>INDEX(NationalTeams!B:B,MATCH(B6833,NationalTeams!C:C,0))</f>
        <v>141</v>
      </c>
      <c r="D6833" t="s">
        <v>1252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537</v>
      </c>
      <c r="C6834">
        <f>INDEX(NationalTeams!B:B,MATCH(B6834,NationalTeams!C:C,0))</f>
        <v>142</v>
      </c>
      <c r="D6834" t="s">
        <v>1252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533</v>
      </c>
      <c r="C6835">
        <f>INDEX(NationalTeams!B:B,MATCH(B6835,NationalTeams!C:C,0))</f>
        <v>143</v>
      </c>
      <c r="D6835" t="s">
        <v>1252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460</v>
      </c>
      <c r="C6836">
        <f>INDEX(NationalTeams!B:B,MATCH(B6836,NationalTeams!C:C,0))</f>
        <v>144</v>
      </c>
      <c r="D6836" t="s">
        <v>1252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521</v>
      </c>
      <c r="C6837">
        <f>INDEX(NationalTeams!B:B,MATCH(B6837,NationalTeams!C:C,0))</f>
        <v>145</v>
      </c>
      <c r="D6837" t="s">
        <v>1252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416</v>
      </c>
      <c r="C6838">
        <f>INDEX(NationalTeams!B:B,MATCH(B6838,NationalTeams!C:C,0))</f>
        <v>146</v>
      </c>
      <c r="D6838" t="s">
        <v>1252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393</v>
      </c>
      <c r="C6839">
        <f>INDEX(NationalTeams!B:B,MATCH(B6839,NationalTeams!C:C,0))</f>
        <v>147</v>
      </c>
      <c r="D6839" t="s">
        <v>1252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372</v>
      </c>
      <c r="C6840">
        <f>INDEX(NationalTeams!B:B,MATCH(B6840,NationalTeams!C:C,0))</f>
        <v>148</v>
      </c>
      <c r="D6840" t="s">
        <v>1252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480</v>
      </c>
      <c r="C6841">
        <f>INDEX(NationalTeams!B:B,MATCH(B6841,NationalTeams!C:C,0))</f>
        <v>149</v>
      </c>
      <c r="D6841" t="s">
        <v>1252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446</v>
      </c>
      <c r="C6842">
        <f>INDEX(NationalTeams!B:B,MATCH(B6842,NationalTeams!C:C,0))</f>
        <v>150</v>
      </c>
      <c r="D6842" t="s">
        <v>1252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356</v>
      </c>
      <c r="C6843">
        <f>INDEX(NationalTeams!B:B,MATCH(B6843,NationalTeams!C:C,0))</f>
        <v>151</v>
      </c>
      <c r="D6843" t="s">
        <v>1252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387</v>
      </c>
      <c r="C6844">
        <f>INDEX(NationalTeams!B:B,MATCH(B6844,NationalTeams!C:C,0))</f>
        <v>152</v>
      </c>
      <c r="D6844" t="s">
        <v>1252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361</v>
      </c>
      <c r="C6845">
        <f>INDEX(NationalTeams!B:B,MATCH(B6845,NationalTeams!C:C,0))</f>
        <v>153</v>
      </c>
      <c r="D6845" t="s">
        <v>1252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492</v>
      </c>
      <c r="C6846">
        <f>INDEX(NationalTeams!B:B,MATCH(B6846,NationalTeams!C:C,0))</f>
        <v>154</v>
      </c>
      <c r="D6846" t="s">
        <v>1252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485</v>
      </c>
      <c r="C6847">
        <f>INDEX(NationalTeams!B:B,MATCH(B6847,NationalTeams!C:C,0))</f>
        <v>155</v>
      </c>
      <c r="D6847" t="s">
        <v>1252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423</v>
      </c>
      <c r="C6848">
        <f>INDEX(NationalTeams!B:B,MATCH(B6848,NationalTeams!C:C,0))</f>
        <v>156</v>
      </c>
      <c r="D6848" t="s">
        <v>1252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457</v>
      </c>
      <c r="C6849">
        <f>INDEX(NationalTeams!B:B,MATCH(B6849,NationalTeams!C:C,0))</f>
        <v>157</v>
      </c>
      <c r="D6849" t="s">
        <v>1252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491</v>
      </c>
      <c r="C6850">
        <f>INDEX(NationalTeams!B:B,MATCH(B6850,NationalTeams!C:C,0))</f>
        <v>158</v>
      </c>
      <c r="D6850" t="s">
        <v>1252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474</v>
      </c>
      <c r="C6851">
        <f>INDEX(NationalTeams!B:B,MATCH(B6851,NationalTeams!C:C,0))</f>
        <v>159</v>
      </c>
      <c r="D6851" t="s">
        <v>1252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479</v>
      </c>
      <c r="C6852">
        <f>INDEX(NationalTeams!B:B,MATCH(B6852,NationalTeams!C:C,0))</f>
        <v>160</v>
      </c>
      <c r="D6852" t="s">
        <v>1252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449</v>
      </c>
      <c r="C6853">
        <f>INDEX(NationalTeams!B:B,MATCH(B6853,NationalTeams!C:C,0))</f>
        <v>161</v>
      </c>
      <c r="D6853" t="s">
        <v>1252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398</v>
      </c>
      <c r="C6854">
        <f>INDEX(NationalTeams!B:B,MATCH(B6854,NationalTeams!C:C,0))</f>
        <v>162</v>
      </c>
      <c r="D6854" t="s">
        <v>1252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441</v>
      </c>
      <c r="C6855">
        <f>INDEX(NationalTeams!B:B,MATCH(B6855,NationalTeams!C:C,0))</f>
        <v>163</v>
      </c>
      <c r="D6855" t="s">
        <v>1252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348</v>
      </c>
      <c r="C6856">
        <f>INDEX(NationalTeams!B:B,MATCH(B6856,NationalTeams!C:C,0))</f>
        <v>164</v>
      </c>
      <c r="D6856" t="s">
        <v>1252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350</v>
      </c>
      <c r="C6857">
        <f>INDEX(NationalTeams!B:B,MATCH(B6857,NationalTeams!C:C,0))</f>
        <v>165</v>
      </c>
      <c r="D6857" t="s">
        <v>1252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494</v>
      </c>
      <c r="C6858">
        <f>INDEX(NationalTeams!B:B,MATCH(B6858,NationalTeams!C:C,0))</f>
        <v>166</v>
      </c>
      <c r="D6858" t="s">
        <v>1252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504</v>
      </c>
      <c r="C6859">
        <f>INDEX(NationalTeams!B:B,MATCH(B6859,NationalTeams!C:C,0))</f>
        <v>167</v>
      </c>
      <c r="D6859" t="s">
        <v>1252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401</v>
      </c>
      <c r="C6860">
        <f>INDEX(NationalTeams!B:B,MATCH(B6860,NationalTeams!C:C,0))</f>
        <v>168</v>
      </c>
      <c r="D6860" t="s">
        <v>1252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432</v>
      </c>
      <c r="C6861">
        <f>INDEX(NationalTeams!B:B,MATCH(B6861,NationalTeams!C:C,0))</f>
        <v>169</v>
      </c>
      <c r="D6861" t="s">
        <v>1252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336</v>
      </c>
      <c r="C6862">
        <f>INDEX(NationalTeams!B:B,MATCH(B6862,NationalTeams!C:C,0))</f>
        <v>170</v>
      </c>
      <c r="D6862" t="s">
        <v>1252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497</v>
      </c>
      <c r="C6863">
        <f>INDEX(NationalTeams!B:B,MATCH(B6863,NationalTeams!C:C,0))</f>
        <v>171</v>
      </c>
      <c r="D6863" t="s">
        <v>1252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380</v>
      </c>
      <c r="C6864">
        <f>INDEX(NationalTeams!B:B,MATCH(B6864,NationalTeams!C:C,0))</f>
        <v>172</v>
      </c>
      <c r="D6864" t="s">
        <v>1252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402</v>
      </c>
      <c r="C6865">
        <f>INDEX(NationalTeams!B:B,MATCH(B6865,NationalTeams!C:C,0))</f>
        <v>173</v>
      </c>
      <c r="D6865" t="s">
        <v>1252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370</v>
      </c>
      <c r="C6866">
        <f>INDEX(NationalTeams!B:B,MATCH(B6866,NationalTeams!C:C,0))</f>
        <v>174</v>
      </c>
      <c r="D6866" t="s">
        <v>1252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506</v>
      </c>
      <c r="C6867">
        <f>INDEX(NationalTeams!B:B,MATCH(B6867,NationalTeams!C:C,0))</f>
        <v>175</v>
      </c>
      <c r="D6867" t="s">
        <v>1252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500</v>
      </c>
      <c r="C6868">
        <f>INDEX(NationalTeams!B:B,MATCH(B6868,NationalTeams!C:C,0))</f>
        <v>176</v>
      </c>
      <c r="D6868" t="s">
        <v>1252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473</v>
      </c>
      <c r="C6869">
        <f>INDEX(NationalTeams!B:B,MATCH(B6869,NationalTeams!C:C,0))</f>
        <v>177</v>
      </c>
      <c r="D6869" t="s">
        <v>1252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482</v>
      </c>
      <c r="C6870">
        <f>INDEX(NationalTeams!B:B,MATCH(B6870,NationalTeams!C:C,0))</f>
        <v>178</v>
      </c>
      <c r="D6870" t="s">
        <v>1252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411</v>
      </c>
      <c r="C6871">
        <f>INDEX(NationalTeams!B:B,MATCH(B6871,NationalTeams!C:C,0))</f>
        <v>179</v>
      </c>
      <c r="D6871" t="s">
        <v>1252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541</v>
      </c>
      <c r="C6872">
        <f>INDEX(NationalTeams!B:B,MATCH(B6872,NationalTeams!C:C,0))</f>
        <v>180</v>
      </c>
      <c r="D6872" t="s">
        <v>1252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412</v>
      </c>
      <c r="C6873">
        <f>INDEX(NationalTeams!B:B,MATCH(B6873,NationalTeams!C:C,0))</f>
        <v>181</v>
      </c>
      <c r="D6873" t="s">
        <v>1252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409</v>
      </c>
      <c r="C6874">
        <f>INDEX(NationalTeams!B:B,MATCH(B6874,NationalTeams!C:C,0))</f>
        <v>182</v>
      </c>
      <c r="D6874" t="s">
        <v>1252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414</v>
      </c>
      <c r="C6875">
        <f>INDEX(NationalTeams!B:B,MATCH(B6875,NationalTeams!C:C,0))</f>
        <v>183</v>
      </c>
      <c r="D6875" t="s">
        <v>1252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362</v>
      </c>
      <c r="C6876">
        <f>INDEX(NationalTeams!B:B,MATCH(B6876,NationalTeams!C:C,0))</f>
        <v>184</v>
      </c>
      <c r="D6876" t="s">
        <v>1252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499</v>
      </c>
      <c r="C6877">
        <f>INDEX(NationalTeams!B:B,MATCH(B6877,NationalTeams!C:C,0))</f>
        <v>185</v>
      </c>
      <c r="D6877" t="s">
        <v>1252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374</v>
      </c>
      <c r="C6878">
        <f>INDEX(NationalTeams!B:B,MATCH(B6878,NationalTeams!C:C,0))</f>
        <v>186</v>
      </c>
      <c r="D6878" t="s">
        <v>1252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385</v>
      </c>
      <c r="C6879">
        <f>INDEX(NationalTeams!B:B,MATCH(B6879,NationalTeams!C:C,0))</f>
        <v>187</v>
      </c>
      <c r="D6879" t="s">
        <v>1252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450</v>
      </c>
      <c r="C6880">
        <f>INDEX(NationalTeams!B:B,MATCH(B6880,NationalTeams!C:C,0))</f>
        <v>188</v>
      </c>
      <c r="D6880" t="s">
        <v>1252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448</v>
      </c>
      <c r="C6881">
        <f>INDEX(NationalTeams!B:B,MATCH(B6881,NationalTeams!C:C,0))</f>
        <v>189</v>
      </c>
      <c r="D6881" t="s">
        <v>1252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375</v>
      </c>
      <c r="C6882">
        <f>INDEX(NationalTeams!B:B,MATCH(B6882,NationalTeams!C:C,0))</f>
        <v>190</v>
      </c>
      <c r="D6882" t="s">
        <v>1252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483</v>
      </c>
      <c r="C6883">
        <f>INDEX(NationalTeams!B:B,MATCH(B6883,NationalTeams!C:C,0))</f>
        <v>191</v>
      </c>
      <c r="D6883" t="s">
        <v>1252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395</v>
      </c>
      <c r="C6884">
        <f>INDEX(NationalTeams!B:B,MATCH(B6884,NationalTeams!C:C,0))</f>
        <v>192</v>
      </c>
      <c r="D6884" t="s">
        <v>1252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363</v>
      </c>
      <c r="C6885">
        <f>INDEX(NationalTeams!B:B,MATCH(B6885,NationalTeams!C:C,0))</f>
        <v>193</v>
      </c>
      <c r="D6885" t="s">
        <v>1252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394</v>
      </c>
      <c r="C6886">
        <f>INDEX(NationalTeams!B:B,MATCH(B6886,NationalTeams!C:C,0))</f>
        <v>194</v>
      </c>
      <c r="D6886" t="s">
        <v>1252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389</v>
      </c>
      <c r="C6887">
        <f>INDEX(NationalTeams!B:B,MATCH(B6887,NationalTeams!C:C,0))</f>
        <v>195</v>
      </c>
      <c r="D6887" t="s">
        <v>1252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496</v>
      </c>
      <c r="C6888">
        <f>INDEX(NationalTeams!B:B,MATCH(B6888,NationalTeams!C:C,0))</f>
        <v>196</v>
      </c>
      <c r="D6888" t="s">
        <v>1252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507</v>
      </c>
      <c r="C6889">
        <f>INDEX(NationalTeams!B:B,MATCH(B6889,NationalTeams!C:C,0))</f>
        <v>197</v>
      </c>
      <c r="D6889" t="s">
        <v>1252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399</v>
      </c>
      <c r="C6890">
        <f>INDEX(NationalTeams!B:B,MATCH(B6890,NationalTeams!C:C,0))</f>
        <v>198</v>
      </c>
      <c r="D6890" t="s">
        <v>1252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467</v>
      </c>
      <c r="C6891">
        <f>INDEX(NationalTeams!B:B,MATCH(B6891,NationalTeams!C:C,0))</f>
        <v>199</v>
      </c>
      <c r="D6891" t="s">
        <v>1252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437</v>
      </c>
      <c r="C6892">
        <f>INDEX(NationalTeams!B:B,MATCH(B6892,NationalTeams!C:C,0))</f>
        <v>200</v>
      </c>
      <c r="D6892" t="s">
        <v>1252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452</v>
      </c>
      <c r="C6893">
        <f>INDEX(NationalTeams!B:B,MATCH(B6893,NationalTeams!C:C,0))</f>
        <v>201</v>
      </c>
      <c r="D6893" t="s">
        <v>1252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384</v>
      </c>
      <c r="C6894">
        <f>INDEX(NationalTeams!B:B,MATCH(B6894,NationalTeams!C:C,0))</f>
        <v>202</v>
      </c>
      <c r="D6894" t="s">
        <v>1252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442</v>
      </c>
      <c r="C6895">
        <f>INDEX(NationalTeams!B:B,MATCH(B6895,NationalTeams!C:C,0))</f>
        <v>203</v>
      </c>
      <c r="D6895" t="s">
        <v>1252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472</v>
      </c>
      <c r="C6896">
        <f>INDEX(NationalTeams!B:B,MATCH(B6896,NationalTeams!C:C,0))</f>
        <v>204</v>
      </c>
      <c r="D6896" t="s">
        <v>1252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388</v>
      </c>
      <c r="C6897">
        <f>INDEX(NationalTeams!B:B,MATCH(B6897,NationalTeams!C:C,0))</f>
        <v>205</v>
      </c>
      <c r="D6897" t="s">
        <v>1252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476</v>
      </c>
      <c r="C6898">
        <f>INDEX(NationalTeams!B:B,MATCH(B6898,NationalTeams!C:C,0))</f>
        <v>206</v>
      </c>
      <c r="D6898" t="s">
        <v>1252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407</v>
      </c>
      <c r="C6899">
        <f>INDEX(NationalTeams!B:B,MATCH(B6899,NationalTeams!C:C,0))</f>
        <v>207</v>
      </c>
      <c r="D6899" t="s">
        <v>1252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364</v>
      </c>
      <c r="C6900">
        <f>INDEX(NationalTeams!B:B,MATCH(B6900,NationalTeams!C:C,0))</f>
        <v>208</v>
      </c>
      <c r="D6900" t="s">
        <v>1252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439</v>
      </c>
      <c r="C6901">
        <f>INDEX(NationalTeams!B:B,MATCH(B6901,NationalTeams!C:C,0))</f>
        <v>209</v>
      </c>
      <c r="D6901" t="s">
        <v>1252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501</v>
      </c>
      <c r="C6902">
        <f>INDEX(NationalTeams!B:B,MATCH(B6902,NationalTeams!C:C,0))</f>
        <v>210</v>
      </c>
      <c r="D6902" t="s">
        <v>1252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466</v>
      </c>
      <c r="C6903">
        <f>INDEX(NationalTeams!B:B,MATCH(B6903,NationalTeams!C:C,0))</f>
        <v>211</v>
      </c>
      <c r="D6903" t="s">
        <v>1252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502</v>
      </c>
      <c r="C6904">
        <f>INDEX(NationalTeams!B:B,MATCH(B6904,NationalTeams!C:C,0))</f>
        <v>212</v>
      </c>
      <c r="D6904" t="s">
        <v>1252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359</v>
      </c>
      <c r="C6905">
        <f>INDEX(NationalTeams!B:B,MATCH(B6905,NationalTeams!C:C,0))</f>
        <v>213</v>
      </c>
      <c r="D6905" t="s">
        <v>1252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377</v>
      </c>
      <c r="C6906">
        <f>INDEX(NationalTeams!B:B,MATCH(B6906,NationalTeams!C:C,0))</f>
        <v>214</v>
      </c>
      <c r="D6906" t="s">
        <v>1252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443</v>
      </c>
      <c r="C6907">
        <f>INDEX(NationalTeams!B:B,MATCH(B6907,NationalTeams!C:C,0))</f>
        <v>215</v>
      </c>
      <c r="D6907" t="s">
        <v>1252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481</v>
      </c>
      <c r="C6908">
        <f>INDEX(NationalTeams!B:B,MATCH(B6908,NationalTeams!C:C,0))</f>
        <v>216</v>
      </c>
      <c r="D6908" t="s">
        <v>1252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351</v>
      </c>
      <c r="C6909">
        <f>INDEX(NationalTeams!B:B,MATCH(B6909,NationalTeams!C:C,0))</f>
        <v>217</v>
      </c>
      <c r="D6909" t="s">
        <v>1252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438</v>
      </c>
      <c r="C6910">
        <f>INDEX(NationalTeams!B:B,MATCH(B6910,NationalTeams!C:C,0))</f>
        <v>218</v>
      </c>
      <c r="D6910" t="s">
        <v>1252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319</v>
      </c>
      <c r="C6911">
        <f>INDEX(NationalTeams!B:B,MATCH(B6911,NationalTeams!C:C,0))</f>
        <v>219</v>
      </c>
      <c r="D6911" t="s">
        <v>1252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471</v>
      </c>
      <c r="C6912">
        <f>INDEX(NationalTeams!B:B,MATCH(B6912,NationalTeams!C:C,0))</f>
        <v>220</v>
      </c>
      <c r="D6912" t="s">
        <v>1252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373</v>
      </c>
      <c r="C6913">
        <f>INDEX(NationalTeams!B:B,MATCH(B6913,NationalTeams!C:C,0))</f>
        <v>221</v>
      </c>
      <c r="D6913" t="s">
        <v>1252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367</v>
      </c>
      <c r="C6914">
        <f>INDEX(NationalTeams!B:B,MATCH(B6914,NationalTeams!C:C,0))</f>
        <v>222</v>
      </c>
      <c r="D6914" t="s">
        <v>1252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358</v>
      </c>
      <c r="C6915">
        <f>INDEX(NationalTeams!B:B,MATCH(B6915,NationalTeams!C:C,0))</f>
        <v>223</v>
      </c>
      <c r="D6915" t="s">
        <v>1252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993</v>
      </c>
      <c r="C6916">
        <f>INDEX(NationalTeams!B:B,MATCH(B6916,NationalTeams!C:C,0))</f>
        <v>224</v>
      </c>
      <c r="D6916" t="s">
        <v>1236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994</v>
      </c>
      <c r="C6917">
        <f>INDEX(NationalTeams!B:B,MATCH(B6917,NationalTeams!C:C,0))</f>
        <v>225</v>
      </c>
      <c r="D6917" t="s">
        <v>1236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995</v>
      </c>
      <c r="C6918">
        <f>INDEX(NationalTeams!B:B,MATCH(B6918,NationalTeams!C:C,0))</f>
        <v>226</v>
      </c>
      <c r="D6918" t="s">
        <v>1236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996</v>
      </c>
      <c r="C6919">
        <f>INDEX(NationalTeams!B:B,MATCH(B6919,NationalTeams!C:C,0))</f>
        <v>227</v>
      </c>
      <c r="D6919" t="s">
        <v>1236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997</v>
      </c>
      <c r="C6920">
        <f>INDEX(NationalTeams!B:B,MATCH(B6920,NationalTeams!C:C,0))</f>
        <v>228</v>
      </c>
      <c r="D6920" t="s">
        <v>1236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998</v>
      </c>
      <c r="C6921">
        <f>INDEX(NationalTeams!B:B,MATCH(B6921,NationalTeams!C:C,0))</f>
        <v>229</v>
      </c>
      <c r="D6921" t="s">
        <v>1236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999</v>
      </c>
      <c r="C6922">
        <f>INDEX(NationalTeams!B:B,MATCH(B6922,NationalTeams!C:C,0))</f>
        <v>230</v>
      </c>
      <c r="D6922" t="s">
        <v>1236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1000</v>
      </c>
      <c r="C6923">
        <f>INDEX(NationalTeams!B:B,MATCH(B6923,NationalTeams!C:C,0))</f>
        <v>231</v>
      </c>
      <c r="D6923" t="s">
        <v>1236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1001</v>
      </c>
      <c r="C6924">
        <f>INDEX(NationalTeams!B:B,MATCH(B6924,NationalTeams!C:C,0))</f>
        <v>232</v>
      </c>
      <c r="D6924" t="s">
        <v>1236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1002</v>
      </c>
      <c r="C6925">
        <f>INDEX(NationalTeams!B:B,MATCH(B6925,NationalTeams!C:C,0))</f>
        <v>233</v>
      </c>
      <c r="D6925" t="s">
        <v>1236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1003</v>
      </c>
      <c r="C6926">
        <f>INDEX(NationalTeams!B:B,MATCH(B6926,NationalTeams!C:C,0))</f>
        <v>234</v>
      </c>
      <c r="D6926" t="s">
        <v>1236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1004</v>
      </c>
      <c r="C6927">
        <f>INDEX(NationalTeams!B:B,MATCH(B6927,NationalTeams!C:C,0))</f>
        <v>235</v>
      </c>
      <c r="D6927" t="s">
        <v>1236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1005</v>
      </c>
      <c r="C6928">
        <f>INDEX(NationalTeams!B:B,MATCH(B6928,NationalTeams!C:C,0))</f>
        <v>236</v>
      </c>
      <c r="D6928" t="s">
        <v>1236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1006</v>
      </c>
      <c r="C6929">
        <f>INDEX(NationalTeams!B:B,MATCH(B6929,NationalTeams!C:C,0))</f>
        <v>237</v>
      </c>
      <c r="D6929" t="s">
        <v>1236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1007</v>
      </c>
      <c r="C6930">
        <f>INDEX(NationalTeams!B:B,MATCH(B6930,NationalTeams!C:C,0))</f>
        <v>238</v>
      </c>
      <c r="D6930" t="s">
        <v>1236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1008</v>
      </c>
      <c r="C6931">
        <f>INDEX(NationalTeams!B:B,MATCH(B6931,NationalTeams!C:C,0))</f>
        <v>239</v>
      </c>
      <c r="D6931" t="s">
        <v>1236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1009</v>
      </c>
      <c r="C6932">
        <f>INDEX(NationalTeams!B:B,MATCH(B6932,NationalTeams!C:C,0))</f>
        <v>240</v>
      </c>
      <c r="D6932" t="s">
        <v>1236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1010</v>
      </c>
      <c r="C6933">
        <f>INDEX(NationalTeams!B:B,MATCH(B6933,NationalTeams!C:C,0))</f>
        <v>241</v>
      </c>
      <c r="D6933" t="s">
        <v>1236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1011</v>
      </c>
      <c r="C6934">
        <f>INDEX(NationalTeams!B:B,MATCH(B6934,NationalTeams!C:C,0))</f>
        <v>242</v>
      </c>
      <c r="D6934" t="s">
        <v>1236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1012</v>
      </c>
      <c r="C6935">
        <f>INDEX(NationalTeams!B:B,MATCH(B6935,NationalTeams!C:C,0))</f>
        <v>243</v>
      </c>
      <c r="D6935" t="s">
        <v>1236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1013</v>
      </c>
      <c r="C6936">
        <f>INDEX(NationalTeams!B:B,MATCH(B6936,NationalTeams!C:C,0))</f>
        <v>244</v>
      </c>
      <c r="D6936" t="s">
        <v>1236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1014</v>
      </c>
      <c r="C6937">
        <f>INDEX(NationalTeams!B:B,MATCH(B6937,NationalTeams!C:C,0))</f>
        <v>245</v>
      </c>
      <c r="D6937" t="s">
        <v>1236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1015</v>
      </c>
      <c r="C6938">
        <f>INDEX(NationalTeams!B:B,MATCH(B6938,NationalTeams!C:C,0))</f>
        <v>246</v>
      </c>
      <c r="D6938" t="s">
        <v>1236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1016</v>
      </c>
      <c r="C6939">
        <f>INDEX(NationalTeams!B:B,MATCH(B6939,NationalTeams!C:C,0))</f>
        <v>247</v>
      </c>
      <c r="D6939" t="s">
        <v>1236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1017</v>
      </c>
      <c r="C6940">
        <f>INDEX(NationalTeams!B:B,MATCH(B6940,NationalTeams!C:C,0))</f>
        <v>248</v>
      </c>
      <c r="D6940" t="s">
        <v>1236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1018</v>
      </c>
      <c r="C6941">
        <f>INDEX(NationalTeams!B:B,MATCH(B6941,NationalTeams!C:C,0))</f>
        <v>249</v>
      </c>
      <c r="D6941" t="s">
        <v>1236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1019</v>
      </c>
      <c r="C6942">
        <f>INDEX(NationalTeams!B:B,MATCH(B6942,NationalTeams!C:C,0))</f>
        <v>250</v>
      </c>
      <c r="D6942" t="s">
        <v>1236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1020</v>
      </c>
      <c r="C6943">
        <f>INDEX(NationalTeams!B:B,MATCH(B6943,NationalTeams!C:C,0))</f>
        <v>251</v>
      </c>
      <c r="D6943" t="s">
        <v>1236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1021</v>
      </c>
      <c r="C6944">
        <f>INDEX(NationalTeams!B:B,MATCH(B6944,NationalTeams!C:C,0))</f>
        <v>252</v>
      </c>
      <c r="D6944" t="s">
        <v>1236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1022</v>
      </c>
      <c r="C6945">
        <f>INDEX(NationalTeams!B:B,MATCH(B6945,NationalTeams!C:C,0))</f>
        <v>253</v>
      </c>
      <c r="D6945" t="s">
        <v>1236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1023</v>
      </c>
      <c r="C6946">
        <f>INDEX(NationalTeams!B:B,MATCH(B6946,NationalTeams!C:C,0))</f>
        <v>254</v>
      </c>
      <c r="D6946" t="s">
        <v>1236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1024</v>
      </c>
      <c r="C6947">
        <f>INDEX(NationalTeams!B:B,MATCH(B6947,NationalTeams!C:C,0))</f>
        <v>255</v>
      </c>
      <c r="D6947" t="s">
        <v>1236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1025</v>
      </c>
      <c r="C6948">
        <f>INDEX(NationalTeams!B:B,MATCH(B6948,NationalTeams!C:C,0))</f>
        <v>256</v>
      </c>
      <c r="D6948" t="s">
        <v>1236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1026</v>
      </c>
      <c r="C6949">
        <f>INDEX(NationalTeams!B:B,MATCH(B6949,NationalTeams!C:C,0))</f>
        <v>257</v>
      </c>
      <c r="D6949" t="s">
        <v>1236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1027</v>
      </c>
      <c r="C6950">
        <f>INDEX(NationalTeams!B:B,MATCH(B6950,NationalTeams!C:C,0))</f>
        <v>258</v>
      </c>
      <c r="D6950" t="s">
        <v>1236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1028</v>
      </c>
      <c r="C6951">
        <f>INDEX(NationalTeams!B:B,MATCH(B6951,NationalTeams!C:C,0))</f>
        <v>259</v>
      </c>
      <c r="D6951" t="s">
        <v>1236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1029</v>
      </c>
      <c r="C6952">
        <f>INDEX(NationalTeams!B:B,MATCH(B6952,NationalTeams!C:C,0))</f>
        <v>260</v>
      </c>
      <c r="D6952" t="s">
        <v>1236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1030</v>
      </c>
      <c r="C6953">
        <f>INDEX(NationalTeams!B:B,MATCH(B6953,NationalTeams!C:C,0))</f>
        <v>261</v>
      </c>
      <c r="D6953" t="s">
        <v>1236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1031</v>
      </c>
      <c r="C6954">
        <f>INDEX(NationalTeams!B:B,MATCH(B6954,NationalTeams!C:C,0))</f>
        <v>262</v>
      </c>
      <c r="D6954" t="s">
        <v>1236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1032</v>
      </c>
      <c r="C6955">
        <f>INDEX(NationalTeams!B:B,MATCH(B6955,NationalTeams!C:C,0))</f>
        <v>263</v>
      </c>
      <c r="D6955" t="s">
        <v>1236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1033</v>
      </c>
      <c r="C6956">
        <f>INDEX(NationalTeams!B:B,MATCH(B6956,NationalTeams!C:C,0))</f>
        <v>264</v>
      </c>
      <c r="D6956" t="s">
        <v>1236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1034</v>
      </c>
      <c r="C6957">
        <f>INDEX(NationalTeams!B:B,MATCH(B6957,NationalTeams!C:C,0))</f>
        <v>265</v>
      </c>
      <c r="D6957" t="s">
        <v>1236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1035</v>
      </c>
      <c r="C6958">
        <f>INDEX(NationalTeams!B:B,MATCH(B6958,NationalTeams!C:C,0))</f>
        <v>266</v>
      </c>
      <c r="D6958" t="s">
        <v>1236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1036</v>
      </c>
      <c r="C6959">
        <f>INDEX(NationalTeams!B:B,MATCH(B6959,NationalTeams!C:C,0))</f>
        <v>267</v>
      </c>
      <c r="D6959" t="s">
        <v>1236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1037</v>
      </c>
      <c r="C6960">
        <f>INDEX(NationalTeams!B:B,MATCH(B6960,NationalTeams!C:C,0))</f>
        <v>268</v>
      </c>
      <c r="D6960" t="s">
        <v>1236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1038</v>
      </c>
      <c r="C6961">
        <f>INDEX(NationalTeams!B:B,MATCH(B6961,NationalTeams!C:C,0))</f>
        <v>269</v>
      </c>
      <c r="D6961" t="s">
        <v>1236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1039</v>
      </c>
      <c r="C6962">
        <f>INDEX(NationalTeams!B:B,MATCH(B6962,NationalTeams!C:C,0))</f>
        <v>270</v>
      </c>
      <c r="D6962" t="s">
        <v>1236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1040</v>
      </c>
      <c r="C6963">
        <f>INDEX(NationalTeams!B:B,MATCH(B6963,NationalTeams!C:C,0))</f>
        <v>271</v>
      </c>
      <c r="D6963" t="s">
        <v>1236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1041</v>
      </c>
      <c r="C6964">
        <f>INDEX(NationalTeams!B:B,MATCH(B6964,NationalTeams!C:C,0))</f>
        <v>272</v>
      </c>
      <c r="D6964" t="s">
        <v>1236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1042</v>
      </c>
      <c r="C6965">
        <f>INDEX(NationalTeams!B:B,MATCH(B6965,NationalTeams!C:C,0))</f>
        <v>273</v>
      </c>
      <c r="D6965" t="s">
        <v>1236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1043</v>
      </c>
      <c r="C6966">
        <f>INDEX(NationalTeams!B:B,MATCH(B6966,NationalTeams!C:C,0))</f>
        <v>274</v>
      </c>
      <c r="D6966" t="s">
        <v>1236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1044</v>
      </c>
      <c r="C6967">
        <f>INDEX(NationalTeams!B:B,MATCH(B6967,NationalTeams!C:C,0))</f>
        <v>275</v>
      </c>
      <c r="D6967" t="s">
        <v>1236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1045</v>
      </c>
      <c r="C6968">
        <f>INDEX(NationalTeams!B:B,MATCH(B6968,NationalTeams!C:C,0))</f>
        <v>276</v>
      </c>
      <c r="D6968" t="s">
        <v>1236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1046</v>
      </c>
      <c r="C6969">
        <f>INDEX(NationalTeams!B:B,MATCH(B6969,NationalTeams!C:C,0))</f>
        <v>277</v>
      </c>
      <c r="D6969" t="s">
        <v>1236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1047</v>
      </c>
      <c r="C6970">
        <f>INDEX(NationalTeams!B:B,MATCH(B6970,NationalTeams!C:C,0))</f>
        <v>278</v>
      </c>
      <c r="D6970" t="s">
        <v>1236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1048</v>
      </c>
      <c r="C6971">
        <f>INDEX(NationalTeams!B:B,MATCH(B6971,NationalTeams!C:C,0))</f>
        <v>279</v>
      </c>
      <c r="D6971" t="s">
        <v>1236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1049</v>
      </c>
      <c r="C6972">
        <f>INDEX(NationalTeams!B:B,MATCH(B6972,NationalTeams!C:C,0))</f>
        <v>280</v>
      </c>
      <c r="D6972" t="s">
        <v>1236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1050</v>
      </c>
      <c r="C6973">
        <f>INDEX(NationalTeams!B:B,MATCH(B6973,NationalTeams!C:C,0))</f>
        <v>281</v>
      </c>
      <c r="D6973" t="s">
        <v>1236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1051</v>
      </c>
      <c r="C6974">
        <f>INDEX(NationalTeams!B:B,MATCH(B6974,NationalTeams!C:C,0))</f>
        <v>282</v>
      </c>
      <c r="D6974" t="s">
        <v>1236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1052</v>
      </c>
      <c r="C6975">
        <f>INDEX(NationalTeams!B:B,MATCH(B6975,NationalTeams!C:C,0))</f>
        <v>283</v>
      </c>
      <c r="D6975" t="s">
        <v>1236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1053</v>
      </c>
      <c r="C6976">
        <f>INDEX(NationalTeams!B:B,MATCH(B6976,NationalTeams!C:C,0))</f>
        <v>284</v>
      </c>
      <c r="D6976" t="s">
        <v>1236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1054</v>
      </c>
      <c r="C6977">
        <f>INDEX(NationalTeams!B:B,MATCH(B6977,NationalTeams!C:C,0))</f>
        <v>285</v>
      </c>
      <c r="D6977" t="s">
        <v>1236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1055</v>
      </c>
      <c r="C6978">
        <f>INDEX(NationalTeams!B:B,MATCH(B6978,NationalTeams!C:C,0))</f>
        <v>286</v>
      </c>
      <c r="D6978" t="s">
        <v>1236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1056</v>
      </c>
      <c r="C6979">
        <f>INDEX(NationalTeams!B:B,MATCH(B6979,NationalTeams!C:C,0))</f>
        <v>287</v>
      </c>
      <c r="D6979" t="s">
        <v>1236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1057</v>
      </c>
      <c r="C6980">
        <f>INDEX(NationalTeams!B:B,MATCH(B6980,NationalTeams!C:C,0))</f>
        <v>288</v>
      </c>
      <c r="D6980" t="s">
        <v>1236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1058</v>
      </c>
      <c r="C6981">
        <f>INDEX(NationalTeams!B:B,MATCH(B6981,NationalTeams!C:C,0))</f>
        <v>289</v>
      </c>
      <c r="D6981" t="s">
        <v>1236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1059</v>
      </c>
      <c r="C6982">
        <f>INDEX(NationalTeams!B:B,MATCH(B6982,NationalTeams!C:C,0))</f>
        <v>290</v>
      </c>
      <c r="D6982" t="s">
        <v>1236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1060</v>
      </c>
      <c r="C6983">
        <f>INDEX(NationalTeams!B:B,MATCH(B6983,NationalTeams!C:C,0))</f>
        <v>291</v>
      </c>
      <c r="D6983" t="s">
        <v>1236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1061</v>
      </c>
      <c r="C6984">
        <f>INDEX(NationalTeams!B:B,MATCH(B6984,NationalTeams!C:C,0))</f>
        <v>292</v>
      </c>
      <c r="D6984" t="s">
        <v>1236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1062</v>
      </c>
      <c r="C6985">
        <f>INDEX(NationalTeams!B:B,MATCH(B6985,NationalTeams!C:C,0))</f>
        <v>293</v>
      </c>
      <c r="D6985" t="s">
        <v>1236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1063</v>
      </c>
      <c r="C6986">
        <f>INDEX(NationalTeams!B:B,MATCH(B6986,NationalTeams!C:C,0))</f>
        <v>294</v>
      </c>
      <c r="D6986" t="s">
        <v>1236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1064</v>
      </c>
      <c r="C6987">
        <f>INDEX(NationalTeams!B:B,MATCH(B6987,NationalTeams!C:C,0))</f>
        <v>295</v>
      </c>
      <c r="D6987" t="s">
        <v>1236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1065</v>
      </c>
      <c r="C6988">
        <f>INDEX(NationalTeams!B:B,MATCH(B6988,NationalTeams!C:C,0))</f>
        <v>296</v>
      </c>
      <c r="D6988" t="s">
        <v>1236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1066</v>
      </c>
      <c r="C6989">
        <f>INDEX(NationalTeams!B:B,MATCH(B6989,NationalTeams!C:C,0))</f>
        <v>297</v>
      </c>
      <c r="D6989" t="s">
        <v>1236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1067</v>
      </c>
      <c r="C6990">
        <f>INDEX(NationalTeams!B:B,MATCH(B6990,NationalTeams!C:C,0))</f>
        <v>298</v>
      </c>
      <c r="D6990" t="s">
        <v>1236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1068</v>
      </c>
      <c r="C6991">
        <f>INDEX(NationalTeams!B:B,MATCH(B6991,NationalTeams!C:C,0))</f>
        <v>299</v>
      </c>
      <c r="D6991" t="s">
        <v>1236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1069</v>
      </c>
      <c r="C6992">
        <f>INDEX(NationalTeams!B:B,MATCH(B6992,NationalTeams!C:C,0))</f>
        <v>300</v>
      </c>
      <c r="D6992" t="s">
        <v>1236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1070</v>
      </c>
      <c r="C6993">
        <f>INDEX(NationalTeams!B:B,MATCH(B6993,NationalTeams!C:C,0))</f>
        <v>301</v>
      </c>
      <c r="D6993" t="s">
        <v>1236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1071</v>
      </c>
      <c r="C6994">
        <f>INDEX(NationalTeams!B:B,MATCH(B6994,NationalTeams!C:C,0))</f>
        <v>302</v>
      </c>
      <c r="D6994" t="s">
        <v>1236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1072</v>
      </c>
      <c r="C6995">
        <f>INDEX(NationalTeams!B:B,MATCH(B6995,NationalTeams!C:C,0))</f>
        <v>303</v>
      </c>
      <c r="D6995" t="s">
        <v>1236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1073</v>
      </c>
      <c r="C6996">
        <f>INDEX(NationalTeams!B:B,MATCH(B6996,NationalTeams!C:C,0))</f>
        <v>304</v>
      </c>
      <c r="D6996" t="s">
        <v>1236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1074</v>
      </c>
      <c r="C6997">
        <f>INDEX(NationalTeams!B:B,MATCH(B6997,NationalTeams!C:C,0))</f>
        <v>305</v>
      </c>
      <c r="D6997" t="s">
        <v>1236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1075</v>
      </c>
      <c r="C6998">
        <f>INDEX(NationalTeams!B:B,MATCH(B6998,NationalTeams!C:C,0))</f>
        <v>306</v>
      </c>
      <c r="D6998" t="s">
        <v>1236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1076</v>
      </c>
      <c r="C6999">
        <f>INDEX(NationalTeams!B:B,MATCH(B6999,NationalTeams!C:C,0))</f>
        <v>307</v>
      </c>
      <c r="D6999" t="s">
        <v>1236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1077</v>
      </c>
      <c r="C7000">
        <f>INDEX(NationalTeams!B:B,MATCH(B7000,NationalTeams!C:C,0))</f>
        <v>308</v>
      </c>
      <c r="D7000" t="s">
        <v>1236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1078</v>
      </c>
      <c r="C7001">
        <f>INDEX(NationalTeams!B:B,MATCH(B7001,NationalTeams!C:C,0))</f>
        <v>309</v>
      </c>
      <c r="D7001" t="s">
        <v>1236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1079</v>
      </c>
      <c r="C7002">
        <f>INDEX(NationalTeams!B:B,MATCH(B7002,NationalTeams!C:C,0))</f>
        <v>310</v>
      </c>
      <c r="D7002" t="s">
        <v>1236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1080</v>
      </c>
      <c r="C7003">
        <f>INDEX(NationalTeams!B:B,MATCH(B7003,NationalTeams!C:C,0))</f>
        <v>311</v>
      </c>
      <c r="D7003" t="s">
        <v>1236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1081</v>
      </c>
      <c r="C7004">
        <f>INDEX(NationalTeams!B:B,MATCH(B7004,NationalTeams!C:C,0))</f>
        <v>312</v>
      </c>
      <c r="D7004" t="s">
        <v>1236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1082</v>
      </c>
      <c r="C7005">
        <f>INDEX(NationalTeams!B:B,MATCH(B7005,NationalTeams!C:C,0))</f>
        <v>313</v>
      </c>
      <c r="D7005" t="s">
        <v>1236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1083</v>
      </c>
      <c r="C7006">
        <f>INDEX(NationalTeams!B:B,MATCH(B7006,NationalTeams!C:C,0))</f>
        <v>314</v>
      </c>
      <c r="D7006" t="s">
        <v>1236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1084</v>
      </c>
      <c r="C7007">
        <f>INDEX(NationalTeams!B:B,MATCH(B7007,NationalTeams!C:C,0))</f>
        <v>315</v>
      </c>
      <c r="D7007" t="s">
        <v>1236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1085</v>
      </c>
      <c r="C7008">
        <f>INDEX(NationalTeams!B:B,MATCH(B7008,NationalTeams!C:C,0))</f>
        <v>316</v>
      </c>
      <c r="D7008" t="s">
        <v>1236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1086</v>
      </c>
      <c r="C7009">
        <f>INDEX(NationalTeams!B:B,MATCH(B7009,NationalTeams!C:C,0))</f>
        <v>317</v>
      </c>
      <c r="D7009" t="s">
        <v>1236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1087</v>
      </c>
      <c r="C7010">
        <f>INDEX(NationalTeams!B:B,MATCH(B7010,NationalTeams!C:C,0))</f>
        <v>318</v>
      </c>
      <c r="D7010" t="s">
        <v>1236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1088</v>
      </c>
      <c r="C7011">
        <f>INDEX(NationalTeams!B:B,MATCH(B7011,NationalTeams!C:C,0))</f>
        <v>319</v>
      </c>
      <c r="D7011" t="s">
        <v>1236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1089</v>
      </c>
      <c r="C7012">
        <f>INDEX(NationalTeams!B:B,MATCH(B7012,NationalTeams!C:C,0))</f>
        <v>320</v>
      </c>
      <c r="D7012" t="s">
        <v>1236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1090</v>
      </c>
      <c r="C7013">
        <f>INDEX(NationalTeams!B:B,MATCH(B7013,NationalTeams!C:C,0))</f>
        <v>321</v>
      </c>
      <c r="D7013" t="s">
        <v>1236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1091</v>
      </c>
      <c r="C7014">
        <f>INDEX(NationalTeams!B:B,MATCH(B7014,NationalTeams!C:C,0))</f>
        <v>322</v>
      </c>
      <c r="D7014" t="s">
        <v>1236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1092</v>
      </c>
      <c r="C7015">
        <f>INDEX(NationalTeams!B:B,MATCH(B7015,NationalTeams!C:C,0))</f>
        <v>323</v>
      </c>
      <c r="D7015" t="s">
        <v>1236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1093</v>
      </c>
      <c r="C7016">
        <f>INDEX(NationalTeams!B:B,MATCH(B7016,NationalTeams!C:C,0))</f>
        <v>324</v>
      </c>
      <c r="D7016" t="s">
        <v>1236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1094</v>
      </c>
      <c r="C7017">
        <f>INDEX(NationalTeams!B:B,MATCH(B7017,NationalTeams!C:C,0))</f>
        <v>325</v>
      </c>
      <c r="D7017" t="s">
        <v>1236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1095</v>
      </c>
      <c r="C7018">
        <f>INDEX(NationalTeams!B:B,MATCH(B7018,NationalTeams!C:C,0))</f>
        <v>326</v>
      </c>
      <c r="D7018" t="s">
        <v>1236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1096</v>
      </c>
      <c r="C7019">
        <f>INDEX(NationalTeams!B:B,MATCH(B7019,NationalTeams!C:C,0))</f>
        <v>327</v>
      </c>
      <c r="D7019" t="s">
        <v>1236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1097</v>
      </c>
      <c r="C7020">
        <f>INDEX(NationalTeams!B:B,MATCH(B7020,NationalTeams!C:C,0))</f>
        <v>328</v>
      </c>
      <c r="D7020" t="s">
        <v>1236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1098</v>
      </c>
      <c r="C7021">
        <f>INDEX(NationalTeams!B:B,MATCH(B7021,NationalTeams!C:C,0))</f>
        <v>329</v>
      </c>
      <c r="D7021" t="s">
        <v>1236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1099</v>
      </c>
      <c r="C7022">
        <f>INDEX(NationalTeams!B:B,MATCH(B7022,NationalTeams!C:C,0))</f>
        <v>330</v>
      </c>
      <c r="D7022" t="s">
        <v>1236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1100</v>
      </c>
      <c r="C7023">
        <f>INDEX(NationalTeams!B:B,MATCH(B7023,NationalTeams!C:C,0))</f>
        <v>331</v>
      </c>
      <c r="D7023" t="s">
        <v>1236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1101</v>
      </c>
      <c r="C7024">
        <f>INDEX(NationalTeams!B:B,MATCH(B7024,NationalTeams!C:C,0))</f>
        <v>332</v>
      </c>
      <c r="D7024" t="s">
        <v>1236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1102</v>
      </c>
      <c r="C7025">
        <f>INDEX(NationalTeams!B:B,MATCH(B7025,NationalTeams!C:C,0))</f>
        <v>333</v>
      </c>
      <c r="D7025" t="s">
        <v>1236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1103</v>
      </c>
      <c r="C7026">
        <f>INDEX(NationalTeams!B:B,MATCH(B7026,NationalTeams!C:C,0))</f>
        <v>334</v>
      </c>
      <c r="D7026" t="s">
        <v>1236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1104</v>
      </c>
      <c r="C7027">
        <f>INDEX(NationalTeams!B:B,MATCH(B7027,NationalTeams!C:C,0))</f>
        <v>335</v>
      </c>
      <c r="D7027" t="s">
        <v>1236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1105</v>
      </c>
      <c r="C7028">
        <f>INDEX(NationalTeams!B:B,MATCH(B7028,NationalTeams!C:C,0))</f>
        <v>336</v>
      </c>
      <c r="D7028" t="s">
        <v>1236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1106</v>
      </c>
      <c r="C7029">
        <f>INDEX(NationalTeams!B:B,MATCH(B7029,NationalTeams!C:C,0))</f>
        <v>337</v>
      </c>
      <c r="D7029" t="s">
        <v>1236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1107</v>
      </c>
      <c r="C7030">
        <f>INDEX(NationalTeams!B:B,MATCH(B7030,NationalTeams!C:C,0))</f>
        <v>338</v>
      </c>
      <c r="D7030" t="s">
        <v>1236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1108</v>
      </c>
      <c r="C7031">
        <f>INDEX(NationalTeams!B:B,MATCH(B7031,NationalTeams!C:C,0))</f>
        <v>339</v>
      </c>
      <c r="D7031" t="s">
        <v>1236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1109</v>
      </c>
      <c r="C7032">
        <f>INDEX(NationalTeams!B:B,MATCH(B7032,NationalTeams!C:C,0))</f>
        <v>340</v>
      </c>
      <c r="D7032" t="s">
        <v>1236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1110</v>
      </c>
      <c r="C7033">
        <f>INDEX(NationalTeams!B:B,MATCH(B7033,NationalTeams!C:C,0))</f>
        <v>341</v>
      </c>
      <c r="D7033" t="s">
        <v>1236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1111</v>
      </c>
      <c r="C7034">
        <f>INDEX(NationalTeams!B:B,MATCH(B7034,NationalTeams!C:C,0))</f>
        <v>342</v>
      </c>
      <c r="D7034" t="s">
        <v>1236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1112</v>
      </c>
      <c r="C7035">
        <f>INDEX(NationalTeams!B:B,MATCH(B7035,NationalTeams!C:C,0))</f>
        <v>343</v>
      </c>
      <c r="D7035" t="s">
        <v>1236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1113</v>
      </c>
      <c r="C7036">
        <f>INDEX(NationalTeams!B:B,MATCH(B7036,NationalTeams!C:C,0))</f>
        <v>344</v>
      </c>
      <c r="D7036" t="s">
        <v>1236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1114</v>
      </c>
      <c r="C7037">
        <f>INDEX(NationalTeams!B:B,MATCH(B7037,NationalTeams!C:C,0))</f>
        <v>345</v>
      </c>
      <c r="D7037" t="s">
        <v>1236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1115</v>
      </c>
      <c r="C7038">
        <f>INDEX(NationalTeams!B:B,MATCH(B7038,NationalTeams!C:C,0))</f>
        <v>346</v>
      </c>
      <c r="D7038" t="s">
        <v>1236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1116</v>
      </c>
      <c r="C7039">
        <f>INDEX(NationalTeams!B:B,MATCH(B7039,NationalTeams!C:C,0))</f>
        <v>347</v>
      </c>
      <c r="D7039" t="s">
        <v>1236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1117</v>
      </c>
      <c r="C7040">
        <f>INDEX(NationalTeams!B:B,MATCH(B7040,NationalTeams!C:C,0))</f>
        <v>348</v>
      </c>
      <c r="D7040" t="s">
        <v>1236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1118</v>
      </c>
      <c r="C7041">
        <f>INDEX(NationalTeams!B:B,MATCH(B7041,NationalTeams!C:C,0))</f>
        <v>349</v>
      </c>
      <c r="D7041" t="s">
        <v>1236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1119</v>
      </c>
      <c r="C7042">
        <f>INDEX(NationalTeams!B:B,MATCH(B7042,NationalTeams!C:C,0))</f>
        <v>350</v>
      </c>
      <c r="D7042" t="s">
        <v>1236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1120</v>
      </c>
      <c r="C7043">
        <f>INDEX(NationalTeams!B:B,MATCH(B7043,NationalTeams!C:C,0))</f>
        <v>351</v>
      </c>
      <c r="D7043" t="s">
        <v>1236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1121</v>
      </c>
      <c r="C7044">
        <f>INDEX(NationalTeams!B:B,MATCH(B7044,NationalTeams!C:C,0))</f>
        <v>352</v>
      </c>
      <c r="D7044" t="s">
        <v>1236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1122</v>
      </c>
      <c r="C7045">
        <f>INDEX(NationalTeams!B:B,MATCH(B7045,NationalTeams!C:C,0))</f>
        <v>353</v>
      </c>
      <c r="D7045" t="s">
        <v>1236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1123</v>
      </c>
      <c r="C7046">
        <f>INDEX(NationalTeams!B:B,MATCH(B7046,NationalTeams!C:C,0))</f>
        <v>354</v>
      </c>
      <c r="D7046" t="s">
        <v>1236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1124</v>
      </c>
      <c r="C7047">
        <f>INDEX(NationalTeams!B:B,MATCH(B7047,NationalTeams!C:C,0))</f>
        <v>355</v>
      </c>
      <c r="D7047" t="s">
        <v>1236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1125</v>
      </c>
      <c r="C7048">
        <f>INDEX(NationalTeams!B:B,MATCH(B7048,NationalTeams!C:C,0))</f>
        <v>356</v>
      </c>
      <c r="D7048" t="s">
        <v>1236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1126</v>
      </c>
      <c r="C7049">
        <f>INDEX(NationalTeams!B:B,MATCH(B7049,NationalTeams!C:C,0))</f>
        <v>357</v>
      </c>
      <c r="D7049" t="s">
        <v>1236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1127</v>
      </c>
      <c r="C7050">
        <f>INDEX(NationalTeams!B:B,MATCH(B7050,NationalTeams!C:C,0))</f>
        <v>358</v>
      </c>
      <c r="D7050" t="s">
        <v>1236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1128</v>
      </c>
      <c r="C7051">
        <f>INDEX(NationalTeams!B:B,MATCH(B7051,NationalTeams!C:C,0))</f>
        <v>359</v>
      </c>
      <c r="D7051" t="s">
        <v>1236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1129</v>
      </c>
      <c r="C7052">
        <f>INDEX(NationalTeams!B:B,MATCH(B7052,NationalTeams!C:C,0))</f>
        <v>360</v>
      </c>
      <c r="D7052" t="s">
        <v>1236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1130</v>
      </c>
      <c r="C7053">
        <f>INDEX(NationalTeams!B:B,MATCH(B7053,NationalTeams!C:C,0))</f>
        <v>361</v>
      </c>
      <c r="D7053" t="s">
        <v>1236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1131</v>
      </c>
      <c r="C7054">
        <f>INDEX(NationalTeams!B:B,MATCH(B7054,NationalTeams!C:C,0))</f>
        <v>362</v>
      </c>
      <c r="D7054" t="s">
        <v>1236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1132</v>
      </c>
      <c r="C7055">
        <f>INDEX(NationalTeams!B:B,MATCH(B7055,NationalTeams!C:C,0))</f>
        <v>363</v>
      </c>
      <c r="D7055" t="s">
        <v>1236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1133</v>
      </c>
      <c r="C7056">
        <f>INDEX(NationalTeams!B:B,MATCH(B7056,NationalTeams!C:C,0))</f>
        <v>364</v>
      </c>
      <c r="D7056" t="s">
        <v>1236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1134</v>
      </c>
      <c r="C7057">
        <f>INDEX(NationalTeams!B:B,MATCH(B7057,NationalTeams!C:C,0))</f>
        <v>365</v>
      </c>
      <c r="D7057" t="s">
        <v>1236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1135</v>
      </c>
      <c r="C7058">
        <f>INDEX(NationalTeams!B:B,MATCH(B7058,NationalTeams!C:C,0))</f>
        <v>366</v>
      </c>
      <c r="D7058" t="s">
        <v>1236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1136</v>
      </c>
      <c r="C7059">
        <f>INDEX(NationalTeams!B:B,MATCH(B7059,NationalTeams!C:C,0))</f>
        <v>367</v>
      </c>
      <c r="D7059" t="s">
        <v>1236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1137</v>
      </c>
      <c r="C7060">
        <f>INDEX(NationalTeams!B:B,MATCH(B7060,NationalTeams!C:C,0))</f>
        <v>368</v>
      </c>
      <c r="D7060" t="s">
        <v>1236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1138</v>
      </c>
      <c r="C7061">
        <f>INDEX(NationalTeams!B:B,MATCH(B7061,NationalTeams!C:C,0))</f>
        <v>369</v>
      </c>
      <c r="D7061" t="s">
        <v>1236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1139</v>
      </c>
      <c r="C7062">
        <f>INDEX(NationalTeams!B:B,MATCH(B7062,NationalTeams!C:C,0))</f>
        <v>370</v>
      </c>
      <c r="D7062" t="s">
        <v>1236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1140</v>
      </c>
      <c r="C7063">
        <f>INDEX(NationalTeams!B:B,MATCH(B7063,NationalTeams!C:C,0))</f>
        <v>371</v>
      </c>
      <c r="D7063" t="s">
        <v>1236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1141</v>
      </c>
      <c r="C7064">
        <f>INDEX(NationalTeams!B:B,MATCH(B7064,NationalTeams!C:C,0))</f>
        <v>372</v>
      </c>
      <c r="D7064" t="s">
        <v>1236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1142</v>
      </c>
      <c r="C7065">
        <f>INDEX(NationalTeams!B:B,MATCH(B7065,NationalTeams!C:C,0))</f>
        <v>373</v>
      </c>
      <c r="D7065" t="s">
        <v>1236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1143</v>
      </c>
      <c r="C7066">
        <f>INDEX(NationalTeams!B:B,MATCH(B7066,NationalTeams!C:C,0))</f>
        <v>374</v>
      </c>
      <c r="D7066" t="s">
        <v>1236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1144</v>
      </c>
      <c r="C7067">
        <f>INDEX(NationalTeams!B:B,MATCH(B7067,NationalTeams!C:C,0))</f>
        <v>375</v>
      </c>
      <c r="D7067" t="s">
        <v>1236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1145</v>
      </c>
      <c r="C7068">
        <f>INDEX(NationalTeams!B:B,MATCH(B7068,NationalTeams!C:C,0))</f>
        <v>376</v>
      </c>
      <c r="D7068" t="s">
        <v>1236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1146</v>
      </c>
      <c r="C7069">
        <f>INDEX(NationalTeams!B:B,MATCH(B7069,NationalTeams!C:C,0))</f>
        <v>377</v>
      </c>
      <c r="D7069" t="s">
        <v>1236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1147</v>
      </c>
      <c r="C7070">
        <f>INDEX(NationalTeams!B:B,MATCH(B7070,NationalTeams!C:C,0))</f>
        <v>378</v>
      </c>
      <c r="D7070" t="s">
        <v>1236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1148</v>
      </c>
      <c r="C7071">
        <f>INDEX(NationalTeams!B:B,MATCH(B7071,NationalTeams!C:C,0))</f>
        <v>379</v>
      </c>
      <c r="D7071" t="s">
        <v>1236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1149</v>
      </c>
      <c r="C7072">
        <f>INDEX(NationalTeams!B:B,MATCH(B7072,NationalTeams!C:C,0))</f>
        <v>380</v>
      </c>
      <c r="D7072" t="s">
        <v>1236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1150</v>
      </c>
      <c r="C7073">
        <f>INDEX(NationalTeams!B:B,MATCH(B7073,NationalTeams!C:C,0))</f>
        <v>381</v>
      </c>
      <c r="D7073" t="s">
        <v>1236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1151</v>
      </c>
      <c r="C7074">
        <f>INDEX(NationalTeams!B:B,MATCH(B7074,NationalTeams!C:C,0))</f>
        <v>382</v>
      </c>
      <c r="D7074" t="s">
        <v>1236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1152</v>
      </c>
      <c r="C7075">
        <f>INDEX(NationalTeams!B:B,MATCH(B7075,NationalTeams!C:C,0))</f>
        <v>383</v>
      </c>
      <c r="D7075" t="s">
        <v>1236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1153</v>
      </c>
      <c r="C7076">
        <f>INDEX(NationalTeams!B:B,MATCH(B7076,NationalTeams!C:C,0))</f>
        <v>384</v>
      </c>
      <c r="D7076" t="s">
        <v>1236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1154</v>
      </c>
      <c r="C7077">
        <f>INDEX(NationalTeams!B:B,MATCH(B7077,NationalTeams!C:C,0))</f>
        <v>385</v>
      </c>
      <c r="D7077" t="s">
        <v>1236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1155</v>
      </c>
      <c r="C7078">
        <f>INDEX(NationalTeams!B:B,MATCH(B7078,NationalTeams!C:C,0))</f>
        <v>386</v>
      </c>
      <c r="D7078" t="s">
        <v>1236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1156</v>
      </c>
      <c r="C7079">
        <f>INDEX(NationalTeams!B:B,MATCH(B7079,NationalTeams!C:C,0))</f>
        <v>387</v>
      </c>
      <c r="D7079" t="s">
        <v>1236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1157</v>
      </c>
      <c r="C7080">
        <f>INDEX(NationalTeams!B:B,MATCH(B7080,NationalTeams!C:C,0))</f>
        <v>388</v>
      </c>
      <c r="D7080" t="s">
        <v>1236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1158</v>
      </c>
      <c r="C7081">
        <f>INDEX(NationalTeams!B:B,MATCH(B7081,NationalTeams!C:C,0))</f>
        <v>389</v>
      </c>
      <c r="D7081" t="s">
        <v>1236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1159</v>
      </c>
      <c r="C7082">
        <f>INDEX(NationalTeams!B:B,MATCH(B7082,NationalTeams!C:C,0))</f>
        <v>390</v>
      </c>
      <c r="D7082" t="s">
        <v>1236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1160</v>
      </c>
      <c r="C7083">
        <f>INDEX(NationalTeams!B:B,MATCH(B7083,NationalTeams!C:C,0))</f>
        <v>391</v>
      </c>
      <c r="D7083" t="s">
        <v>1236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1161</v>
      </c>
      <c r="C7084">
        <f>INDEX(NationalTeams!B:B,MATCH(B7084,NationalTeams!C:C,0))</f>
        <v>392</v>
      </c>
      <c r="D7084" t="s">
        <v>1236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1162</v>
      </c>
      <c r="C7085">
        <f>INDEX(NationalTeams!B:B,MATCH(B7085,NationalTeams!C:C,0))</f>
        <v>393</v>
      </c>
      <c r="D7085" t="s">
        <v>1236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1163</v>
      </c>
      <c r="C7086">
        <f>INDEX(NationalTeams!B:B,MATCH(B7086,NationalTeams!C:C,0))</f>
        <v>394</v>
      </c>
      <c r="D7086" t="s">
        <v>1236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1164</v>
      </c>
      <c r="C7087">
        <f>INDEX(NationalTeams!B:B,MATCH(B7087,NationalTeams!C:C,0))</f>
        <v>395</v>
      </c>
      <c r="D7087" t="s">
        <v>1236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1165</v>
      </c>
      <c r="C7088">
        <f>INDEX(NationalTeams!B:B,MATCH(B7088,NationalTeams!C:C,0))</f>
        <v>396</v>
      </c>
      <c r="D7088" t="s">
        <v>1236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1166</v>
      </c>
      <c r="C7089">
        <f>INDEX(NationalTeams!B:B,MATCH(B7089,NationalTeams!C:C,0))</f>
        <v>397</v>
      </c>
      <c r="D7089" t="s">
        <v>1236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1167</v>
      </c>
      <c r="C7090">
        <f>INDEX(NationalTeams!B:B,MATCH(B7090,NationalTeams!C:C,0))</f>
        <v>398</v>
      </c>
      <c r="D7090" t="s">
        <v>1236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1168</v>
      </c>
      <c r="C7091">
        <f>INDEX(NationalTeams!B:B,MATCH(B7091,NationalTeams!C:C,0))</f>
        <v>399</v>
      </c>
      <c r="D7091" t="s">
        <v>1236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1169</v>
      </c>
      <c r="C7092">
        <f>INDEX(NationalTeams!B:B,MATCH(B7092,NationalTeams!C:C,0))</f>
        <v>400</v>
      </c>
      <c r="D7092" t="s">
        <v>1236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1170</v>
      </c>
      <c r="C7093">
        <f>INDEX(NationalTeams!B:B,MATCH(B7093,NationalTeams!C:C,0))</f>
        <v>401</v>
      </c>
      <c r="D7093" t="s">
        <v>1236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1171</v>
      </c>
      <c r="C7094">
        <f>INDEX(NationalTeams!B:B,MATCH(B7094,NationalTeams!C:C,0))</f>
        <v>402</v>
      </c>
      <c r="D7094" t="s">
        <v>1236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1172</v>
      </c>
      <c r="C7095">
        <f>INDEX(NationalTeams!B:B,MATCH(B7095,NationalTeams!C:C,0))</f>
        <v>403</v>
      </c>
      <c r="D7095" t="s">
        <v>1236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1173</v>
      </c>
      <c r="C7096">
        <f>INDEX(NationalTeams!B:B,MATCH(B7096,NationalTeams!C:C,0))</f>
        <v>404</v>
      </c>
      <c r="D7096" t="s">
        <v>1236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1174</v>
      </c>
      <c r="C7097">
        <f>INDEX(NationalTeams!B:B,MATCH(B7097,NationalTeams!C:C,0))</f>
        <v>405</v>
      </c>
      <c r="D7097" t="s">
        <v>1236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1175</v>
      </c>
      <c r="C7098">
        <f>INDEX(NationalTeams!B:B,MATCH(B7098,NationalTeams!C:C,0))</f>
        <v>406</v>
      </c>
      <c r="D7098" t="s">
        <v>1236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1176</v>
      </c>
      <c r="C7099">
        <f>INDEX(NationalTeams!B:B,MATCH(B7099,NationalTeams!C:C,0))</f>
        <v>407</v>
      </c>
      <c r="D7099" t="s">
        <v>1236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1177</v>
      </c>
      <c r="C7100">
        <f>INDEX(NationalTeams!B:B,MATCH(B7100,NationalTeams!C:C,0))</f>
        <v>408</v>
      </c>
      <c r="D7100" t="s">
        <v>1236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1178</v>
      </c>
      <c r="C7101">
        <f>INDEX(NationalTeams!B:B,MATCH(B7101,NationalTeams!C:C,0))</f>
        <v>409</v>
      </c>
      <c r="D7101" t="s">
        <v>1236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1179</v>
      </c>
      <c r="C7102">
        <f>INDEX(NationalTeams!B:B,MATCH(B7102,NationalTeams!C:C,0))</f>
        <v>410</v>
      </c>
      <c r="D7102" t="s">
        <v>1236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1180</v>
      </c>
      <c r="C7103">
        <f>INDEX(NationalTeams!B:B,MATCH(B7103,NationalTeams!C:C,0))</f>
        <v>411</v>
      </c>
      <c r="D7103" t="s">
        <v>1236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1181</v>
      </c>
      <c r="C7104">
        <f>INDEX(NationalTeams!B:B,MATCH(B7104,NationalTeams!C:C,0))</f>
        <v>412</v>
      </c>
      <c r="D7104" t="s">
        <v>1236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1182</v>
      </c>
      <c r="C7105">
        <f>INDEX(NationalTeams!B:B,MATCH(B7105,NationalTeams!C:C,0))</f>
        <v>413</v>
      </c>
      <c r="D7105" t="s">
        <v>1236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1183</v>
      </c>
      <c r="C7106">
        <f>INDEX(NationalTeams!B:B,MATCH(B7106,NationalTeams!C:C,0))</f>
        <v>414</v>
      </c>
      <c r="D7106" t="s">
        <v>1236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1184</v>
      </c>
      <c r="C7107">
        <f>INDEX(NationalTeams!B:B,MATCH(B7107,NationalTeams!C:C,0))</f>
        <v>415</v>
      </c>
      <c r="D7107" t="s">
        <v>1236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1185</v>
      </c>
      <c r="C7108">
        <f>INDEX(NationalTeams!B:B,MATCH(B7108,NationalTeams!C:C,0))</f>
        <v>416</v>
      </c>
      <c r="D7108" t="s">
        <v>1236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1186</v>
      </c>
      <c r="C7109">
        <f>INDEX(NationalTeams!B:B,MATCH(B7109,NationalTeams!C:C,0))</f>
        <v>417</v>
      </c>
      <c r="D7109" t="s">
        <v>1236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1187</v>
      </c>
      <c r="C7110">
        <f>INDEX(NationalTeams!B:B,MATCH(B7110,NationalTeams!C:C,0))</f>
        <v>418</v>
      </c>
      <c r="D7110" t="s">
        <v>1236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1188</v>
      </c>
      <c r="C7111">
        <f>INDEX(NationalTeams!B:B,MATCH(B7111,NationalTeams!C:C,0))</f>
        <v>419</v>
      </c>
      <c r="D7111" t="s">
        <v>1236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1189</v>
      </c>
      <c r="C7112">
        <f>INDEX(NationalTeams!B:B,MATCH(B7112,NationalTeams!C:C,0))</f>
        <v>420</v>
      </c>
      <c r="D7112" t="s">
        <v>1236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1190</v>
      </c>
      <c r="C7113">
        <f>INDEX(NationalTeams!B:B,MATCH(B7113,NationalTeams!C:C,0))</f>
        <v>421</v>
      </c>
      <c r="D7113" t="s">
        <v>1236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1191</v>
      </c>
      <c r="C7114">
        <f>INDEX(NationalTeams!B:B,MATCH(B7114,NationalTeams!C:C,0))</f>
        <v>422</v>
      </c>
      <c r="D7114" t="s">
        <v>1236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1192</v>
      </c>
      <c r="C7115">
        <f>INDEX(NationalTeams!B:B,MATCH(B7115,NationalTeams!C:C,0))</f>
        <v>423</v>
      </c>
      <c r="D7115" t="s">
        <v>1236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1193</v>
      </c>
      <c r="C7116">
        <f>INDEX(NationalTeams!B:B,MATCH(B7116,NationalTeams!C:C,0))</f>
        <v>424</v>
      </c>
      <c r="D7116" t="s">
        <v>1236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1194</v>
      </c>
      <c r="C7117">
        <f>INDEX(NationalTeams!B:B,MATCH(B7117,NationalTeams!C:C,0))</f>
        <v>425</v>
      </c>
      <c r="D7117" t="s">
        <v>1236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1195</v>
      </c>
      <c r="C7118">
        <f>INDEX(NationalTeams!B:B,MATCH(B7118,NationalTeams!C:C,0))</f>
        <v>426</v>
      </c>
      <c r="D7118" t="s">
        <v>1236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1196</v>
      </c>
      <c r="C7119">
        <f>INDEX(NationalTeams!B:B,MATCH(B7119,NationalTeams!C:C,0))</f>
        <v>427</v>
      </c>
      <c r="D7119" t="s">
        <v>1236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1197</v>
      </c>
      <c r="C7120">
        <f>INDEX(NationalTeams!B:B,MATCH(B7120,NationalTeams!C:C,0))</f>
        <v>428</v>
      </c>
      <c r="D7120" t="s">
        <v>1236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1198</v>
      </c>
      <c r="C7121">
        <f>INDEX(NationalTeams!B:B,MATCH(B7121,NationalTeams!C:C,0))</f>
        <v>429</v>
      </c>
      <c r="D7121" t="s">
        <v>1236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1199</v>
      </c>
      <c r="C7122">
        <f>INDEX(NationalTeams!B:B,MATCH(B7122,NationalTeams!C:C,0))</f>
        <v>430</v>
      </c>
      <c r="D7122" t="s">
        <v>1236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1200</v>
      </c>
      <c r="C7123">
        <f>INDEX(NationalTeams!B:B,MATCH(B7123,NationalTeams!C:C,0))</f>
        <v>431</v>
      </c>
      <c r="D7123" t="s">
        <v>1236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1201</v>
      </c>
      <c r="C7124">
        <f>INDEX(NationalTeams!B:B,MATCH(B7124,NationalTeams!C:C,0))</f>
        <v>432</v>
      </c>
      <c r="D7124" t="s">
        <v>1236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1202</v>
      </c>
      <c r="C7125">
        <f>INDEX(NationalTeams!B:B,MATCH(B7125,NationalTeams!C:C,0))</f>
        <v>433</v>
      </c>
      <c r="D7125" t="s">
        <v>1236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1203</v>
      </c>
      <c r="C7126">
        <f>INDEX(NationalTeams!B:B,MATCH(B7126,NationalTeams!C:C,0))</f>
        <v>434</v>
      </c>
      <c r="D7126" t="s">
        <v>1236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1204</v>
      </c>
      <c r="C7127">
        <f>INDEX(NationalTeams!B:B,MATCH(B7127,NationalTeams!C:C,0))</f>
        <v>435</v>
      </c>
      <c r="D7127" t="s">
        <v>1236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1205</v>
      </c>
      <c r="C7128">
        <f>INDEX(NationalTeams!B:B,MATCH(B7128,NationalTeams!C:C,0))</f>
        <v>436</v>
      </c>
      <c r="D7128" t="s">
        <v>1236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1206</v>
      </c>
      <c r="C7129">
        <f>INDEX(NationalTeams!B:B,MATCH(B7129,NationalTeams!C:C,0))</f>
        <v>437</v>
      </c>
      <c r="D7129" t="s">
        <v>1236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1207</v>
      </c>
      <c r="C7130">
        <f>INDEX(NationalTeams!B:B,MATCH(B7130,NationalTeams!C:C,0))</f>
        <v>438</v>
      </c>
      <c r="D7130" t="s">
        <v>1236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1208</v>
      </c>
      <c r="C7131">
        <f>INDEX(NationalTeams!B:B,MATCH(B7131,NationalTeams!C:C,0))</f>
        <v>439</v>
      </c>
      <c r="D7131" t="s">
        <v>1236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1209</v>
      </c>
      <c r="C7132">
        <f>INDEX(NationalTeams!B:B,MATCH(B7132,NationalTeams!C:C,0))</f>
        <v>440</v>
      </c>
      <c r="D7132" t="s">
        <v>1236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1210</v>
      </c>
      <c r="C7133">
        <f>INDEX(NationalTeams!B:B,MATCH(B7133,NationalTeams!C:C,0))</f>
        <v>441</v>
      </c>
      <c r="D7133" t="s">
        <v>1236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1211</v>
      </c>
      <c r="C7134">
        <f>INDEX(NationalTeams!B:B,MATCH(B7134,NationalTeams!C:C,0))</f>
        <v>442</v>
      </c>
      <c r="D7134" t="s">
        <v>1236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1212</v>
      </c>
      <c r="C7135">
        <f>INDEX(NationalTeams!B:B,MATCH(B7135,NationalTeams!C:C,0))</f>
        <v>443</v>
      </c>
      <c r="D7135" t="s">
        <v>1236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1213</v>
      </c>
      <c r="C7136">
        <f>INDEX(NationalTeams!B:B,MATCH(B7136,NationalTeams!C:C,0))</f>
        <v>444</v>
      </c>
      <c r="D7136" t="s">
        <v>1236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1214</v>
      </c>
      <c r="C7137">
        <f>INDEX(NationalTeams!B:B,MATCH(B7137,NationalTeams!C:C,0))</f>
        <v>445</v>
      </c>
      <c r="D7137" t="s">
        <v>1236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1215</v>
      </c>
      <c r="C7138">
        <f>INDEX(NationalTeams!B:B,MATCH(B7138,NationalTeams!C:C,0))</f>
        <v>446</v>
      </c>
      <c r="D7138" t="s">
        <v>1236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440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321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520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489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329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538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357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420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400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428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324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376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529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415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424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426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514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535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419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433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465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408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505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334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337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403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525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453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353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516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340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327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478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510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366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341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454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371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462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322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355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344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330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429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534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328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368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369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447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425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323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354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498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406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404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495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413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331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365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332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435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346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515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509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518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490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349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531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326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320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459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445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511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487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383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517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391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524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325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536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405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508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477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396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382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338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392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335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333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397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469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512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458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444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493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431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427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513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503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519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410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486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526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470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461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418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417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421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530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488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352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422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451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430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381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434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475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528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436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455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345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532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468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347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390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540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527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523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484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522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386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463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339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464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379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539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342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343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360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378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456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537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533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460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521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416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393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372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480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446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356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387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361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492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485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423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457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491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474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479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449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398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441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348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350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494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504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401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432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336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497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380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402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370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506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500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473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482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411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541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412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409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414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362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499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374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385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450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448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375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483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395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363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394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389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496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507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399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467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437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452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384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442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472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388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476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407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364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439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501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466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502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359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377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443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481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351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438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319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471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373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367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358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440</v>
      </c>
      <c r="C7362">
        <f>INDEX(NationalTeams!B:B,MATCH(B7362,NationalTeams!C:C,0))</f>
        <v>1</v>
      </c>
      <c r="D7362" t="s">
        <v>8500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321</v>
      </c>
      <c r="C7363">
        <f>INDEX(NationalTeams!B:B,MATCH(B7363,NationalTeams!C:C,0))</f>
        <v>2</v>
      </c>
      <c r="D7363" t="s">
        <v>8500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520</v>
      </c>
      <c r="C7364">
        <f>INDEX(NationalTeams!B:B,MATCH(B7364,NationalTeams!C:C,0))</f>
        <v>3</v>
      </c>
      <c r="D7364" t="s">
        <v>8500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489</v>
      </c>
      <c r="C7365">
        <f>INDEX(NationalTeams!B:B,MATCH(B7365,NationalTeams!C:C,0))</f>
        <v>4</v>
      </c>
      <c r="D7365" t="s">
        <v>8500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329</v>
      </c>
      <c r="C7366">
        <f>INDEX(NationalTeams!B:B,MATCH(B7366,NationalTeams!C:C,0))</f>
        <v>5</v>
      </c>
      <c r="D7366" t="s">
        <v>8500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538</v>
      </c>
      <c r="C7367">
        <f>INDEX(NationalTeams!B:B,MATCH(B7367,NationalTeams!C:C,0))</f>
        <v>6</v>
      </c>
      <c r="D7367" t="s">
        <v>8500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357</v>
      </c>
      <c r="C7368">
        <f>INDEX(NationalTeams!B:B,MATCH(B7368,NationalTeams!C:C,0))</f>
        <v>7</v>
      </c>
      <c r="D7368" t="s">
        <v>8500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420</v>
      </c>
      <c r="C7369">
        <f>INDEX(NationalTeams!B:B,MATCH(B7369,NationalTeams!C:C,0))</f>
        <v>8</v>
      </c>
      <c r="D7369" t="s">
        <v>8500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400</v>
      </c>
      <c r="C7370">
        <f>INDEX(NationalTeams!B:B,MATCH(B7370,NationalTeams!C:C,0))</f>
        <v>9</v>
      </c>
      <c r="D7370" t="s">
        <v>8500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428</v>
      </c>
      <c r="C7371">
        <f>INDEX(NationalTeams!B:B,MATCH(B7371,NationalTeams!C:C,0))</f>
        <v>10</v>
      </c>
      <c r="D7371" t="s">
        <v>8500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324</v>
      </c>
      <c r="C7372">
        <f>INDEX(NationalTeams!B:B,MATCH(B7372,NationalTeams!C:C,0))</f>
        <v>11</v>
      </c>
      <c r="D7372" t="s">
        <v>8500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376</v>
      </c>
      <c r="C7373">
        <f>INDEX(NationalTeams!B:B,MATCH(B7373,NationalTeams!C:C,0))</f>
        <v>12</v>
      </c>
      <c r="D7373" t="s">
        <v>8500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529</v>
      </c>
      <c r="C7374">
        <f>INDEX(NationalTeams!B:B,MATCH(B7374,NationalTeams!C:C,0))</f>
        <v>13</v>
      </c>
      <c r="D7374" t="s">
        <v>8500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415</v>
      </c>
      <c r="C7375">
        <f>INDEX(NationalTeams!B:B,MATCH(B7375,NationalTeams!C:C,0))</f>
        <v>14</v>
      </c>
      <c r="D7375" t="s">
        <v>8500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424</v>
      </c>
      <c r="C7376">
        <f>INDEX(NationalTeams!B:B,MATCH(B7376,NationalTeams!C:C,0))</f>
        <v>15</v>
      </c>
      <c r="D7376" t="s">
        <v>8500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426</v>
      </c>
      <c r="C7377">
        <f>INDEX(NationalTeams!B:B,MATCH(B7377,NationalTeams!C:C,0))</f>
        <v>16</v>
      </c>
      <c r="D7377" t="s">
        <v>8500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514</v>
      </c>
      <c r="C7378">
        <f>INDEX(NationalTeams!B:B,MATCH(B7378,NationalTeams!C:C,0))</f>
        <v>17</v>
      </c>
      <c r="D7378" t="s">
        <v>8500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535</v>
      </c>
      <c r="C7379">
        <f>INDEX(NationalTeams!B:B,MATCH(B7379,NationalTeams!C:C,0))</f>
        <v>18</v>
      </c>
      <c r="D7379" t="s">
        <v>8500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419</v>
      </c>
      <c r="C7380">
        <f>INDEX(NationalTeams!B:B,MATCH(B7380,NationalTeams!C:C,0))</f>
        <v>19</v>
      </c>
      <c r="D7380" t="s">
        <v>8500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433</v>
      </c>
      <c r="C7381">
        <f>INDEX(NationalTeams!B:B,MATCH(B7381,NationalTeams!C:C,0))</f>
        <v>20</v>
      </c>
      <c r="D7381" t="s">
        <v>8500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465</v>
      </c>
      <c r="C7382">
        <f>INDEX(NationalTeams!B:B,MATCH(B7382,NationalTeams!C:C,0))</f>
        <v>21</v>
      </c>
      <c r="D7382" t="s">
        <v>8500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408</v>
      </c>
      <c r="C7383">
        <f>INDEX(NationalTeams!B:B,MATCH(B7383,NationalTeams!C:C,0))</f>
        <v>22</v>
      </c>
      <c r="D7383" t="s">
        <v>8500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505</v>
      </c>
      <c r="C7384">
        <f>INDEX(NationalTeams!B:B,MATCH(B7384,NationalTeams!C:C,0))</f>
        <v>23</v>
      </c>
      <c r="D7384" t="s">
        <v>8500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334</v>
      </c>
      <c r="C7385">
        <f>INDEX(NationalTeams!B:B,MATCH(B7385,NationalTeams!C:C,0))</f>
        <v>24</v>
      </c>
      <c r="D7385" t="s">
        <v>8500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337</v>
      </c>
      <c r="C7386">
        <f>INDEX(NationalTeams!B:B,MATCH(B7386,NationalTeams!C:C,0))</f>
        <v>25</v>
      </c>
      <c r="D7386" t="s">
        <v>8500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403</v>
      </c>
      <c r="C7387">
        <f>INDEX(NationalTeams!B:B,MATCH(B7387,NationalTeams!C:C,0))</f>
        <v>26</v>
      </c>
      <c r="D7387" t="s">
        <v>8500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525</v>
      </c>
      <c r="C7388">
        <f>INDEX(NationalTeams!B:B,MATCH(B7388,NationalTeams!C:C,0))</f>
        <v>27</v>
      </c>
      <c r="D7388" t="s">
        <v>8500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453</v>
      </c>
      <c r="C7389">
        <f>INDEX(NationalTeams!B:B,MATCH(B7389,NationalTeams!C:C,0))</f>
        <v>28</v>
      </c>
      <c r="D7389" t="s">
        <v>8500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353</v>
      </c>
      <c r="C7390">
        <f>INDEX(NationalTeams!B:B,MATCH(B7390,NationalTeams!C:C,0))</f>
        <v>29</v>
      </c>
      <c r="D7390" t="s">
        <v>8500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516</v>
      </c>
      <c r="C7391">
        <f>INDEX(NationalTeams!B:B,MATCH(B7391,NationalTeams!C:C,0))</f>
        <v>30</v>
      </c>
      <c r="D7391" t="s">
        <v>8500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340</v>
      </c>
      <c r="C7392">
        <f>INDEX(NationalTeams!B:B,MATCH(B7392,NationalTeams!C:C,0))</f>
        <v>31</v>
      </c>
      <c r="D7392" t="s">
        <v>8500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327</v>
      </c>
      <c r="C7393">
        <f>INDEX(NationalTeams!B:B,MATCH(B7393,NationalTeams!C:C,0))</f>
        <v>32</v>
      </c>
      <c r="D7393" t="s">
        <v>8500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478</v>
      </c>
      <c r="C7394">
        <f>INDEX(NationalTeams!B:B,MATCH(B7394,NationalTeams!C:C,0))</f>
        <v>33</v>
      </c>
      <c r="D7394" t="s">
        <v>8500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510</v>
      </c>
      <c r="C7395">
        <f>INDEX(NationalTeams!B:B,MATCH(B7395,NationalTeams!C:C,0))</f>
        <v>34</v>
      </c>
      <c r="D7395" t="s">
        <v>8500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366</v>
      </c>
      <c r="C7396">
        <f>INDEX(NationalTeams!B:B,MATCH(B7396,NationalTeams!C:C,0))</f>
        <v>35</v>
      </c>
      <c r="D7396" t="s">
        <v>8500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341</v>
      </c>
      <c r="C7397">
        <f>INDEX(NationalTeams!B:B,MATCH(B7397,NationalTeams!C:C,0))</f>
        <v>36</v>
      </c>
      <c r="D7397" t="s">
        <v>8500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454</v>
      </c>
      <c r="C7398">
        <f>INDEX(NationalTeams!B:B,MATCH(B7398,NationalTeams!C:C,0))</f>
        <v>37</v>
      </c>
      <c r="D7398" t="s">
        <v>8500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371</v>
      </c>
      <c r="C7399">
        <f>INDEX(NationalTeams!B:B,MATCH(B7399,NationalTeams!C:C,0))</f>
        <v>38</v>
      </c>
      <c r="D7399" t="s">
        <v>8500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462</v>
      </c>
      <c r="C7400">
        <f>INDEX(NationalTeams!B:B,MATCH(B7400,NationalTeams!C:C,0))</f>
        <v>39</v>
      </c>
      <c r="D7400" t="s">
        <v>8500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322</v>
      </c>
      <c r="C7401">
        <f>INDEX(NationalTeams!B:B,MATCH(B7401,NationalTeams!C:C,0))</f>
        <v>40</v>
      </c>
      <c r="D7401" t="s">
        <v>8500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355</v>
      </c>
      <c r="C7402">
        <f>INDEX(NationalTeams!B:B,MATCH(B7402,NationalTeams!C:C,0))</f>
        <v>41</v>
      </c>
      <c r="D7402" t="s">
        <v>8500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344</v>
      </c>
      <c r="C7403">
        <f>INDEX(NationalTeams!B:B,MATCH(B7403,NationalTeams!C:C,0))</f>
        <v>42</v>
      </c>
      <c r="D7403" t="s">
        <v>8500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330</v>
      </c>
      <c r="C7404">
        <f>INDEX(NationalTeams!B:B,MATCH(B7404,NationalTeams!C:C,0))</f>
        <v>43</v>
      </c>
      <c r="D7404" t="s">
        <v>8500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429</v>
      </c>
      <c r="C7405">
        <f>INDEX(NationalTeams!B:B,MATCH(B7405,NationalTeams!C:C,0))</f>
        <v>44</v>
      </c>
      <c r="D7405" t="s">
        <v>8500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534</v>
      </c>
      <c r="C7406">
        <f>INDEX(NationalTeams!B:B,MATCH(B7406,NationalTeams!C:C,0))</f>
        <v>45</v>
      </c>
      <c r="D7406" t="s">
        <v>8500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328</v>
      </c>
      <c r="C7407">
        <f>INDEX(NationalTeams!B:B,MATCH(B7407,NationalTeams!C:C,0))</f>
        <v>46</v>
      </c>
      <c r="D7407" t="s">
        <v>8500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368</v>
      </c>
      <c r="C7408">
        <f>INDEX(NationalTeams!B:B,MATCH(B7408,NationalTeams!C:C,0))</f>
        <v>47</v>
      </c>
      <c r="D7408" t="s">
        <v>8500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369</v>
      </c>
      <c r="C7409">
        <f>INDEX(NationalTeams!B:B,MATCH(B7409,NationalTeams!C:C,0))</f>
        <v>48</v>
      </c>
      <c r="D7409" t="s">
        <v>8500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447</v>
      </c>
      <c r="C7410">
        <f>INDEX(NationalTeams!B:B,MATCH(B7410,NationalTeams!C:C,0))</f>
        <v>49</v>
      </c>
      <c r="D7410" t="s">
        <v>8500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425</v>
      </c>
      <c r="C7411">
        <f>INDEX(NationalTeams!B:B,MATCH(B7411,NationalTeams!C:C,0))</f>
        <v>50</v>
      </c>
      <c r="D7411" t="s">
        <v>8500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323</v>
      </c>
      <c r="C7412">
        <f>INDEX(NationalTeams!B:B,MATCH(B7412,NationalTeams!C:C,0))</f>
        <v>51</v>
      </c>
      <c r="D7412" t="s">
        <v>8500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354</v>
      </c>
      <c r="C7413">
        <f>INDEX(NationalTeams!B:B,MATCH(B7413,NationalTeams!C:C,0))</f>
        <v>52</v>
      </c>
      <c r="D7413" t="s">
        <v>8500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498</v>
      </c>
      <c r="C7414">
        <f>INDEX(NationalTeams!B:B,MATCH(B7414,NationalTeams!C:C,0))</f>
        <v>53</v>
      </c>
      <c r="D7414" t="s">
        <v>8500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406</v>
      </c>
      <c r="C7415">
        <f>INDEX(NationalTeams!B:B,MATCH(B7415,NationalTeams!C:C,0))</f>
        <v>54</v>
      </c>
      <c r="D7415" t="s">
        <v>8500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404</v>
      </c>
      <c r="C7416">
        <f>INDEX(NationalTeams!B:B,MATCH(B7416,NationalTeams!C:C,0))</f>
        <v>55</v>
      </c>
      <c r="D7416" t="s">
        <v>8500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495</v>
      </c>
      <c r="C7417">
        <f>INDEX(NationalTeams!B:B,MATCH(B7417,NationalTeams!C:C,0))</f>
        <v>56</v>
      </c>
      <c r="D7417" t="s">
        <v>8500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413</v>
      </c>
      <c r="C7418">
        <f>INDEX(NationalTeams!B:B,MATCH(B7418,NationalTeams!C:C,0))</f>
        <v>57</v>
      </c>
      <c r="D7418" t="s">
        <v>8500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331</v>
      </c>
      <c r="C7419">
        <f>INDEX(NationalTeams!B:B,MATCH(B7419,NationalTeams!C:C,0))</f>
        <v>58</v>
      </c>
      <c r="D7419" t="s">
        <v>8500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365</v>
      </c>
      <c r="C7420">
        <f>INDEX(NationalTeams!B:B,MATCH(B7420,NationalTeams!C:C,0))</f>
        <v>59</v>
      </c>
      <c r="D7420" t="s">
        <v>8500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332</v>
      </c>
      <c r="C7421">
        <f>INDEX(NationalTeams!B:B,MATCH(B7421,NationalTeams!C:C,0))</f>
        <v>60</v>
      </c>
      <c r="D7421" t="s">
        <v>8500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435</v>
      </c>
      <c r="C7422">
        <f>INDEX(NationalTeams!B:B,MATCH(B7422,NationalTeams!C:C,0))</f>
        <v>61</v>
      </c>
      <c r="D7422" t="s">
        <v>8500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346</v>
      </c>
      <c r="C7423">
        <f>INDEX(NationalTeams!B:B,MATCH(B7423,NationalTeams!C:C,0))</f>
        <v>62</v>
      </c>
      <c r="D7423" t="s">
        <v>8500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515</v>
      </c>
      <c r="C7424">
        <f>INDEX(NationalTeams!B:B,MATCH(B7424,NationalTeams!C:C,0))</f>
        <v>63</v>
      </c>
      <c r="D7424" t="s">
        <v>8500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509</v>
      </c>
      <c r="C7425">
        <f>INDEX(NationalTeams!B:B,MATCH(B7425,NationalTeams!C:C,0))</f>
        <v>64</v>
      </c>
      <c r="D7425" t="s">
        <v>8500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518</v>
      </c>
      <c r="C7426">
        <f>INDEX(NationalTeams!B:B,MATCH(B7426,NationalTeams!C:C,0))</f>
        <v>65</v>
      </c>
      <c r="D7426" t="s">
        <v>8500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490</v>
      </c>
      <c r="C7427">
        <f>INDEX(NationalTeams!B:B,MATCH(B7427,NationalTeams!C:C,0))</f>
        <v>66</v>
      </c>
      <c r="D7427" t="s">
        <v>8500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349</v>
      </c>
      <c r="C7428">
        <f>INDEX(NationalTeams!B:B,MATCH(B7428,NationalTeams!C:C,0))</f>
        <v>67</v>
      </c>
      <c r="D7428" t="s">
        <v>8500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531</v>
      </c>
      <c r="C7429">
        <f>INDEX(NationalTeams!B:B,MATCH(B7429,NationalTeams!C:C,0))</f>
        <v>68</v>
      </c>
      <c r="D7429" t="s">
        <v>8500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326</v>
      </c>
      <c r="C7430">
        <f>INDEX(NationalTeams!B:B,MATCH(B7430,NationalTeams!C:C,0))</f>
        <v>69</v>
      </c>
      <c r="D7430" t="s">
        <v>8500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320</v>
      </c>
      <c r="C7431">
        <f>INDEX(NationalTeams!B:B,MATCH(B7431,NationalTeams!C:C,0))</f>
        <v>70</v>
      </c>
      <c r="D7431" t="s">
        <v>8500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459</v>
      </c>
      <c r="C7432">
        <f>INDEX(NationalTeams!B:B,MATCH(B7432,NationalTeams!C:C,0))</f>
        <v>71</v>
      </c>
      <c r="D7432" t="s">
        <v>8500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445</v>
      </c>
      <c r="C7433">
        <f>INDEX(NationalTeams!B:B,MATCH(B7433,NationalTeams!C:C,0))</f>
        <v>72</v>
      </c>
      <c r="D7433" t="s">
        <v>8500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511</v>
      </c>
      <c r="C7434">
        <f>INDEX(NationalTeams!B:B,MATCH(B7434,NationalTeams!C:C,0))</f>
        <v>73</v>
      </c>
      <c r="D7434" t="s">
        <v>8500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487</v>
      </c>
      <c r="C7435">
        <f>INDEX(NationalTeams!B:B,MATCH(B7435,NationalTeams!C:C,0))</f>
        <v>74</v>
      </c>
      <c r="D7435" t="s">
        <v>8500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383</v>
      </c>
      <c r="C7436">
        <f>INDEX(NationalTeams!B:B,MATCH(B7436,NationalTeams!C:C,0))</f>
        <v>75</v>
      </c>
      <c r="D7436" t="s">
        <v>8500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517</v>
      </c>
      <c r="C7437">
        <f>INDEX(NationalTeams!B:B,MATCH(B7437,NationalTeams!C:C,0))</f>
        <v>76</v>
      </c>
      <c r="D7437" t="s">
        <v>8500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391</v>
      </c>
      <c r="C7438">
        <f>INDEX(NationalTeams!B:B,MATCH(B7438,NationalTeams!C:C,0))</f>
        <v>77</v>
      </c>
      <c r="D7438" t="s">
        <v>8500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524</v>
      </c>
      <c r="C7439">
        <f>INDEX(NationalTeams!B:B,MATCH(B7439,NationalTeams!C:C,0))</f>
        <v>78</v>
      </c>
      <c r="D7439" t="s">
        <v>8500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325</v>
      </c>
      <c r="C7440">
        <f>INDEX(NationalTeams!B:B,MATCH(B7440,NationalTeams!C:C,0))</f>
        <v>79</v>
      </c>
      <c r="D7440" t="s">
        <v>8500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536</v>
      </c>
      <c r="C7441">
        <f>INDEX(NationalTeams!B:B,MATCH(B7441,NationalTeams!C:C,0))</f>
        <v>80</v>
      </c>
      <c r="D7441" t="s">
        <v>8500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405</v>
      </c>
      <c r="C7442">
        <f>INDEX(NationalTeams!B:B,MATCH(B7442,NationalTeams!C:C,0))</f>
        <v>81</v>
      </c>
      <c r="D7442" t="s">
        <v>8500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508</v>
      </c>
      <c r="C7443">
        <f>INDEX(NationalTeams!B:B,MATCH(B7443,NationalTeams!C:C,0))</f>
        <v>82</v>
      </c>
      <c r="D7443" t="s">
        <v>8500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477</v>
      </c>
      <c r="C7444">
        <f>INDEX(NationalTeams!B:B,MATCH(B7444,NationalTeams!C:C,0))</f>
        <v>83</v>
      </c>
      <c r="D7444" t="s">
        <v>8500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396</v>
      </c>
      <c r="C7445">
        <f>INDEX(NationalTeams!B:B,MATCH(B7445,NationalTeams!C:C,0))</f>
        <v>84</v>
      </c>
      <c r="D7445" t="s">
        <v>8500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382</v>
      </c>
      <c r="C7446">
        <f>INDEX(NationalTeams!B:B,MATCH(B7446,NationalTeams!C:C,0))</f>
        <v>85</v>
      </c>
      <c r="D7446" t="s">
        <v>8500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338</v>
      </c>
      <c r="C7447">
        <f>INDEX(NationalTeams!B:B,MATCH(B7447,NationalTeams!C:C,0))</f>
        <v>86</v>
      </c>
      <c r="D7447" t="s">
        <v>8500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392</v>
      </c>
      <c r="C7448">
        <f>INDEX(NationalTeams!B:B,MATCH(B7448,NationalTeams!C:C,0))</f>
        <v>87</v>
      </c>
      <c r="D7448" t="s">
        <v>8500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335</v>
      </c>
      <c r="C7449">
        <f>INDEX(NationalTeams!B:B,MATCH(B7449,NationalTeams!C:C,0))</f>
        <v>88</v>
      </c>
      <c r="D7449" t="s">
        <v>8500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333</v>
      </c>
      <c r="C7450">
        <f>INDEX(NationalTeams!B:B,MATCH(B7450,NationalTeams!C:C,0))</f>
        <v>89</v>
      </c>
      <c r="D7450" t="s">
        <v>8500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397</v>
      </c>
      <c r="C7451">
        <f>INDEX(NationalTeams!B:B,MATCH(B7451,NationalTeams!C:C,0))</f>
        <v>90</v>
      </c>
      <c r="D7451" t="s">
        <v>8500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469</v>
      </c>
      <c r="C7452">
        <f>INDEX(NationalTeams!B:B,MATCH(B7452,NationalTeams!C:C,0))</f>
        <v>91</v>
      </c>
      <c r="D7452" t="s">
        <v>8500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512</v>
      </c>
      <c r="C7453">
        <f>INDEX(NationalTeams!B:B,MATCH(B7453,NationalTeams!C:C,0))</f>
        <v>92</v>
      </c>
      <c r="D7453" t="s">
        <v>8500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458</v>
      </c>
      <c r="C7454">
        <f>INDEX(NationalTeams!B:B,MATCH(B7454,NationalTeams!C:C,0))</f>
        <v>93</v>
      </c>
      <c r="D7454" t="s">
        <v>8500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444</v>
      </c>
      <c r="C7455">
        <f>INDEX(NationalTeams!B:B,MATCH(B7455,NationalTeams!C:C,0))</f>
        <v>94</v>
      </c>
      <c r="D7455" t="s">
        <v>8500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493</v>
      </c>
      <c r="C7456">
        <f>INDEX(NationalTeams!B:B,MATCH(B7456,NationalTeams!C:C,0))</f>
        <v>95</v>
      </c>
      <c r="D7456" t="s">
        <v>8500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431</v>
      </c>
      <c r="C7457">
        <f>INDEX(NationalTeams!B:B,MATCH(B7457,NationalTeams!C:C,0))</f>
        <v>96</v>
      </c>
      <c r="D7457" t="s">
        <v>8500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427</v>
      </c>
      <c r="C7458">
        <f>INDEX(NationalTeams!B:B,MATCH(B7458,NationalTeams!C:C,0))</f>
        <v>97</v>
      </c>
      <c r="D7458" t="s">
        <v>8500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513</v>
      </c>
      <c r="C7459">
        <f>INDEX(NationalTeams!B:B,MATCH(B7459,NationalTeams!C:C,0))</f>
        <v>98</v>
      </c>
      <c r="D7459" t="s">
        <v>8500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503</v>
      </c>
      <c r="C7460">
        <f>INDEX(NationalTeams!B:B,MATCH(B7460,NationalTeams!C:C,0))</f>
        <v>99</v>
      </c>
      <c r="D7460" t="s">
        <v>8500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519</v>
      </c>
      <c r="C7461">
        <f>INDEX(NationalTeams!B:B,MATCH(B7461,NationalTeams!C:C,0))</f>
        <v>100</v>
      </c>
      <c r="D7461" t="s">
        <v>8500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410</v>
      </c>
      <c r="C7462">
        <f>INDEX(NationalTeams!B:B,MATCH(B7462,NationalTeams!C:C,0))</f>
        <v>101</v>
      </c>
      <c r="D7462" t="s">
        <v>8500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486</v>
      </c>
      <c r="C7463">
        <f>INDEX(NationalTeams!B:B,MATCH(B7463,NationalTeams!C:C,0))</f>
        <v>102</v>
      </c>
      <c r="D7463" t="s">
        <v>8500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526</v>
      </c>
      <c r="C7464">
        <f>INDEX(NationalTeams!B:B,MATCH(B7464,NationalTeams!C:C,0))</f>
        <v>103</v>
      </c>
      <c r="D7464" t="s">
        <v>8500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470</v>
      </c>
      <c r="C7465">
        <f>INDEX(NationalTeams!B:B,MATCH(B7465,NationalTeams!C:C,0))</f>
        <v>104</v>
      </c>
      <c r="D7465" t="s">
        <v>8500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461</v>
      </c>
      <c r="C7466">
        <f>INDEX(NationalTeams!B:B,MATCH(B7466,NationalTeams!C:C,0))</f>
        <v>105</v>
      </c>
      <c r="D7466" t="s">
        <v>8500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418</v>
      </c>
      <c r="C7467">
        <f>INDEX(NationalTeams!B:B,MATCH(B7467,NationalTeams!C:C,0))</f>
        <v>106</v>
      </c>
      <c r="D7467" t="s">
        <v>8500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417</v>
      </c>
      <c r="C7468">
        <f>INDEX(NationalTeams!B:B,MATCH(B7468,NationalTeams!C:C,0))</f>
        <v>107</v>
      </c>
      <c r="D7468" t="s">
        <v>8500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421</v>
      </c>
      <c r="C7469">
        <f>INDEX(NationalTeams!B:B,MATCH(B7469,NationalTeams!C:C,0))</f>
        <v>108</v>
      </c>
      <c r="D7469" t="s">
        <v>8500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530</v>
      </c>
      <c r="C7470">
        <f>INDEX(NationalTeams!B:B,MATCH(B7470,NationalTeams!C:C,0))</f>
        <v>109</v>
      </c>
      <c r="D7470" t="s">
        <v>8500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488</v>
      </c>
      <c r="C7471">
        <f>INDEX(NationalTeams!B:B,MATCH(B7471,NationalTeams!C:C,0))</f>
        <v>110</v>
      </c>
      <c r="D7471" t="s">
        <v>8500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352</v>
      </c>
      <c r="C7472">
        <f>INDEX(NationalTeams!B:B,MATCH(B7472,NationalTeams!C:C,0))</f>
        <v>111</v>
      </c>
      <c r="D7472" t="s">
        <v>8500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422</v>
      </c>
      <c r="C7473">
        <f>INDEX(NationalTeams!B:B,MATCH(B7473,NationalTeams!C:C,0))</f>
        <v>112</v>
      </c>
      <c r="D7473" t="s">
        <v>8500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451</v>
      </c>
      <c r="C7474">
        <f>INDEX(NationalTeams!B:B,MATCH(B7474,NationalTeams!C:C,0))</f>
        <v>113</v>
      </c>
      <c r="D7474" t="s">
        <v>8500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430</v>
      </c>
      <c r="C7475">
        <f>INDEX(NationalTeams!B:B,MATCH(B7475,NationalTeams!C:C,0))</f>
        <v>114</v>
      </c>
      <c r="D7475" t="s">
        <v>8500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381</v>
      </c>
      <c r="C7476">
        <f>INDEX(NationalTeams!B:B,MATCH(B7476,NationalTeams!C:C,0))</f>
        <v>115</v>
      </c>
      <c r="D7476" t="s">
        <v>8500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434</v>
      </c>
      <c r="C7477">
        <f>INDEX(NationalTeams!B:B,MATCH(B7477,NationalTeams!C:C,0))</f>
        <v>116</v>
      </c>
      <c r="D7477" t="s">
        <v>8500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475</v>
      </c>
      <c r="C7478">
        <f>INDEX(NationalTeams!B:B,MATCH(B7478,NationalTeams!C:C,0))</f>
        <v>117</v>
      </c>
      <c r="D7478" t="s">
        <v>8500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528</v>
      </c>
      <c r="C7479">
        <f>INDEX(NationalTeams!B:B,MATCH(B7479,NationalTeams!C:C,0))</f>
        <v>118</v>
      </c>
      <c r="D7479" t="s">
        <v>8500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436</v>
      </c>
      <c r="C7480">
        <f>INDEX(NationalTeams!B:B,MATCH(B7480,NationalTeams!C:C,0))</f>
        <v>119</v>
      </c>
      <c r="D7480" t="s">
        <v>8500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455</v>
      </c>
      <c r="C7481">
        <f>INDEX(NationalTeams!B:B,MATCH(B7481,NationalTeams!C:C,0))</f>
        <v>120</v>
      </c>
      <c r="D7481" t="s">
        <v>8500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345</v>
      </c>
      <c r="C7482">
        <f>INDEX(NationalTeams!B:B,MATCH(B7482,NationalTeams!C:C,0))</f>
        <v>121</v>
      </c>
      <c r="D7482" t="s">
        <v>8500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532</v>
      </c>
      <c r="C7483">
        <f>INDEX(NationalTeams!B:B,MATCH(B7483,NationalTeams!C:C,0))</f>
        <v>122</v>
      </c>
      <c r="D7483" t="s">
        <v>8500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468</v>
      </c>
      <c r="C7484">
        <f>INDEX(NationalTeams!B:B,MATCH(B7484,NationalTeams!C:C,0))</f>
        <v>123</v>
      </c>
      <c r="D7484" t="s">
        <v>8500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347</v>
      </c>
      <c r="C7485">
        <f>INDEX(NationalTeams!B:B,MATCH(B7485,NationalTeams!C:C,0))</f>
        <v>124</v>
      </c>
      <c r="D7485" t="s">
        <v>8500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390</v>
      </c>
      <c r="C7486">
        <f>INDEX(NationalTeams!B:B,MATCH(B7486,NationalTeams!C:C,0))</f>
        <v>125</v>
      </c>
      <c r="D7486" t="s">
        <v>8500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540</v>
      </c>
      <c r="C7487">
        <f>INDEX(NationalTeams!B:B,MATCH(B7487,NationalTeams!C:C,0))</f>
        <v>126</v>
      </c>
      <c r="D7487" t="s">
        <v>8500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527</v>
      </c>
      <c r="C7488">
        <f>INDEX(NationalTeams!B:B,MATCH(B7488,NationalTeams!C:C,0))</f>
        <v>127</v>
      </c>
      <c r="D7488" t="s">
        <v>8500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523</v>
      </c>
      <c r="C7489">
        <f>INDEX(NationalTeams!B:B,MATCH(B7489,NationalTeams!C:C,0))</f>
        <v>128</v>
      </c>
      <c r="D7489" t="s">
        <v>8500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484</v>
      </c>
      <c r="C7490">
        <f>INDEX(NationalTeams!B:B,MATCH(B7490,NationalTeams!C:C,0))</f>
        <v>129</v>
      </c>
      <c r="D7490" t="s">
        <v>8500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522</v>
      </c>
      <c r="C7491">
        <f>INDEX(NationalTeams!B:B,MATCH(B7491,NationalTeams!C:C,0))</f>
        <v>130</v>
      </c>
      <c r="D7491" t="s">
        <v>8500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386</v>
      </c>
      <c r="C7492">
        <f>INDEX(NationalTeams!B:B,MATCH(B7492,NationalTeams!C:C,0))</f>
        <v>131</v>
      </c>
      <c r="D7492" t="s">
        <v>8500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463</v>
      </c>
      <c r="C7493">
        <f>INDEX(NationalTeams!B:B,MATCH(B7493,NationalTeams!C:C,0))</f>
        <v>132</v>
      </c>
      <c r="D7493" t="s">
        <v>8500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339</v>
      </c>
      <c r="C7494">
        <f>INDEX(NationalTeams!B:B,MATCH(B7494,NationalTeams!C:C,0))</f>
        <v>133</v>
      </c>
      <c r="D7494" t="s">
        <v>8500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464</v>
      </c>
      <c r="C7495">
        <f>INDEX(NationalTeams!B:B,MATCH(B7495,NationalTeams!C:C,0))</f>
        <v>134</v>
      </c>
      <c r="D7495" t="s">
        <v>8500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379</v>
      </c>
      <c r="C7496">
        <f>INDEX(NationalTeams!B:B,MATCH(B7496,NationalTeams!C:C,0))</f>
        <v>135</v>
      </c>
      <c r="D7496" t="s">
        <v>8500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539</v>
      </c>
      <c r="C7497">
        <f>INDEX(NationalTeams!B:B,MATCH(B7497,NationalTeams!C:C,0))</f>
        <v>136</v>
      </c>
      <c r="D7497" t="s">
        <v>8500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342</v>
      </c>
      <c r="C7498">
        <f>INDEX(NationalTeams!B:B,MATCH(B7498,NationalTeams!C:C,0))</f>
        <v>137</v>
      </c>
      <c r="D7498" t="s">
        <v>8500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343</v>
      </c>
      <c r="C7499">
        <f>INDEX(NationalTeams!B:B,MATCH(B7499,NationalTeams!C:C,0))</f>
        <v>138</v>
      </c>
      <c r="D7499" t="s">
        <v>8500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360</v>
      </c>
      <c r="C7500">
        <f>INDEX(NationalTeams!B:B,MATCH(B7500,NationalTeams!C:C,0))</f>
        <v>139</v>
      </c>
      <c r="D7500" t="s">
        <v>8500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378</v>
      </c>
      <c r="C7501">
        <f>INDEX(NationalTeams!B:B,MATCH(B7501,NationalTeams!C:C,0))</f>
        <v>140</v>
      </c>
      <c r="D7501" t="s">
        <v>8500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456</v>
      </c>
      <c r="C7502">
        <f>INDEX(NationalTeams!B:B,MATCH(B7502,NationalTeams!C:C,0))</f>
        <v>141</v>
      </c>
      <c r="D7502" t="s">
        <v>8500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537</v>
      </c>
      <c r="C7503">
        <f>INDEX(NationalTeams!B:B,MATCH(B7503,NationalTeams!C:C,0))</f>
        <v>142</v>
      </c>
      <c r="D7503" t="s">
        <v>8500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533</v>
      </c>
      <c r="C7504">
        <f>INDEX(NationalTeams!B:B,MATCH(B7504,NationalTeams!C:C,0))</f>
        <v>143</v>
      </c>
      <c r="D7504" t="s">
        <v>8500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460</v>
      </c>
      <c r="C7505">
        <f>INDEX(NationalTeams!B:B,MATCH(B7505,NationalTeams!C:C,0))</f>
        <v>144</v>
      </c>
      <c r="D7505" t="s">
        <v>8500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521</v>
      </c>
      <c r="C7506">
        <f>INDEX(NationalTeams!B:B,MATCH(B7506,NationalTeams!C:C,0))</f>
        <v>145</v>
      </c>
      <c r="D7506" t="s">
        <v>8500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416</v>
      </c>
      <c r="C7507">
        <f>INDEX(NationalTeams!B:B,MATCH(B7507,NationalTeams!C:C,0))</f>
        <v>146</v>
      </c>
      <c r="D7507" t="s">
        <v>8500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393</v>
      </c>
      <c r="C7508">
        <f>INDEX(NationalTeams!B:B,MATCH(B7508,NationalTeams!C:C,0))</f>
        <v>147</v>
      </c>
      <c r="D7508" t="s">
        <v>8500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372</v>
      </c>
      <c r="C7509">
        <f>INDEX(NationalTeams!B:B,MATCH(B7509,NationalTeams!C:C,0))</f>
        <v>148</v>
      </c>
      <c r="D7509" t="s">
        <v>8500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480</v>
      </c>
      <c r="C7510">
        <f>INDEX(NationalTeams!B:B,MATCH(B7510,NationalTeams!C:C,0))</f>
        <v>149</v>
      </c>
      <c r="D7510" t="s">
        <v>8500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446</v>
      </c>
      <c r="C7511">
        <f>INDEX(NationalTeams!B:B,MATCH(B7511,NationalTeams!C:C,0))</f>
        <v>150</v>
      </c>
      <c r="D7511" t="s">
        <v>8500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356</v>
      </c>
      <c r="C7512">
        <f>INDEX(NationalTeams!B:B,MATCH(B7512,NationalTeams!C:C,0))</f>
        <v>151</v>
      </c>
      <c r="D7512" t="s">
        <v>8500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387</v>
      </c>
      <c r="C7513">
        <f>INDEX(NationalTeams!B:B,MATCH(B7513,NationalTeams!C:C,0))</f>
        <v>152</v>
      </c>
      <c r="D7513" t="s">
        <v>8500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361</v>
      </c>
      <c r="C7514">
        <f>INDEX(NationalTeams!B:B,MATCH(B7514,NationalTeams!C:C,0))</f>
        <v>153</v>
      </c>
      <c r="D7514" t="s">
        <v>8500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492</v>
      </c>
      <c r="C7515">
        <f>INDEX(NationalTeams!B:B,MATCH(B7515,NationalTeams!C:C,0))</f>
        <v>154</v>
      </c>
      <c r="D7515" t="s">
        <v>8500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485</v>
      </c>
      <c r="C7516">
        <f>INDEX(NationalTeams!B:B,MATCH(B7516,NationalTeams!C:C,0))</f>
        <v>155</v>
      </c>
      <c r="D7516" t="s">
        <v>8500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423</v>
      </c>
      <c r="C7517">
        <f>INDEX(NationalTeams!B:B,MATCH(B7517,NationalTeams!C:C,0))</f>
        <v>156</v>
      </c>
      <c r="D7517" t="s">
        <v>8500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457</v>
      </c>
      <c r="C7518">
        <f>INDEX(NationalTeams!B:B,MATCH(B7518,NationalTeams!C:C,0))</f>
        <v>157</v>
      </c>
      <c r="D7518" t="s">
        <v>8500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491</v>
      </c>
      <c r="C7519">
        <f>INDEX(NationalTeams!B:B,MATCH(B7519,NationalTeams!C:C,0))</f>
        <v>158</v>
      </c>
      <c r="D7519" t="s">
        <v>8500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474</v>
      </c>
      <c r="C7520">
        <f>INDEX(NationalTeams!B:B,MATCH(B7520,NationalTeams!C:C,0))</f>
        <v>159</v>
      </c>
      <c r="D7520" t="s">
        <v>8500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479</v>
      </c>
      <c r="C7521">
        <f>INDEX(NationalTeams!B:B,MATCH(B7521,NationalTeams!C:C,0))</f>
        <v>160</v>
      </c>
      <c r="D7521" t="s">
        <v>8500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449</v>
      </c>
      <c r="C7522">
        <f>INDEX(NationalTeams!B:B,MATCH(B7522,NationalTeams!C:C,0))</f>
        <v>161</v>
      </c>
      <c r="D7522" t="s">
        <v>8500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398</v>
      </c>
      <c r="C7523">
        <f>INDEX(NationalTeams!B:B,MATCH(B7523,NationalTeams!C:C,0))</f>
        <v>162</v>
      </c>
      <c r="D7523" t="s">
        <v>8500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441</v>
      </c>
      <c r="C7524">
        <f>INDEX(NationalTeams!B:B,MATCH(B7524,NationalTeams!C:C,0))</f>
        <v>163</v>
      </c>
      <c r="D7524" t="s">
        <v>8500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348</v>
      </c>
      <c r="C7525">
        <f>INDEX(NationalTeams!B:B,MATCH(B7525,NationalTeams!C:C,0))</f>
        <v>164</v>
      </c>
      <c r="D7525" t="s">
        <v>8500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350</v>
      </c>
      <c r="C7526">
        <f>INDEX(NationalTeams!B:B,MATCH(B7526,NationalTeams!C:C,0))</f>
        <v>165</v>
      </c>
      <c r="D7526" t="s">
        <v>8500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494</v>
      </c>
      <c r="C7527">
        <f>INDEX(NationalTeams!B:B,MATCH(B7527,NationalTeams!C:C,0))</f>
        <v>166</v>
      </c>
      <c r="D7527" t="s">
        <v>8500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504</v>
      </c>
      <c r="C7528">
        <f>INDEX(NationalTeams!B:B,MATCH(B7528,NationalTeams!C:C,0))</f>
        <v>167</v>
      </c>
      <c r="D7528" t="s">
        <v>8500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401</v>
      </c>
      <c r="C7529">
        <f>INDEX(NationalTeams!B:B,MATCH(B7529,NationalTeams!C:C,0))</f>
        <v>168</v>
      </c>
      <c r="D7529" t="s">
        <v>8500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432</v>
      </c>
      <c r="C7530">
        <f>INDEX(NationalTeams!B:B,MATCH(B7530,NationalTeams!C:C,0))</f>
        <v>169</v>
      </c>
      <c r="D7530" t="s">
        <v>8500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336</v>
      </c>
      <c r="C7531">
        <f>INDEX(NationalTeams!B:B,MATCH(B7531,NationalTeams!C:C,0))</f>
        <v>170</v>
      </c>
      <c r="D7531" t="s">
        <v>8500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497</v>
      </c>
      <c r="C7532">
        <f>INDEX(NationalTeams!B:B,MATCH(B7532,NationalTeams!C:C,0))</f>
        <v>171</v>
      </c>
      <c r="D7532" t="s">
        <v>8500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380</v>
      </c>
      <c r="C7533">
        <f>INDEX(NationalTeams!B:B,MATCH(B7533,NationalTeams!C:C,0))</f>
        <v>172</v>
      </c>
      <c r="D7533" t="s">
        <v>8500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402</v>
      </c>
      <c r="C7534">
        <f>INDEX(NationalTeams!B:B,MATCH(B7534,NationalTeams!C:C,0))</f>
        <v>173</v>
      </c>
      <c r="D7534" t="s">
        <v>8500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370</v>
      </c>
      <c r="C7535">
        <f>INDEX(NationalTeams!B:B,MATCH(B7535,NationalTeams!C:C,0))</f>
        <v>174</v>
      </c>
      <c r="D7535" t="s">
        <v>8500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506</v>
      </c>
      <c r="C7536">
        <f>INDEX(NationalTeams!B:B,MATCH(B7536,NationalTeams!C:C,0))</f>
        <v>175</v>
      </c>
      <c r="D7536" t="s">
        <v>8500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500</v>
      </c>
      <c r="C7537">
        <f>INDEX(NationalTeams!B:B,MATCH(B7537,NationalTeams!C:C,0))</f>
        <v>176</v>
      </c>
      <c r="D7537" t="s">
        <v>8500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473</v>
      </c>
      <c r="C7538">
        <f>INDEX(NationalTeams!B:B,MATCH(B7538,NationalTeams!C:C,0))</f>
        <v>177</v>
      </c>
      <c r="D7538" t="s">
        <v>8500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482</v>
      </c>
      <c r="C7539">
        <f>INDEX(NationalTeams!B:B,MATCH(B7539,NationalTeams!C:C,0))</f>
        <v>178</v>
      </c>
      <c r="D7539" t="s">
        <v>8500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411</v>
      </c>
      <c r="C7540">
        <f>INDEX(NationalTeams!B:B,MATCH(B7540,NationalTeams!C:C,0))</f>
        <v>179</v>
      </c>
      <c r="D7540" t="s">
        <v>8500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541</v>
      </c>
      <c r="C7541">
        <f>INDEX(NationalTeams!B:B,MATCH(B7541,NationalTeams!C:C,0))</f>
        <v>180</v>
      </c>
      <c r="D7541" t="s">
        <v>8500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412</v>
      </c>
      <c r="C7542">
        <f>INDEX(NationalTeams!B:B,MATCH(B7542,NationalTeams!C:C,0))</f>
        <v>181</v>
      </c>
      <c r="D7542" t="s">
        <v>8500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409</v>
      </c>
      <c r="C7543">
        <f>INDEX(NationalTeams!B:B,MATCH(B7543,NationalTeams!C:C,0))</f>
        <v>182</v>
      </c>
      <c r="D7543" t="s">
        <v>8500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414</v>
      </c>
      <c r="C7544">
        <f>INDEX(NationalTeams!B:B,MATCH(B7544,NationalTeams!C:C,0))</f>
        <v>183</v>
      </c>
      <c r="D7544" t="s">
        <v>8500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362</v>
      </c>
      <c r="C7545">
        <f>INDEX(NationalTeams!B:B,MATCH(B7545,NationalTeams!C:C,0))</f>
        <v>184</v>
      </c>
      <c r="D7545" t="s">
        <v>8500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499</v>
      </c>
      <c r="C7546">
        <f>INDEX(NationalTeams!B:B,MATCH(B7546,NationalTeams!C:C,0))</f>
        <v>185</v>
      </c>
      <c r="D7546" t="s">
        <v>8500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374</v>
      </c>
      <c r="C7547">
        <f>INDEX(NationalTeams!B:B,MATCH(B7547,NationalTeams!C:C,0))</f>
        <v>186</v>
      </c>
      <c r="D7547" t="s">
        <v>8500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385</v>
      </c>
      <c r="C7548">
        <f>INDEX(NationalTeams!B:B,MATCH(B7548,NationalTeams!C:C,0))</f>
        <v>187</v>
      </c>
      <c r="D7548" t="s">
        <v>8500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450</v>
      </c>
      <c r="C7549">
        <f>INDEX(NationalTeams!B:B,MATCH(B7549,NationalTeams!C:C,0))</f>
        <v>188</v>
      </c>
      <c r="D7549" t="s">
        <v>8500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448</v>
      </c>
      <c r="C7550">
        <f>INDEX(NationalTeams!B:B,MATCH(B7550,NationalTeams!C:C,0))</f>
        <v>189</v>
      </c>
      <c r="D7550" t="s">
        <v>8500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375</v>
      </c>
      <c r="C7551">
        <f>INDEX(NationalTeams!B:B,MATCH(B7551,NationalTeams!C:C,0))</f>
        <v>190</v>
      </c>
      <c r="D7551" t="s">
        <v>8500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483</v>
      </c>
      <c r="C7552">
        <f>INDEX(NationalTeams!B:B,MATCH(B7552,NationalTeams!C:C,0))</f>
        <v>191</v>
      </c>
      <c r="D7552" t="s">
        <v>8500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395</v>
      </c>
      <c r="C7553">
        <f>INDEX(NationalTeams!B:B,MATCH(B7553,NationalTeams!C:C,0))</f>
        <v>192</v>
      </c>
      <c r="D7553" t="s">
        <v>8500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363</v>
      </c>
      <c r="C7554">
        <f>INDEX(NationalTeams!B:B,MATCH(B7554,NationalTeams!C:C,0))</f>
        <v>193</v>
      </c>
      <c r="D7554" t="s">
        <v>8500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394</v>
      </c>
      <c r="C7555">
        <f>INDEX(NationalTeams!B:B,MATCH(B7555,NationalTeams!C:C,0))</f>
        <v>194</v>
      </c>
      <c r="D7555" t="s">
        <v>8500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389</v>
      </c>
      <c r="C7556">
        <f>INDEX(NationalTeams!B:B,MATCH(B7556,NationalTeams!C:C,0))</f>
        <v>195</v>
      </c>
      <c r="D7556" t="s">
        <v>8500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496</v>
      </c>
      <c r="C7557">
        <f>INDEX(NationalTeams!B:B,MATCH(B7557,NationalTeams!C:C,0))</f>
        <v>196</v>
      </c>
      <c r="D7557" t="s">
        <v>8500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507</v>
      </c>
      <c r="C7558">
        <f>INDEX(NationalTeams!B:B,MATCH(B7558,NationalTeams!C:C,0))</f>
        <v>197</v>
      </c>
      <c r="D7558" t="s">
        <v>8500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399</v>
      </c>
      <c r="C7559">
        <f>INDEX(NationalTeams!B:B,MATCH(B7559,NationalTeams!C:C,0))</f>
        <v>198</v>
      </c>
      <c r="D7559" t="s">
        <v>8500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467</v>
      </c>
      <c r="C7560">
        <f>INDEX(NationalTeams!B:B,MATCH(B7560,NationalTeams!C:C,0))</f>
        <v>199</v>
      </c>
      <c r="D7560" t="s">
        <v>8500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437</v>
      </c>
      <c r="C7561">
        <f>INDEX(NationalTeams!B:B,MATCH(B7561,NationalTeams!C:C,0))</f>
        <v>200</v>
      </c>
      <c r="D7561" t="s">
        <v>8500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452</v>
      </c>
      <c r="C7562">
        <f>INDEX(NationalTeams!B:B,MATCH(B7562,NationalTeams!C:C,0))</f>
        <v>201</v>
      </c>
      <c r="D7562" t="s">
        <v>8500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384</v>
      </c>
      <c r="C7563">
        <f>INDEX(NationalTeams!B:B,MATCH(B7563,NationalTeams!C:C,0))</f>
        <v>202</v>
      </c>
      <c r="D7563" t="s">
        <v>8500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442</v>
      </c>
      <c r="C7564">
        <f>INDEX(NationalTeams!B:B,MATCH(B7564,NationalTeams!C:C,0))</f>
        <v>203</v>
      </c>
      <c r="D7564" t="s">
        <v>8500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472</v>
      </c>
      <c r="C7565">
        <f>INDEX(NationalTeams!B:B,MATCH(B7565,NationalTeams!C:C,0))</f>
        <v>204</v>
      </c>
      <c r="D7565" t="s">
        <v>8500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388</v>
      </c>
      <c r="C7566">
        <f>INDEX(NationalTeams!B:B,MATCH(B7566,NationalTeams!C:C,0))</f>
        <v>205</v>
      </c>
      <c r="D7566" t="s">
        <v>8500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476</v>
      </c>
      <c r="C7567">
        <f>INDEX(NationalTeams!B:B,MATCH(B7567,NationalTeams!C:C,0))</f>
        <v>206</v>
      </c>
      <c r="D7567" t="s">
        <v>8500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407</v>
      </c>
      <c r="C7568">
        <f>INDEX(NationalTeams!B:B,MATCH(B7568,NationalTeams!C:C,0))</f>
        <v>207</v>
      </c>
      <c r="D7568" t="s">
        <v>8500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364</v>
      </c>
      <c r="C7569">
        <f>INDEX(NationalTeams!B:B,MATCH(B7569,NationalTeams!C:C,0))</f>
        <v>208</v>
      </c>
      <c r="D7569" t="s">
        <v>8500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439</v>
      </c>
      <c r="C7570">
        <f>INDEX(NationalTeams!B:B,MATCH(B7570,NationalTeams!C:C,0))</f>
        <v>209</v>
      </c>
      <c r="D7570" t="s">
        <v>8500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501</v>
      </c>
      <c r="C7571">
        <f>INDEX(NationalTeams!B:B,MATCH(B7571,NationalTeams!C:C,0))</f>
        <v>210</v>
      </c>
      <c r="D7571" t="s">
        <v>8500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466</v>
      </c>
      <c r="C7572">
        <f>INDEX(NationalTeams!B:B,MATCH(B7572,NationalTeams!C:C,0))</f>
        <v>211</v>
      </c>
      <c r="D7572" t="s">
        <v>8500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502</v>
      </c>
      <c r="C7573">
        <f>INDEX(NationalTeams!B:B,MATCH(B7573,NationalTeams!C:C,0))</f>
        <v>212</v>
      </c>
      <c r="D7573" t="s">
        <v>8500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359</v>
      </c>
      <c r="C7574">
        <f>INDEX(NationalTeams!B:B,MATCH(B7574,NationalTeams!C:C,0))</f>
        <v>213</v>
      </c>
      <c r="D7574" t="s">
        <v>8500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377</v>
      </c>
      <c r="C7575">
        <f>INDEX(NationalTeams!B:B,MATCH(B7575,NationalTeams!C:C,0))</f>
        <v>214</v>
      </c>
      <c r="D7575" t="s">
        <v>8500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443</v>
      </c>
      <c r="C7576">
        <f>INDEX(NationalTeams!B:B,MATCH(B7576,NationalTeams!C:C,0))</f>
        <v>215</v>
      </c>
      <c r="D7576" t="s">
        <v>8500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481</v>
      </c>
      <c r="C7577">
        <f>INDEX(NationalTeams!B:B,MATCH(B7577,NationalTeams!C:C,0))</f>
        <v>216</v>
      </c>
      <c r="D7577" t="s">
        <v>8500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351</v>
      </c>
      <c r="C7578">
        <f>INDEX(NationalTeams!B:B,MATCH(B7578,NationalTeams!C:C,0))</f>
        <v>217</v>
      </c>
      <c r="D7578" t="s">
        <v>8500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438</v>
      </c>
      <c r="C7579">
        <f>INDEX(NationalTeams!B:B,MATCH(B7579,NationalTeams!C:C,0))</f>
        <v>218</v>
      </c>
      <c r="D7579" t="s">
        <v>8500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319</v>
      </c>
      <c r="C7580">
        <f>INDEX(NationalTeams!B:B,MATCH(B7580,NationalTeams!C:C,0))</f>
        <v>219</v>
      </c>
      <c r="D7580" t="s">
        <v>8500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471</v>
      </c>
      <c r="C7581">
        <f>INDEX(NationalTeams!B:B,MATCH(B7581,NationalTeams!C:C,0))</f>
        <v>220</v>
      </c>
      <c r="D7581" t="s">
        <v>8500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373</v>
      </c>
      <c r="C7582">
        <f>INDEX(NationalTeams!B:B,MATCH(B7582,NationalTeams!C:C,0))</f>
        <v>221</v>
      </c>
      <c r="D7582" t="s">
        <v>8500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367</v>
      </c>
      <c r="C7583">
        <f>INDEX(NationalTeams!B:B,MATCH(B7583,NationalTeams!C:C,0))</f>
        <v>222</v>
      </c>
      <c r="D7583" t="s">
        <v>8500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358</v>
      </c>
      <c r="C7584">
        <f>INDEX(NationalTeams!B:B,MATCH(B7584,NationalTeams!C:C,0))</f>
        <v>223</v>
      </c>
      <c r="D7584" t="s">
        <v>8500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440</v>
      </c>
      <c r="C7585">
        <f>INDEX(NationalTeams!B:B,MATCH(B7585,NationalTeams!C:C,0))</f>
        <v>1</v>
      </c>
      <c r="D7585" t="s">
        <v>8501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321</v>
      </c>
      <c r="C7586">
        <f>INDEX(NationalTeams!B:B,MATCH(B7586,NationalTeams!C:C,0))</f>
        <v>2</v>
      </c>
      <c r="D7586" t="s">
        <v>8501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520</v>
      </c>
      <c r="C7587">
        <f>INDEX(NationalTeams!B:B,MATCH(B7587,NationalTeams!C:C,0))</f>
        <v>3</v>
      </c>
      <c r="D7587" t="s">
        <v>8501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489</v>
      </c>
      <c r="C7588">
        <f>INDEX(NationalTeams!B:B,MATCH(B7588,NationalTeams!C:C,0))</f>
        <v>4</v>
      </c>
      <c r="D7588" t="s">
        <v>8501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329</v>
      </c>
      <c r="C7589">
        <f>INDEX(NationalTeams!B:B,MATCH(B7589,NationalTeams!C:C,0))</f>
        <v>5</v>
      </c>
      <c r="D7589" t="s">
        <v>8501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538</v>
      </c>
      <c r="C7590">
        <f>INDEX(NationalTeams!B:B,MATCH(B7590,NationalTeams!C:C,0))</f>
        <v>6</v>
      </c>
      <c r="D7590" t="s">
        <v>8501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357</v>
      </c>
      <c r="C7591">
        <f>INDEX(NationalTeams!B:B,MATCH(B7591,NationalTeams!C:C,0))</f>
        <v>7</v>
      </c>
      <c r="D7591" t="s">
        <v>8501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420</v>
      </c>
      <c r="C7592">
        <f>INDEX(NationalTeams!B:B,MATCH(B7592,NationalTeams!C:C,0))</f>
        <v>8</v>
      </c>
      <c r="D7592" t="s">
        <v>8501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400</v>
      </c>
      <c r="C7593">
        <f>INDEX(NationalTeams!B:B,MATCH(B7593,NationalTeams!C:C,0))</f>
        <v>9</v>
      </c>
      <c r="D7593" t="s">
        <v>8501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428</v>
      </c>
      <c r="C7594">
        <f>INDEX(NationalTeams!B:B,MATCH(B7594,NationalTeams!C:C,0))</f>
        <v>10</v>
      </c>
      <c r="D7594" t="s">
        <v>8501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324</v>
      </c>
      <c r="C7595">
        <f>INDEX(NationalTeams!B:B,MATCH(B7595,NationalTeams!C:C,0))</f>
        <v>11</v>
      </c>
      <c r="D7595" t="s">
        <v>8501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376</v>
      </c>
      <c r="C7596">
        <f>INDEX(NationalTeams!B:B,MATCH(B7596,NationalTeams!C:C,0))</f>
        <v>12</v>
      </c>
      <c r="D7596" t="s">
        <v>8501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529</v>
      </c>
      <c r="C7597">
        <f>INDEX(NationalTeams!B:B,MATCH(B7597,NationalTeams!C:C,0))</f>
        <v>13</v>
      </c>
      <c r="D7597" t="s">
        <v>8501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415</v>
      </c>
      <c r="C7598">
        <f>INDEX(NationalTeams!B:B,MATCH(B7598,NationalTeams!C:C,0))</f>
        <v>14</v>
      </c>
      <c r="D7598" t="s">
        <v>8501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424</v>
      </c>
      <c r="C7599">
        <f>INDEX(NationalTeams!B:B,MATCH(B7599,NationalTeams!C:C,0))</f>
        <v>15</v>
      </c>
      <c r="D7599" t="s">
        <v>8501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426</v>
      </c>
      <c r="C7600">
        <f>INDEX(NationalTeams!B:B,MATCH(B7600,NationalTeams!C:C,0))</f>
        <v>16</v>
      </c>
      <c r="D7600" t="s">
        <v>8501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514</v>
      </c>
      <c r="C7601">
        <f>INDEX(NationalTeams!B:B,MATCH(B7601,NationalTeams!C:C,0))</f>
        <v>17</v>
      </c>
      <c r="D7601" t="s">
        <v>8501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535</v>
      </c>
      <c r="C7602">
        <f>INDEX(NationalTeams!B:B,MATCH(B7602,NationalTeams!C:C,0))</f>
        <v>18</v>
      </c>
      <c r="D7602" t="s">
        <v>8501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419</v>
      </c>
      <c r="C7603">
        <f>INDEX(NationalTeams!B:B,MATCH(B7603,NationalTeams!C:C,0))</f>
        <v>19</v>
      </c>
      <c r="D7603" t="s">
        <v>8501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433</v>
      </c>
      <c r="C7604">
        <f>INDEX(NationalTeams!B:B,MATCH(B7604,NationalTeams!C:C,0))</f>
        <v>20</v>
      </c>
      <c r="D7604" t="s">
        <v>8501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465</v>
      </c>
      <c r="C7605">
        <f>INDEX(NationalTeams!B:B,MATCH(B7605,NationalTeams!C:C,0))</f>
        <v>21</v>
      </c>
      <c r="D7605" t="s">
        <v>8501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408</v>
      </c>
      <c r="C7606">
        <f>INDEX(NationalTeams!B:B,MATCH(B7606,NationalTeams!C:C,0))</f>
        <v>22</v>
      </c>
      <c r="D7606" t="s">
        <v>8501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505</v>
      </c>
      <c r="C7607">
        <f>INDEX(NationalTeams!B:B,MATCH(B7607,NationalTeams!C:C,0))</f>
        <v>23</v>
      </c>
      <c r="D7607" t="s">
        <v>8501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334</v>
      </c>
      <c r="C7608">
        <f>INDEX(NationalTeams!B:B,MATCH(B7608,NationalTeams!C:C,0))</f>
        <v>24</v>
      </c>
      <c r="D7608" t="s">
        <v>8501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337</v>
      </c>
      <c r="C7609">
        <f>INDEX(NationalTeams!B:B,MATCH(B7609,NationalTeams!C:C,0))</f>
        <v>25</v>
      </c>
      <c r="D7609" t="s">
        <v>8501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403</v>
      </c>
      <c r="C7610">
        <f>INDEX(NationalTeams!B:B,MATCH(B7610,NationalTeams!C:C,0))</f>
        <v>26</v>
      </c>
      <c r="D7610" t="s">
        <v>8501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525</v>
      </c>
      <c r="C7611">
        <f>INDEX(NationalTeams!B:B,MATCH(B7611,NationalTeams!C:C,0))</f>
        <v>27</v>
      </c>
      <c r="D7611" t="s">
        <v>8501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453</v>
      </c>
      <c r="C7612">
        <f>INDEX(NationalTeams!B:B,MATCH(B7612,NationalTeams!C:C,0))</f>
        <v>28</v>
      </c>
      <c r="D7612" t="s">
        <v>8501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353</v>
      </c>
      <c r="C7613">
        <f>INDEX(NationalTeams!B:B,MATCH(B7613,NationalTeams!C:C,0))</f>
        <v>29</v>
      </c>
      <c r="D7613" t="s">
        <v>8501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516</v>
      </c>
      <c r="C7614">
        <f>INDEX(NationalTeams!B:B,MATCH(B7614,NationalTeams!C:C,0))</f>
        <v>30</v>
      </c>
      <c r="D7614" t="s">
        <v>8501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340</v>
      </c>
      <c r="C7615">
        <f>INDEX(NationalTeams!B:B,MATCH(B7615,NationalTeams!C:C,0))</f>
        <v>31</v>
      </c>
      <c r="D7615" t="s">
        <v>8501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327</v>
      </c>
      <c r="C7616">
        <f>INDEX(NationalTeams!B:B,MATCH(B7616,NationalTeams!C:C,0))</f>
        <v>32</v>
      </c>
      <c r="D7616" t="s">
        <v>8501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478</v>
      </c>
      <c r="C7617">
        <f>INDEX(NationalTeams!B:B,MATCH(B7617,NationalTeams!C:C,0))</f>
        <v>33</v>
      </c>
      <c r="D7617" t="s">
        <v>8501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510</v>
      </c>
      <c r="C7618">
        <f>INDEX(NationalTeams!B:B,MATCH(B7618,NationalTeams!C:C,0))</f>
        <v>34</v>
      </c>
      <c r="D7618" t="s">
        <v>8501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366</v>
      </c>
      <c r="C7619">
        <f>INDEX(NationalTeams!B:B,MATCH(B7619,NationalTeams!C:C,0))</f>
        <v>35</v>
      </c>
      <c r="D7619" t="s">
        <v>8501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341</v>
      </c>
      <c r="C7620">
        <f>INDEX(NationalTeams!B:B,MATCH(B7620,NationalTeams!C:C,0))</f>
        <v>36</v>
      </c>
      <c r="D7620" t="s">
        <v>8501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454</v>
      </c>
      <c r="C7621">
        <f>INDEX(NationalTeams!B:B,MATCH(B7621,NationalTeams!C:C,0))</f>
        <v>37</v>
      </c>
      <c r="D7621" t="s">
        <v>8501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371</v>
      </c>
      <c r="C7622">
        <f>INDEX(NationalTeams!B:B,MATCH(B7622,NationalTeams!C:C,0))</f>
        <v>38</v>
      </c>
      <c r="D7622" t="s">
        <v>8501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462</v>
      </c>
      <c r="C7623">
        <f>INDEX(NationalTeams!B:B,MATCH(B7623,NationalTeams!C:C,0))</f>
        <v>39</v>
      </c>
      <c r="D7623" t="s">
        <v>8501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322</v>
      </c>
      <c r="C7624">
        <f>INDEX(NationalTeams!B:B,MATCH(B7624,NationalTeams!C:C,0))</f>
        <v>40</v>
      </c>
      <c r="D7624" t="s">
        <v>8501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355</v>
      </c>
      <c r="C7625">
        <f>INDEX(NationalTeams!B:B,MATCH(B7625,NationalTeams!C:C,0))</f>
        <v>41</v>
      </c>
      <c r="D7625" t="s">
        <v>8501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344</v>
      </c>
      <c r="C7626">
        <f>INDEX(NationalTeams!B:B,MATCH(B7626,NationalTeams!C:C,0))</f>
        <v>42</v>
      </c>
      <c r="D7626" t="s">
        <v>8501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330</v>
      </c>
      <c r="C7627">
        <f>INDEX(NationalTeams!B:B,MATCH(B7627,NationalTeams!C:C,0))</f>
        <v>43</v>
      </c>
      <c r="D7627" t="s">
        <v>8501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429</v>
      </c>
      <c r="C7628">
        <f>INDEX(NationalTeams!B:B,MATCH(B7628,NationalTeams!C:C,0))</f>
        <v>44</v>
      </c>
      <c r="D7628" t="s">
        <v>8501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534</v>
      </c>
      <c r="C7629">
        <f>INDEX(NationalTeams!B:B,MATCH(B7629,NationalTeams!C:C,0))</f>
        <v>45</v>
      </c>
      <c r="D7629" t="s">
        <v>8501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328</v>
      </c>
      <c r="C7630">
        <f>INDEX(NationalTeams!B:B,MATCH(B7630,NationalTeams!C:C,0))</f>
        <v>46</v>
      </c>
      <c r="D7630" t="s">
        <v>8501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368</v>
      </c>
      <c r="C7631">
        <f>INDEX(NationalTeams!B:B,MATCH(B7631,NationalTeams!C:C,0))</f>
        <v>47</v>
      </c>
      <c r="D7631" t="s">
        <v>8501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369</v>
      </c>
      <c r="C7632">
        <f>INDEX(NationalTeams!B:B,MATCH(B7632,NationalTeams!C:C,0))</f>
        <v>48</v>
      </c>
      <c r="D7632" t="s">
        <v>8501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447</v>
      </c>
      <c r="C7633">
        <f>INDEX(NationalTeams!B:B,MATCH(B7633,NationalTeams!C:C,0))</f>
        <v>49</v>
      </c>
      <c r="D7633" t="s">
        <v>8501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425</v>
      </c>
      <c r="C7634">
        <f>INDEX(NationalTeams!B:B,MATCH(B7634,NationalTeams!C:C,0))</f>
        <v>50</v>
      </c>
      <c r="D7634" t="s">
        <v>8501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323</v>
      </c>
      <c r="C7635">
        <f>INDEX(NationalTeams!B:B,MATCH(B7635,NationalTeams!C:C,0))</f>
        <v>51</v>
      </c>
      <c r="D7635" t="s">
        <v>8501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354</v>
      </c>
      <c r="C7636">
        <f>INDEX(NationalTeams!B:B,MATCH(B7636,NationalTeams!C:C,0))</f>
        <v>52</v>
      </c>
      <c r="D7636" t="s">
        <v>8501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498</v>
      </c>
      <c r="C7637">
        <f>INDEX(NationalTeams!B:B,MATCH(B7637,NationalTeams!C:C,0))</f>
        <v>53</v>
      </c>
      <c r="D7637" t="s">
        <v>8501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406</v>
      </c>
      <c r="C7638">
        <f>INDEX(NationalTeams!B:B,MATCH(B7638,NationalTeams!C:C,0))</f>
        <v>54</v>
      </c>
      <c r="D7638" t="s">
        <v>8501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404</v>
      </c>
      <c r="C7639">
        <f>INDEX(NationalTeams!B:B,MATCH(B7639,NationalTeams!C:C,0))</f>
        <v>55</v>
      </c>
      <c r="D7639" t="s">
        <v>8501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495</v>
      </c>
      <c r="C7640">
        <f>INDEX(NationalTeams!B:B,MATCH(B7640,NationalTeams!C:C,0))</f>
        <v>56</v>
      </c>
      <c r="D7640" t="s">
        <v>8501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413</v>
      </c>
      <c r="C7641">
        <f>INDEX(NationalTeams!B:B,MATCH(B7641,NationalTeams!C:C,0))</f>
        <v>57</v>
      </c>
      <c r="D7641" t="s">
        <v>8501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331</v>
      </c>
      <c r="C7642">
        <f>INDEX(NationalTeams!B:B,MATCH(B7642,NationalTeams!C:C,0))</f>
        <v>58</v>
      </c>
      <c r="D7642" t="s">
        <v>8501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365</v>
      </c>
      <c r="C7643">
        <f>INDEX(NationalTeams!B:B,MATCH(B7643,NationalTeams!C:C,0))</f>
        <v>59</v>
      </c>
      <c r="D7643" t="s">
        <v>8501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332</v>
      </c>
      <c r="C7644">
        <f>INDEX(NationalTeams!B:B,MATCH(B7644,NationalTeams!C:C,0))</f>
        <v>60</v>
      </c>
      <c r="D7644" t="s">
        <v>8501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435</v>
      </c>
      <c r="C7645">
        <f>INDEX(NationalTeams!B:B,MATCH(B7645,NationalTeams!C:C,0))</f>
        <v>61</v>
      </c>
      <c r="D7645" t="s">
        <v>8501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346</v>
      </c>
      <c r="C7646">
        <f>INDEX(NationalTeams!B:B,MATCH(B7646,NationalTeams!C:C,0))</f>
        <v>62</v>
      </c>
      <c r="D7646" t="s">
        <v>8501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515</v>
      </c>
      <c r="C7647">
        <f>INDEX(NationalTeams!B:B,MATCH(B7647,NationalTeams!C:C,0))</f>
        <v>63</v>
      </c>
      <c r="D7647" t="s">
        <v>8501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509</v>
      </c>
      <c r="C7648">
        <f>INDEX(NationalTeams!B:B,MATCH(B7648,NationalTeams!C:C,0))</f>
        <v>64</v>
      </c>
      <c r="D7648" t="s">
        <v>8501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518</v>
      </c>
      <c r="C7649">
        <f>INDEX(NationalTeams!B:B,MATCH(B7649,NationalTeams!C:C,0))</f>
        <v>65</v>
      </c>
      <c r="D7649" t="s">
        <v>8501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490</v>
      </c>
      <c r="C7650">
        <f>INDEX(NationalTeams!B:B,MATCH(B7650,NationalTeams!C:C,0))</f>
        <v>66</v>
      </c>
      <c r="D7650" t="s">
        <v>8501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349</v>
      </c>
      <c r="C7651">
        <f>INDEX(NationalTeams!B:B,MATCH(B7651,NationalTeams!C:C,0))</f>
        <v>67</v>
      </c>
      <c r="D7651" t="s">
        <v>8501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531</v>
      </c>
      <c r="C7652">
        <f>INDEX(NationalTeams!B:B,MATCH(B7652,NationalTeams!C:C,0))</f>
        <v>68</v>
      </c>
      <c r="D7652" t="s">
        <v>8501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326</v>
      </c>
      <c r="C7653">
        <f>INDEX(NationalTeams!B:B,MATCH(B7653,NationalTeams!C:C,0))</f>
        <v>69</v>
      </c>
      <c r="D7653" t="s">
        <v>8501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320</v>
      </c>
      <c r="C7654">
        <f>INDEX(NationalTeams!B:B,MATCH(B7654,NationalTeams!C:C,0))</f>
        <v>70</v>
      </c>
      <c r="D7654" t="s">
        <v>8501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459</v>
      </c>
      <c r="C7655">
        <f>INDEX(NationalTeams!B:B,MATCH(B7655,NationalTeams!C:C,0))</f>
        <v>71</v>
      </c>
      <c r="D7655" t="s">
        <v>8501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445</v>
      </c>
      <c r="C7656">
        <f>INDEX(NationalTeams!B:B,MATCH(B7656,NationalTeams!C:C,0))</f>
        <v>72</v>
      </c>
      <c r="D7656" t="s">
        <v>8501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511</v>
      </c>
      <c r="C7657">
        <f>INDEX(NationalTeams!B:B,MATCH(B7657,NationalTeams!C:C,0))</f>
        <v>73</v>
      </c>
      <c r="D7657" t="s">
        <v>8501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487</v>
      </c>
      <c r="C7658">
        <f>INDEX(NationalTeams!B:B,MATCH(B7658,NationalTeams!C:C,0))</f>
        <v>74</v>
      </c>
      <c r="D7658" t="s">
        <v>8501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383</v>
      </c>
      <c r="C7659">
        <f>INDEX(NationalTeams!B:B,MATCH(B7659,NationalTeams!C:C,0))</f>
        <v>75</v>
      </c>
      <c r="D7659" t="s">
        <v>8501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517</v>
      </c>
      <c r="C7660">
        <f>INDEX(NationalTeams!B:B,MATCH(B7660,NationalTeams!C:C,0))</f>
        <v>76</v>
      </c>
      <c r="D7660" t="s">
        <v>8501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391</v>
      </c>
      <c r="C7661">
        <f>INDEX(NationalTeams!B:B,MATCH(B7661,NationalTeams!C:C,0))</f>
        <v>77</v>
      </c>
      <c r="D7661" t="s">
        <v>8501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524</v>
      </c>
      <c r="C7662">
        <f>INDEX(NationalTeams!B:B,MATCH(B7662,NationalTeams!C:C,0))</f>
        <v>78</v>
      </c>
      <c r="D7662" t="s">
        <v>8501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325</v>
      </c>
      <c r="C7663">
        <f>INDEX(NationalTeams!B:B,MATCH(B7663,NationalTeams!C:C,0))</f>
        <v>79</v>
      </c>
      <c r="D7663" t="s">
        <v>8501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536</v>
      </c>
      <c r="C7664">
        <f>INDEX(NationalTeams!B:B,MATCH(B7664,NationalTeams!C:C,0))</f>
        <v>80</v>
      </c>
      <c r="D7664" t="s">
        <v>8501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405</v>
      </c>
      <c r="C7665">
        <f>INDEX(NationalTeams!B:B,MATCH(B7665,NationalTeams!C:C,0))</f>
        <v>81</v>
      </c>
      <c r="D7665" t="s">
        <v>8501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508</v>
      </c>
      <c r="C7666">
        <f>INDEX(NationalTeams!B:B,MATCH(B7666,NationalTeams!C:C,0))</f>
        <v>82</v>
      </c>
      <c r="D7666" t="s">
        <v>8501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477</v>
      </c>
      <c r="C7667">
        <f>INDEX(NationalTeams!B:B,MATCH(B7667,NationalTeams!C:C,0))</f>
        <v>83</v>
      </c>
      <c r="D7667" t="s">
        <v>8501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396</v>
      </c>
      <c r="C7668">
        <f>INDEX(NationalTeams!B:B,MATCH(B7668,NationalTeams!C:C,0))</f>
        <v>84</v>
      </c>
      <c r="D7668" t="s">
        <v>8501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382</v>
      </c>
      <c r="C7669">
        <f>INDEX(NationalTeams!B:B,MATCH(B7669,NationalTeams!C:C,0))</f>
        <v>85</v>
      </c>
      <c r="D7669" t="s">
        <v>8501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338</v>
      </c>
      <c r="C7670">
        <f>INDEX(NationalTeams!B:B,MATCH(B7670,NationalTeams!C:C,0))</f>
        <v>86</v>
      </c>
      <c r="D7670" t="s">
        <v>8501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392</v>
      </c>
      <c r="C7671">
        <f>INDEX(NationalTeams!B:B,MATCH(B7671,NationalTeams!C:C,0))</f>
        <v>87</v>
      </c>
      <c r="D7671" t="s">
        <v>8501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335</v>
      </c>
      <c r="C7672">
        <f>INDEX(NationalTeams!B:B,MATCH(B7672,NationalTeams!C:C,0))</f>
        <v>88</v>
      </c>
      <c r="D7672" t="s">
        <v>8501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333</v>
      </c>
      <c r="C7673">
        <f>INDEX(NationalTeams!B:B,MATCH(B7673,NationalTeams!C:C,0))</f>
        <v>89</v>
      </c>
      <c r="D7673" t="s">
        <v>8501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397</v>
      </c>
      <c r="C7674">
        <f>INDEX(NationalTeams!B:B,MATCH(B7674,NationalTeams!C:C,0))</f>
        <v>90</v>
      </c>
      <c r="D7674" t="s">
        <v>8501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469</v>
      </c>
      <c r="C7675">
        <f>INDEX(NationalTeams!B:B,MATCH(B7675,NationalTeams!C:C,0))</f>
        <v>91</v>
      </c>
      <c r="D7675" t="s">
        <v>8501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512</v>
      </c>
      <c r="C7676">
        <f>INDEX(NationalTeams!B:B,MATCH(B7676,NationalTeams!C:C,0))</f>
        <v>92</v>
      </c>
      <c r="D7676" t="s">
        <v>8501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458</v>
      </c>
      <c r="C7677">
        <f>INDEX(NationalTeams!B:B,MATCH(B7677,NationalTeams!C:C,0))</f>
        <v>93</v>
      </c>
      <c r="D7677" t="s">
        <v>8501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444</v>
      </c>
      <c r="C7678">
        <f>INDEX(NationalTeams!B:B,MATCH(B7678,NationalTeams!C:C,0))</f>
        <v>94</v>
      </c>
      <c r="D7678" t="s">
        <v>8501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493</v>
      </c>
      <c r="C7679">
        <f>INDEX(NationalTeams!B:B,MATCH(B7679,NationalTeams!C:C,0))</f>
        <v>95</v>
      </c>
      <c r="D7679" t="s">
        <v>8501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431</v>
      </c>
      <c r="C7680">
        <f>INDEX(NationalTeams!B:B,MATCH(B7680,NationalTeams!C:C,0))</f>
        <v>96</v>
      </c>
      <c r="D7680" t="s">
        <v>8501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427</v>
      </c>
      <c r="C7681">
        <f>INDEX(NationalTeams!B:B,MATCH(B7681,NationalTeams!C:C,0))</f>
        <v>97</v>
      </c>
      <c r="D7681" t="s">
        <v>8501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513</v>
      </c>
      <c r="C7682">
        <f>INDEX(NationalTeams!B:B,MATCH(B7682,NationalTeams!C:C,0))</f>
        <v>98</v>
      </c>
      <c r="D7682" t="s">
        <v>8501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503</v>
      </c>
      <c r="C7683">
        <f>INDEX(NationalTeams!B:B,MATCH(B7683,NationalTeams!C:C,0))</f>
        <v>99</v>
      </c>
      <c r="D7683" t="s">
        <v>8501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519</v>
      </c>
      <c r="C7684">
        <f>INDEX(NationalTeams!B:B,MATCH(B7684,NationalTeams!C:C,0))</f>
        <v>100</v>
      </c>
      <c r="D7684" t="s">
        <v>8501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410</v>
      </c>
      <c r="C7685">
        <f>INDEX(NationalTeams!B:B,MATCH(B7685,NationalTeams!C:C,0))</f>
        <v>101</v>
      </c>
      <c r="D7685" t="s">
        <v>8501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486</v>
      </c>
      <c r="C7686">
        <f>INDEX(NationalTeams!B:B,MATCH(B7686,NationalTeams!C:C,0))</f>
        <v>102</v>
      </c>
      <c r="D7686" t="s">
        <v>8501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526</v>
      </c>
      <c r="C7687">
        <f>INDEX(NationalTeams!B:B,MATCH(B7687,NationalTeams!C:C,0))</f>
        <v>103</v>
      </c>
      <c r="D7687" t="s">
        <v>8501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470</v>
      </c>
      <c r="C7688">
        <f>INDEX(NationalTeams!B:B,MATCH(B7688,NationalTeams!C:C,0))</f>
        <v>104</v>
      </c>
      <c r="D7688" t="s">
        <v>8501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461</v>
      </c>
      <c r="C7689">
        <f>INDEX(NationalTeams!B:B,MATCH(B7689,NationalTeams!C:C,0))</f>
        <v>105</v>
      </c>
      <c r="D7689" t="s">
        <v>8501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418</v>
      </c>
      <c r="C7690">
        <f>INDEX(NationalTeams!B:B,MATCH(B7690,NationalTeams!C:C,0))</f>
        <v>106</v>
      </c>
      <c r="D7690" t="s">
        <v>8501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417</v>
      </c>
      <c r="C7691">
        <f>INDEX(NationalTeams!B:B,MATCH(B7691,NationalTeams!C:C,0))</f>
        <v>107</v>
      </c>
      <c r="D7691" t="s">
        <v>8501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421</v>
      </c>
      <c r="C7692">
        <f>INDEX(NationalTeams!B:B,MATCH(B7692,NationalTeams!C:C,0))</f>
        <v>108</v>
      </c>
      <c r="D7692" t="s">
        <v>8501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530</v>
      </c>
      <c r="C7693">
        <f>INDEX(NationalTeams!B:B,MATCH(B7693,NationalTeams!C:C,0))</f>
        <v>109</v>
      </c>
      <c r="D7693" t="s">
        <v>8501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488</v>
      </c>
      <c r="C7694">
        <f>INDEX(NationalTeams!B:B,MATCH(B7694,NationalTeams!C:C,0))</f>
        <v>110</v>
      </c>
      <c r="D7694" t="s">
        <v>8501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352</v>
      </c>
      <c r="C7695">
        <f>INDEX(NationalTeams!B:B,MATCH(B7695,NationalTeams!C:C,0))</f>
        <v>111</v>
      </c>
      <c r="D7695" t="s">
        <v>8501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422</v>
      </c>
      <c r="C7696">
        <f>INDEX(NationalTeams!B:B,MATCH(B7696,NationalTeams!C:C,0))</f>
        <v>112</v>
      </c>
      <c r="D7696" t="s">
        <v>8501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451</v>
      </c>
      <c r="C7697">
        <f>INDEX(NationalTeams!B:B,MATCH(B7697,NationalTeams!C:C,0))</f>
        <v>113</v>
      </c>
      <c r="D7697" t="s">
        <v>8501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430</v>
      </c>
      <c r="C7698">
        <f>INDEX(NationalTeams!B:B,MATCH(B7698,NationalTeams!C:C,0))</f>
        <v>114</v>
      </c>
      <c r="D7698" t="s">
        <v>8501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381</v>
      </c>
      <c r="C7699">
        <f>INDEX(NationalTeams!B:B,MATCH(B7699,NationalTeams!C:C,0))</f>
        <v>115</v>
      </c>
      <c r="D7699" t="s">
        <v>8501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434</v>
      </c>
      <c r="C7700">
        <f>INDEX(NationalTeams!B:B,MATCH(B7700,NationalTeams!C:C,0))</f>
        <v>116</v>
      </c>
      <c r="D7700" t="s">
        <v>8501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475</v>
      </c>
      <c r="C7701">
        <f>INDEX(NationalTeams!B:B,MATCH(B7701,NationalTeams!C:C,0))</f>
        <v>117</v>
      </c>
      <c r="D7701" t="s">
        <v>8501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528</v>
      </c>
      <c r="C7702">
        <f>INDEX(NationalTeams!B:B,MATCH(B7702,NationalTeams!C:C,0))</f>
        <v>118</v>
      </c>
      <c r="D7702" t="s">
        <v>8501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436</v>
      </c>
      <c r="C7703">
        <f>INDEX(NationalTeams!B:B,MATCH(B7703,NationalTeams!C:C,0))</f>
        <v>119</v>
      </c>
      <c r="D7703" t="s">
        <v>8501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455</v>
      </c>
      <c r="C7704">
        <f>INDEX(NationalTeams!B:B,MATCH(B7704,NationalTeams!C:C,0))</f>
        <v>120</v>
      </c>
      <c r="D7704" t="s">
        <v>8501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345</v>
      </c>
      <c r="C7705">
        <f>INDEX(NationalTeams!B:B,MATCH(B7705,NationalTeams!C:C,0))</f>
        <v>121</v>
      </c>
      <c r="D7705" t="s">
        <v>8501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532</v>
      </c>
      <c r="C7706">
        <f>INDEX(NationalTeams!B:B,MATCH(B7706,NationalTeams!C:C,0))</f>
        <v>122</v>
      </c>
      <c r="D7706" t="s">
        <v>8501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468</v>
      </c>
      <c r="C7707">
        <f>INDEX(NationalTeams!B:B,MATCH(B7707,NationalTeams!C:C,0))</f>
        <v>123</v>
      </c>
      <c r="D7707" t="s">
        <v>8501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347</v>
      </c>
      <c r="C7708">
        <f>INDEX(NationalTeams!B:B,MATCH(B7708,NationalTeams!C:C,0))</f>
        <v>124</v>
      </c>
      <c r="D7708" t="s">
        <v>8501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390</v>
      </c>
      <c r="C7709">
        <f>INDEX(NationalTeams!B:B,MATCH(B7709,NationalTeams!C:C,0))</f>
        <v>125</v>
      </c>
      <c r="D7709" t="s">
        <v>8501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540</v>
      </c>
      <c r="C7710">
        <f>INDEX(NationalTeams!B:B,MATCH(B7710,NationalTeams!C:C,0))</f>
        <v>126</v>
      </c>
      <c r="D7710" t="s">
        <v>8501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527</v>
      </c>
      <c r="C7711">
        <f>INDEX(NationalTeams!B:B,MATCH(B7711,NationalTeams!C:C,0))</f>
        <v>127</v>
      </c>
      <c r="D7711" t="s">
        <v>8501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523</v>
      </c>
      <c r="C7712">
        <f>INDEX(NationalTeams!B:B,MATCH(B7712,NationalTeams!C:C,0))</f>
        <v>128</v>
      </c>
      <c r="D7712" t="s">
        <v>8501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484</v>
      </c>
      <c r="C7713">
        <f>INDEX(NationalTeams!B:B,MATCH(B7713,NationalTeams!C:C,0))</f>
        <v>129</v>
      </c>
      <c r="D7713" t="s">
        <v>8501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522</v>
      </c>
      <c r="C7714">
        <f>INDEX(NationalTeams!B:B,MATCH(B7714,NationalTeams!C:C,0))</f>
        <v>130</v>
      </c>
      <c r="D7714" t="s">
        <v>8501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386</v>
      </c>
      <c r="C7715">
        <f>INDEX(NationalTeams!B:B,MATCH(B7715,NationalTeams!C:C,0))</f>
        <v>131</v>
      </c>
      <c r="D7715" t="s">
        <v>8501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463</v>
      </c>
      <c r="C7716">
        <f>INDEX(NationalTeams!B:B,MATCH(B7716,NationalTeams!C:C,0))</f>
        <v>132</v>
      </c>
      <c r="D7716" t="s">
        <v>8501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339</v>
      </c>
      <c r="C7717">
        <f>INDEX(NationalTeams!B:B,MATCH(B7717,NationalTeams!C:C,0))</f>
        <v>133</v>
      </c>
      <c r="D7717" t="s">
        <v>8501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464</v>
      </c>
      <c r="C7718">
        <f>INDEX(NationalTeams!B:B,MATCH(B7718,NationalTeams!C:C,0))</f>
        <v>134</v>
      </c>
      <c r="D7718" t="s">
        <v>8501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379</v>
      </c>
      <c r="C7719">
        <f>INDEX(NationalTeams!B:B,MATCH(B7719,NationalTeams!C:C,0))</f>
        <v>135</v>
      </c>
      <c r="D7719" t="s">
        <v>8501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539</v>
      </c>
      <c r="C7720">
        <f>INDEX(NationalTeams!B:B,MATCH(B7720,NationalTeams!C:C,0))</f>
        <v>136</v>
      </c>
      <c r="D7720" t="s">
        <v>8501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342</v>
      </c>
      <c r="C7721">
        <f>INDEX(NationalTeams!B:B,MATCH(B7721,NationalTeams!C:C,0))</f>
        <v>137</v>
      </c>
      <c r="D7721" t="s">
        <v>8501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343</v>
      </c>
      <c r="C7722">
        <f>INDEX(NationalTeams!B:B,MATCH(B7722,NationalTeams!C:C,0))</f>
        <v>138</v>
      </c>
      <c r="D7722" t="s">
        <v>8501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360</v>
      </c>
      <c r="C7723">
        <f>INDEX(NationalTeams!B:B,MATCH(B7723,NationalTeams!C:C,0))</f>
        <v>139</v>
      </c>
      <c r="D7723" t="s">
        <v>8501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378</v>
      </c>
      <c r="C7724">
        <f>INDEX(NationalTeams!B:B,MATCH(B7724,NationalTeams!C:C,0))</f>
        <v>140</v>
      </c>
      <c r="D7724" t="s">
        <v>8501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456</v>
      </c>
      <c r="C7725">
        <f>INDEX(NationalTeams!B:B,MATCH(B7725,NationalTeams!C:C,0))</f>
        <v>141</v>
      </c>
      <c r="D7725" t="s">
        <v>8501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537</v>
      </c>
      <c r="C7726">
        <f>INDEX(NationalTeams!B:B,MATCH(B7726,NationalTeams!C:C,0))</f>
        <v>142</v>
      </c>
      <c r="D7726" t="s">
        <v>8501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533</v>
      </c>
      <c r="C7727">
        <f>INDEX(NationalTeams!B:B,MATCH(B7727,NationalTeams!C:C,0))</f>
        <v>143</v>
      </c>
      <c r="D7727" t="s">
        <v>8501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460</v>
      </c>
      <c r="C7728">
        <f>INDEX(NationalTeams!B:B,MATCH(B7728,NationalTeams!C:C,0))</f>
        <v>144</v>
      </c>
      <c r="D7728" t="s">
        <v>8501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521</v>
      </c>
      <c r="C7729">
        <f>INDEX(NationalTeams!B:B,MATCH(B7729,NationalTeams!C:C,0))</f>
        <v>145</v>
      </c>
      <c r="D7729" t="s">
        <v>8501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416</v>
      </c>
      <c r="C7730">
        <f>INDEX(NationalTeams!B:B,MATCH(B7730,NationalTeams!C:C,0))</f>
        <v>146</v>
      </c>
      <c r="D7730" t="s">
        <v>8501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393</v>
      </c>
      <c r="C7731">
        <f>INDEX(NationalTeams!B:B,MATCH(B7731,NationalTeams!C:C,0))</f>
        <v>147</v>
      </c>
      <c r="D7731" t="s">
        <v>8501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372</v>
      </c>
      <c r="C7732">
        <f>INDEX(NationalTeams!B:B,MATCH(B7732,NationalTeams!C:C,0))</f>
        <v>148</v>
      </c>
      <c r="D7732" t="s">
        <v>8501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480</v>
      </c>
      <c r="C7733">
        <f>INDEX(NationalTeams!B:B,MATCH(B7733,NationalTeams!C:C,0))</f>
        <v>149</v>
      </c>
      <c r="D7733" t="s">
        <v>8501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446</v>
      </c>
      <c r="C7734">
        <f>INDEX(NationalTeams!B:B,MATCH(B7734,NationalTeams!C:C,0))</f>
        <v>150</v>
      </c>
      <c r="D7734" t="s">
        <v>8501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356</v>
      </c>
      <c r="C7735">
        <f>INDEX(NationalTeams!B:B,MATCH(B7735,NationalTeams!C:C,0))</f>
        <v>151</v>
      </c>
      <c r="D7735" t="s">
        <v>8501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387</v>
      </c>
      <c r="C7736">
        <f>INDEX(NationalTeams!B:B,MATCH(B7736,NationalTeams!C:C,0))</f>
        <v>152</v>
      </c>
      <c r="D7736" t="s">
        <v>8501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361</v>
      </c>
      <c r="C7737">
        <f>INDEX(NationalTeams!B:B,MATCH(B7737,NationalTeams!C:C,0))</f>
        <v>153</v>
      </c>
      <c r="D7737" t="s">
        <v>8501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492</v>
      </c>
      <c r="C7738">
        <f>INDEX(NationalTeams!B:B,MATCH(B7738,NationalTeams!C:C,0))</f>
        <v>154</v>
      </c>
      <c r="D7738" t="s">
        <v>8501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485</v>
      </c>
      <c r="C7739">
        <f>INDEX(NationalTeams!B:B,MATCH(B7739,NationalTeams!C:C,0))</f>
        <v>155</v>
      </c>
      <c r="D7739" t="s">
        <v>8501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423</v>
      </c>
      <c r="C7740">
        <f>INDEX(NationalTeams!B:B,MATCH(B7740,NationalTeams!C:C,0))</f>
        <v>156</v>
      </c>
      <c r="D7740" t="s">
        <v>8501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457</v>
      </c>
      <c r="C7741">
        <f>INDEX(NationalTeams!B:B,MATCH(B7741,NationalTeams!C:C,0))</f>
        <v>157</v>
      </c>
      <c r="D7741" t="s">
        <v>8501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491</v>
      </c>
      <c r="C7742">
        <f>INDEX(NationalTeams!B:B,MATCH(B7742,NationalTeams!C:C,0))</f>
        <v>158</v>
      </c>
      <c r="D7742" t="s">
        <v>8501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474</v>
      </c>
      <c r="C7743">
        <f>INDEX(NationalTeams!B:B,MATCH(B7743,NationalTeams!C:C,0))</f>
        <v>159</v>
      </c>
      <c r="D7743" t="s">
        <v>8501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479</v>
      </c>
      <c r="C7744">
        <f>INDEX(NationalTeams!B:B,MATCH(B7744,NationalTeams!C:C,0))</f>
        <v>160</v>
      </c>
      <c r="D7744" t="s">
        <v>8501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449</v>
      </c>
      <c r="C7745">
        <f>INDEX(NationalTeams!B:B,MATCH(B7745,NationalTeams!C:C,0))</f>
        <v>161</v>
      </c>
      <c r="D7745" t="s">
        <v>8501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398</v>
      </c>
      <c r="C7746">
        <f>INDEX(NationalTeams!B:B,MATCH(B7746,NationalTeams!C:C,0))</f>
        <v>162</v>
      </c>
      <c r="D7746" t="s">
        <v>8501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441</v>
      </c>
      <c r="C7747">
        <f>INDEX(NationalTeams!B:B,MATCH(B7747,NationalTeams!C:C,0))</f>
        <v>163</v>
      </c>
      <c r="D7747" t="s">
        <v>8501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348</v>
      </c>
      <c r="C7748">
        <f>INDEX(NationalTeams!B:B,MATCH(B7748,NationalTeams!C:C,0))</f>
        <v>164</v>
      </c>
      <c r="D7748" t="s">
        <v>8501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350</v>
      </c>
      <c r="C7749">
        <f>INDEX(NationalTeams!B:B,MATCH(B7749,NationalTeams!C:C,0))</f>
        <v>165</v>
      </c>
      <c r="D7749" t="s">
        <v>8501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494</v>
      </c>
      <c r="C7750">
        <f>INDEX(NationalTeams!B:B,MATCH(B7750,NationalTeams!C:C,0))</f>
        <v>166</v>
      </c>
      <c r="D7750" t="s">
        <v>8501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504</v>
      </c>
      <c r="C7751">
        <f>INDEX(NationalTeams!B:B,MATCH(B7751,NationalTeams!C:C,0))</f>
        <v>167</v>
      </c>
      <c r="D7751" t="s">
        <v>8501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401</v>
      </c>
      <c r="C7752">
        <f>INDEX(NationalTeams!B:B,MATCH(B7752,NationalTeams!C:C,0))</f>
        <v>168</v>
      </c>
      <c r="D7752" t="s">
        <v>8501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432</v>
      </c>
      <c r="C7753">
        <f>INDEX(NationalTeams!B:B,MATCH(B7753,NationalTeams!C:C,0))</f>
        <v>169</v>
      </c>
      <c r="D7753" t="s">
        <v>8501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336</v>
      </c>
      <c r="C7754">
        <f>INDEX(NationalTeams!B:B,MATCH(B7754,NationalTeams!C:C,0))</f>
        <v>170</v>
      </c>
      <c r="D7754" t="s">
        <v>8501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497</v>
      </c>
      <c r="C7755">
        <f>INDEX(NationalTeams!B:B,MATCH(B7755,NationalTeams!C:C,0))</f>
        <v>171</v>
      </c>
      <c r="D7755" t="s">
        <v>8501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380</v>
      </c>
      <c r="C7756">
        <f>INDEX(NationalTeams!B:B,MATCH(B7756,NationalTeams!C:C,0))</f>
        <v>172</v>
      </c>
      <c r="D7756" t="s">
        <v>8501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402</v>
      </c>
      <c r="C7757">
        <f>INDEX(NationalTeams!B:B,MATCH(B7757,NationalTeams!C:C,0))</f>
        <v>173</v>
      </c>
      <c r="D7757" t="s">
        <v>8501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370</v>
      </c>
      <c r="C7758">
        <f>INDEX(NationalTeams!B:B,MATCH(B7758,NationalTeams!C:C,0))</f>
        <v>174</v>
      </c>
      <c r="D7758" t="s">
        <v>8501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506</v>
      </c>
      <c r="C7759">
        <f>INDEX(NationalTeams!B:B,MATCH(B7759,NationalTeams!C:C,0))</f>
        <v>175</v>
      </c>
      <c r="D7759" t="s">
        <v>8501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500</v>
      </c>
      <c r="C7760">
        <f>INDEX(NationalTeams!B:B,MATCH(B7760,NationalTeams!C:C,0))</f>
        <v>176</v>
      </c>
      <c r="D7760" t="s">
        <v>8501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473</v>
      </c>
      <c r="C7761">
        <f>INDEX(NationalTeams!B:B,MATCH(B7761,NationalTeams!C:C,0))</f>
        <v>177</v>
      </c>
      <c r="D7761" t="s">
        <v>8501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482</v>
      </c>
      <c r="C7762">
        <f>INDEX(NationalTeams!B:B,MATCH(B7762,NationalTeams!C:C,0))</f>
        <v>178</v>
      </c>
      <c r="D7762" t="s">
        <v>8501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411</v>
      </c>
      <c r="C7763">
        <f>INDEX(NationalTeams!B:B,MATCH(B7763,NationalTeams!C:C,0))</f>
        <v>179</v>
      </c>
      <c r="D7763" t="s">
        <v>8501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541</v>
      </c>
      <c r="C7764">
        <f>INDEX(NationalTeams!B:B,MATCH(B7764,NationalTeams!C:C,0))</f>
        <v>180</v>
      </c>
      <c r="D7764" t="s">
        <v>8501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412</v>
      </c>
      <c r="C7765">
        <f>INDEX(NationalTeams!B:B,MATCH(B7765,NationalTeams!C:C,0))</f>
        <v>181</v>
      </c>
      <c r="D7765" t="s">
        <v>8501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409</v>
      </c>
      <c r="C7766">
        <f>INDEX(NationalTeams!B:B,MATCH(B7766,NationalTeams!C:C,0))</f>
        <v>182</v>
      </c>
      <c r="D7766" t="s">
        <v>8501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414</v>
      </c>
      <c r="C7767">
        <f>INDEX(NationalTeams!B:B,MATCH(B7767,NationalTeams!C:C,0))</f>
        <v>183</v>
      </c>
      <c r="D7767" t="s">
        <v>8501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362</v>
      </c>
      <c r="C7768">
        <f>INDEX(NationalTeams!B:B,MATCH(B7768,NationalTeams!C:C,0))</f>
        <v>184</v>
      </c>
      <c r="D7768" t="s">
        <v>8501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499</v>
      </c>
      <c r="C7769">
        <f>INDEX(NationalTeams!B:B,MATCH(B7769,NationalTeams!C:C,0))</f>
        <v>185</v>
      </c>
      <c r="D7769" t="s">
        <v>8501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374</v>
      </c>
      <c r="C7770">
        <f>INDEX(NationalTeams!B:B,MATCH(B7770,NationalTeams!C:C,0))</f>
        <v>186</v>
      </c>
      <c r="D7770" t="s">
        <v>8501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385</v>
      </c>
      <c r="C7771">
        <f>INDEX(NationalTeams!B:B,MATCH(B7771,NationalTeams!C:C,0))</f>
        <v>187</v>
      </c>
      <c r="D7771" t="s">
        <v>8501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450</v>
      </c>
      <c r="C7772">
        <f>INDEX(NationalTeams!B:B,MATCH(B7772,NationalTeams!C:C,0))</f>
        <v>188</v>
      </c>
      <c r="D7772" t="s">
        <v>8501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448</v>
      </c>
      <c r="C7773">
        <f>INDEX(NationalTeams!B:B,MATCH(B7773,NationalTeams!C:C,0))</f>
        <v>189</v>
      </c>
      <c r="D7773" t="s">
        <v>8501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375</v>
      </c>
      <c r="C7774">
        <f>INDEX(NationalTeams!B:B,MATCH(B7774,NationalTeams!C:C,0))</f>
        <v>190</v>
      </c>
      <c r="D7774" t="s">
        <v>8501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483</v>
      </c>
      <c r="C7775">
        <f>INDEX(NationalTeams!B:B,MATCH(B7775,NationalTeams!C:C,0))</f>
        <v>191</v>
      </c>
      <c r="D7775" t="s">
        <v>8501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395</v>
      </c>
      <c r="C7776">
        <f>INDEX(NationalTeams!B:B,MATCH(B7776,NationalTeams!C:C,0))</f>
        <v>192</v>
      </c>
      <c r="D7776" t="s">
        <v>8501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363</v>
      </c>
      <c r="C7777">
        <f>INDEX(NationalTeams!B:B,MATCH(B7777,NationalTeams!C:C,0))</f>
        <v>193</v>
      </c>
      <c r="D7777" t="s">
        <v>8501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394</v>
      </c>
      <c r="C7778">
        <f>INDEX(NationalTeams!B:B,MATCH(B7778,NationalTeams!C:C,0))</f>
        <v>194</v>
      </c>
      <c r="D7778" t="s">
        <v>8501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389</v>
      </c>
      <c r="C7779">
        <f>INDEX(NationalTeams!B:B,MATCH(B7779,NationalTeams!C:C,0))</f>
        <v>195</v>
      </c>
      <c r="D7779" t="s">
        <v>8501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496</v>
      </c>
      <c r="C7780">
        <f>INDEX(NationalTeams!B:B,MATCH(B7780,NationalTeams!C:C,0))</f>
        <v>196</v>
      </c>
      <c r="D7780" t="s">
        <v>8501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507</v>
      </c>
      <c r="C7781">
        <f>INDEX(NationalTeams!B:B,MATCH(B7781,NationalTeams!C:C,0))</f>
        <v>197</v>
      </c>
      <c r="D7781" t="s">
        <v>8501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399</v>
      </c>
      <c r="C7782">
        <f>INDEX(NationalTeams!B:B,MATCH(B7782,NationalTeams!C:C,0))</f>
        <v>198</v>
      </c>
      <c r="D7782" t="s">
        <v>8501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467</v>
      </c>
      <c r="C7783">
        <f>INDEX(NationalTeams!B:B,MATCH(B7783,NationalTeams!C:C,0))</f>
        <v>199</v>
      </c>
      <c r="D7783" t="s">
        <v>8501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437</v>
      </c>
      <c r="C7784">
        <f>INDEX(NationalTeams!B:B,MATCH(B7784,NationalTeams!C:C,0))</f>
        <v>200</v>
      </c>
      <c r="D7784" t="s">
        <v>8501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452</v>
      </c>
      <c r="C7785">
        <f>INDEX(NationalTeams!B:B,MATCH(B7785,NationalTeams!C:C,0))</f>
        <v>201</v>
      </c>
      <c r="D7785" t="s">
        <v>8501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384</v>
      </c>
      <c r="C7786">
        <f>INDEX(NationalTeams!B:B,MATCH(B7786,NationalTeams!C:C,0))</f>
        <v>202</v>
      </c>
      <c r="D7786" t="s">
        <v>8501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442</v>
      </c>
      <c r="C7787">
        <f>INDEX(NationalTeams!B:B,MATCH(B7787,NationalTeams!C:C,0))</f>
        <v>203</v>
      </c>
      <c r="D7787" t="s">
        <v>8501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472</v>
      </c>
      <c r="C7788">
        <f>INDEX(NationalTeams!B:B,MATCH(B7788,NationalTeams!C:C,0))</f>
        <v>204</v>
      </c>
      <c r="D7788" t="s">
        <v>8501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388</v>
      </c>
      <c r="C7789">
        <f>INDEX(NationalTeams!B:B,MATCH(B7789,NationalTeams!C:C,0))</f>
        <v>205</v>
      </c>
      <c r="D7789" t="s">
        <v>8501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476</v>
      </c>
      <c r="C7790">
        <f>INDEX(NationalTeams!B:B,MATCH(B7790,NationalTeams!C:C,0))</f>
        <v>206</v>
      </c>
      <c r="D7790" t="s">
        <v>8501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407</v>
      </c>
      <c r="C7791">
        <f>INDEX(NationalTeams!B:B,MATCH(B7791,NationalTeams!C:C,0))</f>
        <v>207</v>
      </c>
      <c r="D7791" t="s">
        <v>8501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364</v>
      </c>
      <c r="C7792">
        <f>INDEX(NationalTeams!B:B,MATCH(B7792,NationalTeams!C:C,0))</f>
        <v>208</v>
      </c>
      <c r="D7792" t="s">
        <v>8501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439</v>
      </c>
      <c r="C7793">
        <f>INDEX(NationalTeams!B:B,MATCH(B7793,NationalTeams!C:C,0))</f>
        <v>209</v>
      </c>
      <c r="D7793" t="s">
        <v>8501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501</v>
      </c>
      <c r="C7794">
        <f>INDEX(NationalTeams!B:B,MATCH(B7794,NationalTeams!C:C,0))</f>
        <v>210</v>
      </c>
      <c r="D7794" t="s">
        <v>8501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466</v>
      </c>
      <c r="C7795">
        <f>INDEX(NationalTeams!B:B,MATCH(B7795,NationalTeams!C:C,0))</f>
        <v>211</v>
      </c>
      <c r="D7795" t="s">
        <v>8501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502</v>
      </c>
      <c r="C7796">
        <f>INDEX(NationalTeams!B:B,MATCH(B7796,NationalTeams!C:C,0))</f>
        <v>212</v>
      </c>
      <c r="D7796" t="s">
        <v>8501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359</v>
      </c>
      <c r="C7797">
        <f>INDEX(NationalTeams!B:B,MATCH(B7797,NationalTeams!C:C,0))</f>
        <v>213</v>
      </c>
      <c r="D7797" t="s">
        <v>8501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377</v>
      </c>
      <c r="C7798">
        <f>INDEX(NationalTeams!B:B,MATCH(B7798,NationalTeams!C:C,0))</f>
        <v>214</v>
      </c>
      <c r="D7798" t="s">
        <v>8501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443</v>
      </c>
      <c r="C7799">
        <f>INDEX(NationalTeams!B:B,MATCH(B7799,NationalTeams!C:C,0))</f>
        <v>215</v>
      </c>
      <c r="D7799" t="s">
        <v>8501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481</v>
      </c>
      <c r="C7800">
        <f>INDEX(NationalTeams!B:B,MATCH(B7800,NationalTeams!C:C,0))</f>
        <v>216</v>
      </c>
      <c r="D7800" t="s">
        <v>8501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351</v>
      </c>
      <c r="C7801">
        <f>INDEX(NationalTeams!B:B,MATCH(B7801,NationalTeams!C:C,0))</f>
        <v>217</v>
      </c>
      <c r="D7801" t="s">
        <v>8501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438</v>
      </c>
      <c r="C7802">
        <f>INDEX(NationalTeams!B:B,MATCH(B7802,NationalTeams!C:C,0))</f>
        <v>218</v>
      </c>
      <c r="D7802" t="s">
        <v>8501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319</v>
      </c>
      <c r="C7803">
        <f>INDEX(NationalTeams!B:B,MATCH(B7803,NationalTeams!C:C,0))</f>
        <v>219</v>
      </c>
      <c r="D7803" t="s">
        <v>8501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471</v>
      </c>
      <c r="C7804">
        <f>INDEX(NationalTeams!B:B,MATCH(B7804,NationalTeams!C:C,0))</f>
        <v>220</v>
      </c>
      <c r="D7804" t="s">
        <v>8501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373</v>
      </c>
      <c r="C7805">
        <f>INDEX(NationalTeams!B:B,MATCH(B7805,NationalTeams!C:C,0))</f>
        <v>221</v>
      </c>
      <c r="D7805" t="s">
        <v>8501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367</v>
      </c>
      <c r="C7806">
        <f>INDEX(NationalTeams!B:B,MATCH(B7806,NationalTeams!C:C,0))</f>
        <v>222</v>
      </c>
      <c r="D7806" t="s">
        <v>8501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358</v>
      </c>
      <c r="C7807">
        <f>INDEX(NationalTeams!B:B,MATCH(B7807,NationalTeams!C:C,0))</f>
        <v>223</v>
      </c>
      <c r="D7807" t="s">
        <v>8501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440</v>
      </c>
      <c r="C7808">
        <f>INDEX(NationalTeams!B:B,MATCH(B7808,NationalTeams!C:C,0))</f>
        <v>1</v>
      </c>
      <c r="D7808" t="s">
        <v>8502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321</v>
      </c>
      <c r="C7809">
        <f>INDEX(NationalTeams!B:B,MATCH(B7809,NationalTeams!C:C,0))</f>
        <v>2</v>
      </c>
      <c r="D7809" t="s">
        <v>8502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520</v>
      </c>
      <c r="C7810">
        <f>INDEX(NationalTeams!B:B,MATCH(B7810,NationalTeams!C:C,0))</f>
        <v>3</v>
      </c>
      <c r="D7810" t="s">
        <v>8502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489</v>
      </c>
      <c r="C7811">
        <f>INDEX(NationalTeams!B:B,MATCH(B7811,NationalTeams!C:C,0))</f>
        <v>4</v>
      </c>
      <c r="D7811" t="s">
        <v>8502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329</v>
      </c>
      <c r="C7812">
        <f>INDEX(NationalTeams!B:B,MATCH(B7812,NationalTeams!C:C,0))</f>
        <v>5</v>
      </c>
      <c r="D7812" t="s">
        <v>8502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538</v>
      </c>
      <c r="C7813">
        <f>INDEX(NationalTeams!B:B,MATCH(B7813,NationalTeams!C:C,0))</f>
        <v>6</v>
      </c>
      <c r="D7813" t="s">
        <v>8502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357</v>
      </c>
      <c r="C7814">
        <f>INDEX(NationalTeams!B:B,MATCH(B7814,NationalTeams!C:C,0))</f>
        <v>7</v>
      </c>
      <c r="D7814" t="s">
        <v>8502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420</v>
      </c>
      <c r="C7815">
        <f>INDEX(NationalTeams!B:B,MATCH(B7815,NationalTeams!C:C,0))</f>
        <v>8</v>
      </c>
      <c r="D7815" t="s">
        <v>8502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400</v>
      </c>
      <c r="C7816">
        <f>INDEX(NationalTeams!B:B,MATCH(B7816,NationalTeams!C:C,0))</f>
        <v>9</v>
      </c>
      <c r="D7816" t="s">
        <v>8502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428</v>
      </c>
      <c r="C7817">
        <f>INDEX(NationalTeams!B:B,MATCH(B7817,NationalTeams!C:C,0))</f>
        <v>10</v>
      </c>
      <c r="D7817" t="s">
        <v>8502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324</v>
      </c>
      <c r="C7818">
        <f>INDEX(NationalTeams!B:B,MATCH(B7818,NationalTeams!C:C,0))</f>
        <v>11</v>
      </c>
      <c r="D7818" t="s">
        <v>8502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376</v>
      </c>
      <c r="C7819">
        <f>INDEX(NationalTeams!B:B,MATCH(B7819,NationalTeams!C:C,0))</f>
        <v>12</v>
      </c>
      <c r="D7819" t="s">
        <v>8502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529</v>
      </c>
      <c r="C7820">
        <f>INDEX(NationalTeams!B:B,MATCH(B7820,NationalTeams!C:C,0))</f>
        <v>13</v>
      </c>
      <c r="D7820" t="s">
        <v>8502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415</v>
      </c>
      <c r="C7821">
        <f>INDEX(NationalTeams!B:B,MATCH(B7821,NationalTeams!C:C,0))</f>
        <v>14</v>
      </c>
      <c r="D7821" t="s">
        <v>8502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424</v>
      </c>
      <c r="C7822">
        <f>INDEX(NationalTeams!B:B,MATCH(B7822,NationalTeams!C:C,0))</f>
        <v>15</v>
      </c>
      <c r="D7822" t="s">
        <v>8502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426</v>
      </c>
      <c r="C7823">
        <f>INDEX(NationalTeams!B:B,MATCH(B7823,NationalTeams!C:C,0))</f>
        <v>16</v>
      </c>
      <c r="D7823" t="s">
        <v>8502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514</v>
      </c>
      <c r="C7824">
        <f>INDEX(NationalTeams!B:B,MATCH(B7824,NationalTeams!C:C,0))</f>
        <v>17</v>
      </c>
      <c r="D7824" t="s">
        <v>8502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535</v>
      </c>
      <c r="C7825">
        <f>INDEX(NationalTeams!B:B,MATCH(B7825,NationalTeams!C:C,0))</f>
        <v>18</v>
      </c>
      <c r="D7825" t="s">
        <v>8502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419</v>
      </c>
      <c r="C7826">
        <f>INDEX(NationalTeams!B:B,MATCH(B7826,NationalTeams!C:C,0))</f>
        <v>19</v>
      </c>
      <c r="D7826" t="s">
        <v>8502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433</v>
      </c>
      <c r="C7827">
        <f>INDEX(NationalTeams!B:B,MATCH(B7827,NationalTeams!C:C,0))</f>
        <v>20</v>
      </c>
      <c r="D7827" t="s">
        <v>8502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465</v>
      </c>
      <c r="C7828">
        <f>INDEX(NationalTeams!B:B,MATCH(B7828,NationalTeams!C:C,0))</f>
        <v>21</v>
      </c>
      <c r="D7828" t="s">
        <v>8502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408</v>
      </c>
      <c r="C7829">
        <f>INDEX(NationalTeams!B:B,MATCH(B7829,NationalTeams!C:C,0))</f>
        <v>22</v>
      </c>
      <c r="D7829" t="s">
        <v>8502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505</v>
      </c>
      <c r="C7830">
        <f>INDEX(NationalTeams!B:B,MATCH(B7830,NationalTeams!C:C,0))</f>
        <v>23</v>
      </c>
      <c r="D7830" t="s">
        <v>8502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334</v>
      </c>
      <c r="C7831">
        <f>INDEX(NationalTeams!B:B,MATCH(B7831,NationalTeams!C:C,0))</f>
        <v>24</v>
      </c>
      <c r="D7831" t="s">
        <v>8502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337</v>
      </c>
      <c r="C7832">
        <f>INDEX(NationalTeams!B:B,MATCH(B7832,NationalTeams!C:C,0))</f>
        <v>25</v>
      </c>
      <c r="D7832" t="s">
        <v>8502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403</v>
      </c>
      <c r="C7833">
        <f>INDEX(NationalTeams!B:B,MATCH(B7833,NationalTeams!C:C,0))</f>
        <v>26</v>
      </c>
      <c r="D7833" t="s">
        <v>8502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525</v>
      </c>
      <c r="C7834">
        <f>INDEX(NationalTeams!B:B,MATCH(B7834,NationalTeams!C:C,0))</f>
        <v>27</v>
      </c>
      <c r="D7834" t="s">
        <v>8502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453</v>
      </c>
      <c r="C7835">
        <f>INDEX(NationalTeams!B:B,MATCH(B7835,NationalTeams!C:C,0))</f>
        <v>28</v>
      </c>
      <c r="D7835" t="s">
        <v>8502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353</v>
      </c>
      <c r="C7836">
        <f>INDEX(NationalTeams!B:B,MATCH(B7836,NationalTeams!C:C,0))</f>
        <v>29</v>
      </c>
      <c r="D7836" t="s">
        <v>8502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516</v>
      </c>
      <c r="C7837">
        <f>INDEX(NationalTeams!B:B,MATCH(B7837,NationalTeams!C:C,0))</f>
        <v>30</v>
      </c>
      <c r="D7837" t="s">
        <v>8502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340</v>
      </c>
      <c r="C7838">
        <f>INDEX(NationalTeams!B:B,MATCH(B7838,NationalTeams!C:C,0))</f>
        <v>31</v>
      </c>
      <c r="D7838" t="s">
        <v>8502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327</v>
      </c>
      <c r="C7839">
        <f>INDEX(NationalTeams!B:B,MATCH(B7839,NationalTeams!C:C,0))</f>
        <v>32</v>
      </c>
      <c r="D7839" t="s">
        <v>8502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478</v>
      </c>
      <c r="C7840">
        <f>INDEX(NationalTeams!B:B,MATCH(B7840,NationalTeams!C:C,0))</f>
        <v>33</v>
      </c>
      <c r="D7840" t="s">
        <v>8502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510</v>
      </c>
      <c r="C7841">
        <f>INDEX(NationalTeams!B:B,MATCH(B7841,NationalTeams!C:C,0))</f>
        <v>34</v>
      </c>
      <c r="D7841" t="s">
        <v>8502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366</v>
      </c>
      <c r="C7842">
        <f>INDEX(NationalTeams!B:B,MATCH(B7842,NationalTeams!C:C,0))</f>
        <v>35</v>
      </c>
      <c r="D7842" t="s">
        <v>8502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341</v>
      </c>
      <c r="C7843">
        <f>INDEX(NationalTeams!B:B,MATCH(B7843,NationalTeams!C:C,0))</f>
        <v>36</v>
      </c>
      <c r="D7843" t="s">
        <v>8502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454</v>
      </c>
      <c r="C7844">
        <f>INDEX(NationalTeams!B:B,MATCH(B7844,NationalTeams!C:C,0))</f>
        <v>37</v>
      </c>
      <c r="D7844" t="s">
        <v>8502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371</v>
      </c>
      <c r="C7845">
        <f>INDEX(NationalTeams!B:B,MATCH(B7845,NationalTeams!C:C,0))</f>
        <v>38</v>
      </c>
      <c r="D7845" t="s">
        <v>8502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462</v>
      </c>
      <c r="C7846">
        <f>INDEX(NationalTeams!B:B,MATCH(B7846,NationalTeams!C:C,0))</f>
        <v>39</v>
      </c>
      <c r="D7846" t="s">
        <v>8502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322</v>
      </c>
      <c r="C7847">
        <f>INDEX(NationalTeams!B:B,MATCH(B7847,NationalTeams!C:C,0))</f>
        <v>40</v>
      </c>
      <c r="D7847" t="s">
        <v>8502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355</v>
      </c>
      <c r="C7848">
        <f>INDEX(NationalTeams!B:B,MATCH(B7848,NationalTeams!C:C,0))</f>
        <v>41</v>
      </c>
      <c r="D7848" t="s">
        <v>8502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344</v>
      </c>
      <c r="C7849">
        <f>INDEX(NationalTeams!B:B,MATCH(B7849,NationalTeams!C:C,0))</f>
        <v>42</v>
      </c>
      <c r="D7849" t="s">
        <v>8502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330</v>
      </c>
      <c r="C7850">
        <f>INDEX(NationalTeams!B:B,MATCH(B7850,NationalTeams!C:C,0))</f>
        <v>43</v>
      </c>
      <c r="D7850" t="s">
        <v>8502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429</v>
      </c>
      <c r="C7851">
        <f>INDEX(NationalTeams!B:B,MATCH(B7851,NationalTeams!C:C,0))</f>
        <v>44</v>
      </c>
      <c r="D7851" t="s">
        <v>8502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534</v>
      </c>
      <c r="C7852">
        <f>INDEX(NationalTeams!B:B,MATCH(B7852,NationalTeams!C:C,0))</f>
        <v>45</v>
      </c>
      <c r="D7852" t="s">
        <v>8502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328</v>
      </c>
      <c r="C7853">
        <f>INDEX(NationalTeams!B:B,MATCH(B7853,NationalTeams!C:C,0))</f>
        <v>46</v>
      </c>
      <c r="D7853" t="s">
        <v>8502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368</v>
      </c>
      <c r="C7854">
        <f>INDEX(NationalTeams!B:B,MATCH(B7854,NationalTeams!C:C,0))</f>
        <v>47</v>
      </c>
      <c r="D7854" t="s">
        <v>8502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369</v>
      </c>
      <c r="C7855">
        <f>INDEX(NationalTeams!B:B,MATCH(B7855,NationalTeams!C:C,0))</f>
        <v>48</v>
      </c>
      <c r="D7855" t="s">
        <v>8502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447</v>
      </c>
      <c r="C7856">
        <f>INDEX(NationalTeams!B:B,MATCH(B7856,NationalTeams!C:C,0))</f>
        <v>49</v>
      </c>
      <c r="D7856" t="s">
        <v>8502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425</v>
      </c>
      <c r="C7857">
        <f>INDEX(NationalTeams!B:B,MATCH(B7857,NationalTeams!C:C,0))</f>
        <v>50</v>
      </c>
      <c r="D7857" t="s">
        <v>8502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323</v>
      </c>
      <c r="C7858">
        <f>INDEX(NationalTeams!B:B,MATCH(B7858,NationalTeams!C:C,0))</f>
        <v>51</v>
      </c>
      <c r="D7858" t="s">
        <v>8502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354</v>
      </c>
      <c r="C7859">
        <f>INDEX(NationalTeams!B:B,MATCH(B7859,NationalTeams!C:C,0))</f>
        <v>52</v>
      </c>
      <c r="D7859" t="s">
        <v>8502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498</v>
      </c>
      <c r="C7860">
        <f>INDEX(NationalTeams!B:B,MATCH(B7860,NationalTeams!C:C,0))</f>
        <v>53</v>
      </c>
      <c r="D7860" t="s">
        <v>8502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406</v>
      </c>
      <c r="C7861">
        <f>INDEX(NationalTeams!B:B,MATCH(B7861,NationalTeams!C:C,0))</f>
        <v>54</v>
      </c>
      <c r="D7861" t="s">
        <v>8502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404</v>
      </c>
      <c r="C7862">
        <f>INDEX(NationalTeams!B:B,MATCH(B7862,NationalTeams!C:C,0))</f>
        <v>55</v>
      </c>
      <c r="D7862" t="s">
        <v>8502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495</v>
      </c>
      <c r="C7863">
        <f>INDEX(NationalTeams!B:B,MATCH(B7863,NationalTeams!C:C,0))</f>
        <v>56</v>
      </c>
      <c r="D7863" t="s">
        <v>8502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413</v>
      </c>
      <c r="C7864">
        <f>INDEX(NationalTeams!B:B,MATCH(B7864,NationalTeams!C:C,0))</f>
        <v>57</v>
      </c>
      <c r="D7864" t="s">
        <v>8502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331</v>
      </c>
      <c r="C7865">
        <f>INDEX(NationalTeams!B:B,MATCH(B7865,NationalTeams!C:C,0))</f>
        <v>58</v>
      </c>
      <c r="D7865" t="s">
        <v>8502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365</v>
      </c>
      <c r="C7866">
        <f>INDEX(NationalTeams!B:B,MATCH(B7866,NationalTeams!C:C,0))</f>
        <v>59</v>
      </c>
      <c r="D7866" t="s">
        <v>8502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332</v>
      </c>
      <c r="C7867">
        <f>INDEX(NationalTeams!B:B,MATCH(B7867,NationalTeams!C:C,0))</f>
        <v>60</v>
      </c>
      <c r="D7867" t="s">
        <v>8502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435</v>
      </c>
      <c r="C7868">
        <f>INDEX(NationalTeams!B:B,MATCH(B7868,NationalTeams!C:C,0))</f>
        <v>61</v>
      </c>
      <c r="D7868" t="s">
        <v>8502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346</v>
      </c>
      <c r="C7869">
        <f>INDEX(NationalTeams!B:B,MATCH(B7869,NationalTeams!C:C,0))</f>
        <v>62</v>
      </c>
      <c r="D7869" t="s">
        <v>8502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515</v>
      </c>
      <c r="C7870">
        <f>INDEX(NationalTeams!B:B,MATCH(B7870,NationalTeams!C:C,0))</f>
        <v>63</v>
      </c>
      <c r="D7870" t="s">
        <v>8502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509</v>
      </c>
      <c r="C7871">
        <f>INDEX(NationalTeams!B:B,MATCH(B7871,NationalTeams!C:C,0))</f>
        <v>64</v>
      </c>
      <c r="D7871" t="s">
        <v>8502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518</v>
      </c>
      <c r="C7872">
        <f>INDEX(NationalTeams!B:B,MATCH(B7872,NationalTeams!C:C,0))</f>
        <v>65</v>
      </c>
      <c r="D7872" t="s">
        <v>8502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490</v>
      </c>
      <c r="C7873">
        <f>INDEX(NationalTeams!B:B,MATCH(B7873,NationalTeams!C:C,0))</f>
        <v>66</v>
      </c>
      <c r="D7873" t="s">
        <v>8502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349</v>
      </c>
      <c r="C7874">
        <f>INDEX(NationalTeams!B:B,MATCH(B7874,NationalTeams!C:C,0))</f>
        <v>67</v>
      </c>
      <c r="D7874" t="s">
        <v>8502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531</v>
      </c>
      <c r="C7875">
        <f>INDEX(NationalTeams!B:B,MATCH(B7875,NationalTeams!C:C,0))</f>
        <v>68</v>
      </c>
      <c r="D7875" t="s">
        <v>8502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326</v>
      </c>
      <c r="C7876">
        <f>INDEX(NationalTeams!B:B,MATCH(B7876,NationalTeams!C:C,0))</f>
        <v>69</v>
      </c>
      <c r="D7876" t="s">
        <v>8502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320</v>
      </c>
      <c r="C7877">
        <f>INDEX(NationalTeams!B:B,MATCH(B7877,NationalTeams!C:C,0))</f>
        <v>70</v>
      </c>
      <c r="D7877" t="s">
        <v>8502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459</v>
      </c>
      <c r="C7878">
        <f>INDEX(NationalTeams!B:B,MATCH(B7878,NationalTeams!C:C,0))</f>
        <v>71</v>
      </c>
      <c r="D7878" t="s">
        <v>8502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445</v>
      </c>
      <c r="C7879">
        <f>INDEX(NationalTeams!B:B,MATCH(B7879,NationalTeams!C:C,0))</f>
        <v>72</v>
      </c>
      <c r="D7879" t="s">
        <v>8502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511</v>
      </c>
      <c r="C7880">
        <f>INDEX(NationalTeams!B:B,MATCH(B7880,NationalTeams!C:C,0))</f>
        <v>73</v>
      </c>
      <c r="D7880" t="s">
        <v>8502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487</v>
      </c>
      <c r="C7881">
        <f>INDEX(NationalTeams!B:B,MATCH(B7881,NationalTeams!C:C,0))</f>
        <v>74</v>
      </c>
      <c r="D7881" t="s">
        <v>8502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383</v>
      </c>
      <c r="C7882">
        <f>INDEX(NationalTeams!B:B,MATCH(B7882,NationalTeams!C:C,0))</f>
        <v>75</v>
      </c>
      <c r="D7882" t="s">
        <v>8502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517</v>
      </c>
      <c r="C7883">
        <f>INDEX(NationalTeams!B:B,MATCH(B7883,NationalTeams!C:C,0))</f>
        <v>76</v>
      </c>
      <c r="D7883" t="s">
        <v>8502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391</v>
      </c>
      <c r="C7884">
        <f>INDEX(NationalTeams!B:B,MATCH(B7884,NationalTeams!C:C,0))</f>
        <v>77</v>
      </c>
      <c r="D7884" t="s">
        <v>8502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524</v>
      </c>
      <c r="C7885">
        <f>INDEX(NationalTeams!B:B,MATCH(B7885,NationalTeams!C:C,0))</f>
        <v>78</v>
      </c>
      <c r="D7885" t="s">
        <v>8502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325</v>
      </c>
      <c r="C7886">
        <f>INDEX(NationalTeams!B:B,MATCH(B7886,NationalTeams!C:C,0))</f>
        <v>79</v>
      </c>
      <c r="D7886" t="s">
        <v>8502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536</v>
      </c>
      <c r="C7887">
        <f>INDEX(NationalTeams!B:B,MATCH(B7887,NationalTeams!C:C,0))</f>
        <v>80</v>
      </c>
      <c r="D7887" t="s">
        <v>8502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405</v>
      </c>
      <c r="C7888">
        <f>INDEX(NationalTeams!B:B,MATCH(B7888,NationalTeams!C:C,0))</f>
        <v>81</v>
      </c>
      <c r="D7888" t="s">
        <v>8502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508</v>
      </c>
      <c r="C7889">
        <f>INDEX(NationalTeams!B:B,MATCH(B7889,NationalTeams!C:C,0))</f>
        <v>82</v>
      </c>
      <c r="D7889" t="s">
        <v>8502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477</v>
      </c>
      <c r="C7890">
        <f>INDEX(NationalTeams!B:B,MATCH(B7890,NationalTeams!C:C,0))</f>
        <v>83</v>
      </c>
      <c r="D7890" t="s">
        <v>8502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396</v>
      </c>
      <c r="C7891">
        <f>INDEX(NationalTeams!B:B,MATCH(B7891,NationalTeams!C:C,0))</f>
        <v>84</v>
      </c>
      <c r="D7891" t="s">
        <v>8502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382</v>
      </c>
      <c r="C7892">
        <f>INDEX(NationalTeams!B:B,MATCH(B7892,NationalTeams!C:C,0))</f>
        <v>85</v>
      </c>
      <c r="D7892" t="s">
        <v>8502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338</v>
      </c>
      <c r="C7893">
        <f>INDEX(NationalTeams!B:B,MATCH(B7893,NationalTeams!C:C,0))</f>
        <v>86</v>
      </c>
      <c r="D7893" t="s">
        <v>8502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392</v>
      </c>
      <c r="C7894">
        <f>INDEX(NationalTeams!B:B,MATCH(B7894,NationalTeams!C:C,0))</f>
        <v>87</v>
      </c>
      <c r="D7894" t="s">
        <v>8502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335</v>
      </c>
      <c r="C7895">
        <f>INDEX(NationalTeams!B:B,MATCH(B7895,NationalTeams!C:C,0))</f>
        <v>88</v>
      </c>
      <c r="D7895" t="s">
        <v>8502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333</v>
      </c>
      <c r="C7896">
        <f>INDEX(NationalTeams!B:B,MATCH(B7896,NationalTeams!C:C,0))</f>
        <v>89</v>
      </c>
      <c r="D7896" t="s">
        <v>8502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397</v>
      </c>
      <c r="C7897">
        <f>INDEX(NationalTeams!B:B,MATCH(B7897,NationalTeams!C:C,0))</f>
        <v>90</v>
      </c>
      <c r="D7897" t="s">
        <v>8502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469</v>
      </c>
      <c r="C7898">
        <f>INDEX(NationalTeams!B:B,MATCH(B7898,NationalTeams!C:C,0))</f>
        <v>91</v>
      </c>
      <c r="D7898" t="s">
        <v>8502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512</v>
      </c>
      <c r="C7899">
        <f>INDEX(NationalTeams!B:B,MATCH(B7899,NationalTeams!C:C,0))</f>
        <v>92</v>
      </c>
      <c r="D7899" t="s">
        <v>8502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458</v>
      </c>
      <c r="C7900">
        <f>INDEX(NationalTeams!B:B,MATCH(B7900,NationalTeams!C:C,0))</f>
        <v>93</v>
      </c>
      <c r="D7900" t="s">
        <v>8502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444</v>
      </c>
      <c r="C7901">
        <f>INDEX(NationalTeams!B:B,MATCH(B7901,NationalTeams!C:C,0))</f>
        <v>94</v>
      </c>
      <c r="D7901" t="s">
        <v>8502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493</v>
      </c>
      <c r="C7902">
        <f>INDEX(NationalTeams!B:B,MATCH(B7902,NationalTeams!C:C,0))</f>
        <v>95</v>
      </c>
      <c r="D7902" t="s">
        <v>8502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431</v>
      </c>
      <c r="C7903">
        <f>INDEX(NationalTeams!B:B,MATCH(B7903,NationalTeams!C:C,0))</f>
        <v>96</v>
      </c>
      <c r="D7903" t="s">
        <v>8502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427</v>
      </c>
      <c r="C7904">
        <f>INDEX(NationalTeams!B:B,MATCH(B7904,NationalTeams!C:C,0))</f>
        <v>97</v>
      </c>
      <c r="D7904" t="s">
        <v>8502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513</v>
      </c>
      <c r="C7905">
        <f>INDEX(NationalTeams!B:B,MATCH(B7905,NationalTeams!C:C,0))</f>
        <v>98</v>
      </c>
      <c r="D7905" t="s">
        <v>8502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503</v>
      </c>
      <c r="C7906">
        <f>INDEX(NationalTeams!B:B,MATCH(B7906,NationalTeams!C:C,0))</f>
        <v>99</v>
      </c>
      <c r="D7906" t="s">
        <v>8502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519</v>
      </c>
      <c r="C7907">
        <f>INDEX(NationalTeams!B:B,MATCH(B7907,NationalTeams!C:C,0))</f>
        <v>100</v>
      </c>
      <c r="D7907" t="s">
        <v>8502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410</v>
      </c>
      <c r="C7908">
        <f>INDEX(NationalTeams!B:B,MATCH(B7908,NationalTeams!C:C,0))</f>
        <v>101</v>
      </c>
      <c r="D7908" t="s">
        <v>8502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486</v>
      </c>
      <c r="C7909">
        <f>INDEX(NationalTeams!B:B,MATCH(B7909,NationalTeams!C:C,0))</f>
        <v>102</v>
      </c>
      <c r="D7909" t="s">
        <v>8502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526</v>
      </c>
      <c r="C7910">
        <f>INDEX(NationalTeams!B:B,MATCH(B7910,NationalTeams!C:C,0))</f>
        <v>103</v>
      </c>
      <c r="D7910" t="s">
        <v>8502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470</v>
      </c>
      <c r="C7911">
        <f>INDEX(NationalTeams!B:B,MATCH(B7911,NationalTeams!C:C,0))</f>
        <v>104</v>
      </c>
      <c r="D7911" t="s">
        <v>8502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461</v>
      </c>
      <c r="C7912">
        <f>INDEX(NationalTeams!B:B,MATCH(B7912,NationalTeams!C:C,0))</f>
        <v>105</v>
      </c>
      <c r="D7912" t="s">
        <v>8502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418</v>
      </c>
      <c r="C7913">
        <f>INDEX(NationalTeams!B:B,MATCH(B7913,NationalTeams!C:C,0))</f>
        <v>106</v>
      </c>
      <c r="D7913" t="s">
        <v>8502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417</v>
      </c>
      <c r="C7914">
        <f>INDEX(NationalTeams!B:B,MATCH(B7914,NationalTeams!C:C,0))</f>
        <v>107</v>
      </c>
      <c r="D7914" t="s">
        <v>8502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421</v>
      </c>
      <c r="C7915">
        <f>INDEX(NationalTeams!B:B,MATCH(B7915,NationalTeams!C:C,0))</f>
        <v>108</v>
      </c>
      <c r="D7915" t="s">
        <v>8502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530</v>
      </c>
      <c r="C7916">
        <f>INDEX(NationalTeams!B:B,MATCH(B7916,NationalTeams!C:C,0))</f>
        <v>109</v>
      </c>
      <c r="D7916" t="s">
        <v>8502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488</v>
      </c>
      <c r="C7917">
        <f>INDEX(NationalTeams!B:B,MATCH(B7917,NationalTeams!C:C,0))</f>
        <v>110</v>
      </c>
      <c r="D7917" t="s">
        <v>8502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352</v>
      </c>
      <c r="C7918">
        <f>INDEX(NationalTeams!B:B,MATCH(B7918,NationalTeams!C:C,0))</f>
        <v>111</v>
      </c>
      <c r="D7918" t="s">
        <v>8502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422</v>
      </c>
      <c r="C7919">
        <f>INDEX(NationalTeams!B:B,MATCH(B7919,NationalTeams!C:C,0))</f>
        <v>112</v>
      </c>
      <c r="D7919" t="s">
        <v>8502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451</v>
      </c>
      <c r="C7920">
        <f>INDEX(NationalTeams!B:B,MATCH(B7920,NationalTeams!C:C,0))</f>
        <v>113</v>
      </c>
      <c r="D7920" t="s">
        <v>8502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430</v>
      </c>
      <c r="C7921">
        <f>INDEX(NationalTeams!B:B,MATCH(B7921,NationalTeams!C:C,0))</f>
        <v>114</v>
      </c>
      <c r="D7921" t="s">
        <v>8502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381</v>
      </c>
      <c r="C7922">
        <f>INDEX(NationalTeams!B:B,MATCH(B7922,NationalTeams!C:C,0))</f>
        <v>115</v>
      </c>
      <c r="D7922" t="s">
        <v>8502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434</v>
      </c>
      <c r="C7923">
        <f>INDEX(NationalTeams!B:B,MATCH(B7923,NationalTeams!C:C,0))</f>
        <v>116</v>
      </c>
      <c r="D7923" t="s">
        <v>8502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475</v>
      </c>
      <c r="C7924">
        <f>INDEX(NationalTeams!B:B,MATCH(B7924,NationalTeams!C:C,0))</f>
        <v>117</v>
      </c>
      <c r="D7924" t="s">
        <v>8502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528</v>
      </c>
      <c r="C7925">
        <f>INDEX(NationalTeams!B:B,MATCH(B7925,NationalTeams!C:C,0))</f>
        <v>118</v>
      </c>
      <c r="D7925" t="s">
        <v>8502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436</v>
      </c>
      <c r="C7926">
        <f>INDEX(NationalTeams!B:B,MATCH(B7926,NationalTeams!C:C,0))</f>
        <v>119</v>
      </c>
      <c r="D7926" t="s">
        <v>8502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455</v>
      </c>
      <c r="C7927">
        <f>INDEX(NationalTeams!B:B,MATCH(B7927,NationalTeams!C:C,0))</f>
        <v>120</v>
      </c>
      <c r="D7927" t="s">
        <v>8502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345</v>
      </c>
      <c r="C7928">
        <f>INDEX(NationalTeams!B:B,MATCH(B7928,NationalTeams!C:C,0))</f>
        <v>121</v>
      </c>
      <c r="D7928" t="s">
        <v>8502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532</v>
      </c>
      <c r="C7929">
        <f>INDEX(NationalTeams!B:B,MATCH(B7929,NationalTeams!C:C,0))</f>
        <v>122</v>
      </c>
      <c r="D7929" t="s">
        <v>8502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468</v>
      </c>
      <c r="C7930">
        <f>INDEX(NationalTeams!B:B,MATCH(B7930,NationalTeams!C:C,0))</f>
        <v>123</v>
      </c>
      <c r="D7930" t="s">
        <v>8502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347</v>
      </c>
      <c r="C7931">
        <f>INDEX(NationalTeams!B:B,MATCH(B7931,NationalTeams!C:C,0))</f>
        <v>124</v>
      </c>
      <c r="D7931" t="s">
        <v>8502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390</v>
      </c>
      <c r="C7932">
        <f>INDEX(NationalTeams!B:B,MATCH(B7932,NationalTeams!C:C,0))</f>
        <v>125</v>
      </c>
      <c r="D7932" t="s">
        <v>8502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540</v>
      </c>
      <c r="C7933">
        <f>INDEX(NationalTeams!B:B,MATCH(B7933,NationalTeams!C:C,0))</f>
        <v>126</v>
      </c>
      <c r="D7933" t="s">
        <v>8502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527</v>
      </c>
      <c r="C7934">
        <f>INDEX(NationalTeams!B:B,MATCH(B7934,NationalTeams!C:C,0))</f>
        <v>127</v>
      </c>
      <c r="D7934" t="s">
        <v>8502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523</v>
      </c>
      <c r="C7935">
        <f>INDEX(NationalTeams!B:B,MATCH(B7935,NationalTeams!C:C,0))</f>
        <v>128</v>
      </c>
      <c r="D7935" t="s">
        <v>8502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484</v>
      </c>
      <c r="C7936">
        <f>INDEX(NationalTeams!B:B,MATCH(B7936,NationalTeams!C:C,0))</f>
        <v>129</v>
      </c>
      <c r="D7936" t="s">
        <v>8502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522</v>
      </c>
      <c r="C7937">
        <f>INDEX(NationalTeams!B:B,MATCH(B7937,NationalTeams!C:C,0))</f>
        <v>130</v>
      </c>
      <c r="D7937" t="s">
        <v>8502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386</v>
      </c>
      <c r="C7938">
        <f>INDEX(NationalTeams!B:B,MATCH(B7938,NationalTeams!C:C,0))</f>
        <v>131</v>
      </c>
      <c r="D7938" t="s">
        <v>8502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463</v>
      </c>
      <c r="C7939">
        <f>INDEX(NationalTeams!B:B,MATCH(B7939,NationalTeams!C:C,0))</f>
        <v>132</v>
      </c>
      <c r="D7939" t="s">
        <v>8502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339</v>
      </c>
      <c r="C7940">
        <f>INDEX(NationalTeams!B:B,MATCH(B7940,NationalTeams!C:C,0))</f>
        <v>133</v>
      </c>
      <c r="D7940" t="s">
        <v>8502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464</v>
      </c>
      <c r="C7941">
        <f>INDEX(NationalTeams!B:B,MATCH(B7941,NationalTeams!C:C,0))</f>
        <v>134</v>
      </c>
      <c r="D7941" t="s">
        <v>8502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379</v>
      </c>
      <c r="C7942">
        <f>INDEX(NationalTeams!B:B,MATCH(B7942,NationalTeams!C:C,0))</f>
        <v>135</v>
      </c>
      <c r="D7942" t="s">
        <v>8502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539</v>
      </c>
      <c r="C7943">
        <f>INDEX(NationalTeams!B:B,MATCH(B7943,NationalTeams!C:C,0))</f>
        <v>136</v>
      </c>
      <c r="D7943" t="s">
        <v>8502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342</v>
      </c>
      <c r="C7944">
        <f>INDEX(NationalTeams!B:B,MATCH(B7944,NationalTeams!C:C,0))</f>
        <v>137</v>
      </c>
      <c r="D7944" t="s">
        <v>8502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343</v>
      </c>
      <c r="C7945">
        <f>INDEX(NationalTeams!B:B,MATCH(B7945,NationalTeams!C:C,0))</f>
        <v>138</v>
      </c>
      <c r="D7945" t="s">
        <v>8502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360</v>
      </c>
      <c r="C7946">
        <f>INDEX(NationalTeams!B:B,MATCH(B7946,NationalTeams!C:C,0))</f>
        <v>139</v>
      </c>
      <c r="D7946" t="s">
        <v>8502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378</v>
      </c>
      <c r="C7947">
        <f>INDEX(NationalTeams!B:B,MATCH(B7947,NationalTeams!C:C,0))</f>
        <v>140</v>
      </c>
      <c r="D7947" t="s">
        <v>8502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456</v>
      </c>
      <c r="C7948">
        <f>INDEX(NationalTeams!B:B,MATCH(B7948,NationalTeams!C:C,0))</f>
        <v>141</v>
      </c>
      <c r="D7948" t="s">
        <v>8502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537</v>
      </c>
      <c r="C7949">
        <f>INDEX(NationalTeams!B:B,MATCH(B7949,NationalTeams!C:C,0))</f>
        <v>142</v>
      </c>
      <c r="D7949" t="s">
        <v>8502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533</v>
      </c>
      <c r="C7950">
        <f>INDEX(NationalTeams!B:B,MATCH(B7950,NationalTeams!C:C,0))</f>
        <v>143</v>
      </c>
      <c r="D7950" t="s">
        <v>8502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460</v>
      </c>
      <c r="C7951">
        <f>INDEX(NationalTeams!B:B,MATCH(B7951,NationalTeams!C:C,0))</f>
        <v>144</v>
      </c>
      <c r="D7951" t="s">
        <v>8502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521</v>
      </c>
      <c r="C7952">
        <f>INDEX(NationalTeams!B:B,MATCH(B7952,NationalTeams!C:C,0))</f>
        <v>145</v>
      </c>
      <c r="D7952" t="s">
        <v>8502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416</v>
      </c>
      <c r="C7953">
        <f>INDEX(NationalTeams!B:B,MATCH(B7953,NationalTeams!C:C,0))</f>
        <v>146</v>
      </c>
      <c r="D7953" t="s">
        <v>8502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393</v>
      </c>
      <c r="C7954">
        <f>INDEX(NationalTeams!B:B,MATCH(B7954,NationalTeams!C:C,0))</f>
        <v>147</v>
      </c>
      <c r="D7954" t="s">
        <v>8502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372</v>
      </c>
      <c r="C7955">
        <f>INDEX(NationalTeams!B:B,MATCH(B7955,NationalTeams!C:C,0))</f>
        <v>148</v>
      </c>
      <c r="D7955" t="s">
        <v>8502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480</v>
      </c>
      <c r="C7956">
        <f>INDEX(NationalTeams!B:B,MATCH(B7956,NationalTeams!C:C,0))</f>
        <v>149</v>
      </c>
      <c r="D7956" t="s">
        <v>8502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446</v>
      </c>
      <c r="C7957">
        <f>INDEX(NationalTeams!B:B,MATCH(B7957,NationalTeams!C:C,0))</f>
        <v>150</v>
      </c>
      <c r="D7957" t="s">
        <v>8502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356</v>
      </c>
      <c r="C7958">
        <f>INDEX(NationalTeams!B:B,MATCH(B7958,NationalTeams!C:C,0))</f>
        <v>151</v>
      </c>
      <c r="D7958" t="s">
        <v>8502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387</v>
      </c>
      <c r="C7959">
        <f>INDEX(NationalTeams!B:B,MATCH(B7959,NationalTeams!C:C,0))</f>
        <v>152</v>
      </c>
      <c r="D7959" t="s">
        <v>8502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361</v>
      </c>
      <c r="C7960">
        <f>INDEX(NationalTeams!B:B,MATCH(B7960,NationalTeams!C:C,0))</f>
        <v>153</v>
      </c>
      <c r="D7960" t="s">
        <v>8502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492</v>
      </c>
      <c r="C7961">
        <f>INDEX(NationalTeams!B:B,MATCH(B7961,NationalTeams!C:C,0))</f>
        <v>154</v>
      </c>
      <c r="D7961" t="s">
        <v>8502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485</v>
      </c>
      <c r="C7962">
        <f>INDEX(NationalTeams!B:B,MATCH(B7962,NationalTeams!C:C,0))</f>
        <v>155</v>
      </c>
      <c r="D7962" t="s">
        <v>8502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423</v>
      </c>
      <c r="C7963">
        <f>INDEX(NationalTeams!B:B,MATCH(B7963,NationalTeams!C:C,0))</f>
        <v>156</v>
      </c>
      <c r="D7963" t="s">
        <v>8502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457</v>
      </c>
      <c r="C7964">
        <f>INDEX(NationalTeams!B:B,MATCH(B7964,NationalTeams!C:C,0))</f>
        <v>157</v>
      </c>
      <c r="D7964" t="s">
        <v>8502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491</v>
      </c>
      <c r="C7965">
        <f>INDEX(NationalTeams!B:B,MATCH(B7965,NationalTeams!C:C,0))</f>
        <v>158</v>
      </c>
      <c r="D7965" t="s">
        <v>8502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474</v>
      </c>
      <c r="C7966">
        <f>INDEX(NationalTeams!B:B,MATCH(B7966,NationalTeams!C:C,0))</f>
        <v>159</v>
      </c>
      <c r="D7966" t="s">
        <v>8502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479</v>
      </c>
      <c r="C7967">
        <f>INDEX(NationalTeams!B:B,MATCH(B7967,NationalTeams!C:C,0))</f>
        <v>160</v>
      </c>
      <c r="D7967" t="s">
        <v>8502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449</v>
      </c>
      <c r="C7968">
        <f>INDEX(NationalTeams!B:B,MATCH(B7968,NationalTeams!C:C,0))</f>
        <v>161</v>
      </c>
      <c r="D7968" t="s">
        <v>8502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398</v>
      </c>
      <c r="C7969">
        <f>INDEX(NationalTeams!B:B,MATCH(B7969,NationalTeams!C:C,0))</f>
        <v>162</v>
      </c>
      <c r="D7969" t="s">
        <v>8502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441</v>
      </c>
      <c r="C7970">
        <f>INDEX(NationalTeams!B:B,MATCH(B7970,NationalTeams!C:C,0))</f>
        <v>163</v>
      </c>
      <c r="D7970" t="s">
        <v>8502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348</v>
      </c>
      <c r="C7971">
        <f>INDEX(NationalTeams!B:B,MATCH(B7971,NationalTeams!C:C,0))</f>
        <v>164</v>
      </c>
      <c r="D7971" t="s">
        <v>8502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350</v>
      </c>
      <c r="C7972">
        <f>INDEX(NationalTeams!B:B,MATCH(B7972,NationalTeams!C:C,0))</f>
        <v>165</v>
      </c>
      <c r="D7972" t="s">
        <v>8502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494</v>
      </c>
      <c r="C7973">
        <f>INDEX(NationalTeams!B:B,MATCH(B7973,NationalTeams!C:C,0))</f>
        <v>166</v>
      </c>
      <c r="D7973" t="s">
        <v>8502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504</v>
      </c>
      <c r="C7974">
        <f>INDEX(NationalTeams!B:B,MATCH(B7974,NationalTeams!C:C,0))</f>
        <v>167</v>
      </c>
      <c r="D7974" t="s">
        <v>8502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401</v>
      </c>
      <c r="C7975">
        <f>INDEX(NationalTeams!B:B,MATCH(B7975,NationalTeams!C:C,0))</f>
        <v>168</v>
      </c>
      <c r="D7975" t="s">
        <v>8502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432</v>
      </c>
      <c r="C7976">
        <f>INDEX(NationalTeams!B:B,MATCH(B7976,NationalTeams!C:C,0))</f>
        <v>169</v>
      </c>
      <c r="D7976" t="s">
        <v>8502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336</v>
      </c>
      <c r="C7977">
        <f>INDEX(NationalTeams!B:B,MATCH(B7977,NationalTeams!C:C,0))</f>
        <v>170</v>
      </c>
      <c r="D7977" t="s">
        <v>8502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497</v>
      </c>
      <c r="C7978">
        <f>INDEX(NationalTeams!B:B,MATCH(B7978,NationalTeams!C:C,0))</f>
        <v>171</v>
      </c>
      <c r="D7978" t="s">
        <v>8502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380</v>
      </c>
      <c r="C7979">
        <f>INDEX(NationalTeams!B:B,MATCH(B7979,NationalTeams!C:C,0))</f>
        <v>172</v>
      </c>
      <c r="D7979" t="s">
        <v>8502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402</v>
      </c>
      <c r="C7980">
        <f>INDEX(NationalTeams!B:B,MATCH(B7980,NationalTeams!C:C,0))</f>
        <v>173</v>
      </c>
      <c r="D7980" t="s">
        <v>8502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370</v>
      </c>
      <c r="C7981">
        <f>INDEX(NationalTeams!B:B,MATCH(B7981,NationalTeams!C:C,0))</f>
        <v>174</v>
      </c>
      <c r="D7981" t="s">
        <v>8502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506</v>
      </c>
      <c r="C7982">
        <f>INDEX(NationalTeams!B:B,MATCH(B7982,NationalTeams!C:C,0))</f>
        <v>175</v>
      </c>
      <c r="D7982" t="s">
        <v>8502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500</v>
      </c>
      <c r="C7983">
        <f>INDEX(NationalTeams!B:B,MATCH(B7983,NationalTeams!C:C,0))</f>
        <v>176</v>
      </c>
      <c r="D7983" t="s">
        <v>8502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473</v>
      </c>
      <c r="C7984">
        <f>INDEX(NationalTeams!B:B,MATCH(B7984,NationalTeams!C:C,0))</f>
        <v>177</v>
      </c>
      <c r="D7984" t="s">
        <v>8502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482</v>
      </c>
      <c r="C7985">
        <f>INDEX(NationalTeams!B:B,MATCH(B7985,NationalTeams!C:C,0))</f>
        <v>178</v>
      </c>
      <c r="D7985" t="s">
        <v>8502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411</v>
      </c>
      <c r="C7986">
        <f>INDEX(NationalTeams!B:B,MATCH(B7986,NationalTeams!C:C,0))</f>
        <v>179</v>
      </c>
      <c r="D7986" t="s">
        <v>8502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541</v>
      </c>
      <c r="C7987">
        <f>INDEX(NationalTeams!B:B,MATCH(B7987,NationalTeams!C:C,0))</f>
        <v>180</v>
      </c>
      <c r="D7987" t="s">
        <v>8502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412</v>
      </c>
      <c r="C7988">
        <f>INDEX(NationalTeams!B:B,MATCH(B7988,NationalTeams!C:C,0))</f>
        <v>181</v>
      </c>
      <c r="D7988" t="s">
        <v>8502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409</v>
      </c>
      <c r="C7989">
        <f>INDEX(NationalTeams!B:B,MATCH(B7989,NationalTeams!C:C,0))</f>
        <v>182</v>
      </c>
      <c r="D7989" t="s">
        <v>8502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414</v>
      </c>
      <c r="C7990">
        <f>INDEX(NationalTeams!B:B,MATCH(B7990,NationalTeams!C:C,0))</f>
        <v>183</v>
      </c>
      <c r="D7990" t="s">
        <v>8502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362</v>
      </c>
      <c r="C7991">
        <f>INDEX(NationalTeams!B:B,MATCH(B7991,NationalTeams!C:C,0))</f>
        <v>184</v>
      </c>
      <c r="D7991" t="s">
        <v>8502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499</v>
      </c>
      <c r="C7992">
        <f>INDEX(NationalTeams!B:B,MATCH(B7992,NationalTeams!C:C,0))</f>
        <v>185</v>
      </c>
      <c r="D7992" t="s">
        <v>8502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374</v>
      </c>
      <c r="C7993">
        <f>INDEX(NationalTeams!B:B,MATCH(B7993,NationalTeams!C:C,0))</f>
        <v>186</v>
      </c>
      <c r="D7993" t="s">
        <v>8502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385</v>
      </c>
      <c r="C7994">
        <f>INDEX(NationalTeams!B:B,MATCH(B7994,NationalTeams!C:C,0))</f>
        <v>187</v>
      </c>
      <c r="D7994" t="s">
        <v>8502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450</v>
      </c>
      <c r="C7995">
        <f>INDEX(NationalTeams!B:B,MATCH(B7995,NationalTeams!C:C,0))</f>
        <v>188</v>
      </c>
      <c r="D7995" t="s">
        <v>8502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448</v>
      </c>
      <c r="C7996">
        <f>INDEX(NationalTeams!B:B,MATCH(B7996,NationalTeams!C:C,0))</f>
        <v>189</v>
      </c>
      <c r="D7996" t="s">
        <v>8502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375</v>
      </c>
      <c r="C7997">
        <f>INDEX(NationalTeams!B:B,MATCH(B7997,NationalTeams!C:C,0))</f>
        <v>190</v>
      </c>
      <c r="D7997" t="s">
        <v>8502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483</v>
      </c>
      <c r="C7998">
        <f>INDEX(NationalTeams!B:B,MATCH(B7998,NationalTeams!C:C,0))</f>
        <v>191</v>
      </c>
      <c r="D7998" t="s">
        <v>8502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395</v>
      </c>
      <c r="C7999">
        <f>INDEX(NationalTeams!B:B,MATCH(B7999,NationalTeams!C:C,0))</f>
        <v>192</v>
      </c>
      <c r="D7999" t="s">
        <v>8502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363</v>
      </c>
      <c r="C8000">
        <f>INDEX(NationalTeams!B:B,MATCH(B8000,NationalTeams!C:C,0))</f>
        <v>193</v>
      </c>
      <c r="D8000" t="s">
        <v>8502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394</v>
      </c>
      <c r="C8001">
        <f>INDEX(NationalTeams!B:B,MATCH(B8001,NationalTeams!C:C,0))</f>
        <v>194</v>
      </c>
      <c r="D8001" t="s">
        <v>8502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389</v>
      </c>
      <c r="C8002">
        <f>INDEX(NationalTeams!B:B,MATCH(B8002,NationalTeams!C:C,0))</f>
        <v>195</v>
      </c>
      <c r="D8002" t="s">
        <v>8502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496</v>
      </c>
      <c r="C8003">
        <f>INDEX(NationalTeams!B:B,MATCH(B8003,NationalTeams!C:C,0))</f>
        <v>196</v>
      </c>
      <c r="D8003" t="s">
        <v>8502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507</v>
      </c>
      <c r="C8004">
        <f>INDEX(NationalTeams!B:B,MATCH(B8004,NationalTeams!C:C,0))</f>
        <v>197</v>
      </c>
      <c r="D8004" t="s">
        <v>8502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399</v>
      </c>
      <c r="C8005">
        <f>INDEX(NationalTeams!B:B,MATCH(B8005,NationalTeams!C:C,0))</f>
        <v>198</v>
      </c>
      <c r="D8005" t="s">
        <v>8502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467</v>
      </c>
      <c r="C8006">
        <f>INDEX(NationalTeams!B:B,MATCH(B8006,NationalTeams!C:C,0))</f>
        <v>199</v>
      </c>
      <c r="D8006" t="s">
        <v>8502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437</v>
      </c>
      <c r="C8007">
        <f>INDEX(NationalTeams!B:B,MATCH(B8007,NationalTeams!C:C,0))</f>
        <v>200</v>
      </c>
      <c r="D8007" t="s">
        <v>8502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452</v>
      </c>
      <c r="C8008">
        <f>INDEX(NationalTeams!B:B,MATCH(B8008,NationalTeams!C:C,0))</f>
        <v>201</v>
      </c>
      <c r="D8008" t="s">
        <v>8502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384</v>
      </c>
      <c r="C8009">
        <f>INDEX(NationalTeams!B:B,MATCH(B8009,NationalTeams!C:C,0))</f>
        <v>202</v>
      </c>
      <c r="D8009" t="s">
        <v>8502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442</v>
      </c>
      <c r="C8010">
        <f>INDEX(NationalTeams!B:B,MATCH(B8010,NationalTeams!C:C,0))</f>
        <v>203</v>
      </c>
      <c r="D8010" t="s">
        <v>8502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472</v>
      </c>
      <c r="C8011">
        <f>INDEX(NationalTeams!B:B,MATCH(B8011,NationalTeams!C:C,0))</f>
        <v>204</v>
      </c>
      <c r="D8011" t="s">
        <v>8502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388</v>
      </c>
      <c r="C8012">
        <f>INDEX(NationalTeams!B:B,MATCH(B8012,NationalTeams!C:C,0))</f>
        <v>205</v>
      </c>
      <c r="D8012" t="s">
        <v>8502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476</v>
      </c>
      <c r="C8013">
        <f>INDEX(NationalTeams!B:B,MATCH(B8013,NationalTeams!C:C,0))</f>
        <v>206</v>
      </c>
      <c r="D8013" t="s">
        <v>8502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407</v>
      </c>
      <c r="C8014">
        <f>INDEX(NationalTeams!B:B,MATCH(B8014,NationalTeams!C:C,0))</f>
        <v>207</v>
      </c>
      <c r="D8014" t="s">
        <v>8502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364</v>
      </c>
      <c r="C8015">
        <f>INDEX(NationalTeams!B:B,MATCH(B8015,NationalTeams!C:C,0))</f>
        <v>208</v>
      </c>
      <c r="D8015" t="s">
        <v>8502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439</v>
      </c>
      <c r="C8016">
        <f>INDEX(NationalTeams!B:B,MATCH(B8016,NationalTeams!C:C,0))</f>
        <v>209</v>
      </c>
      <c r="D8016" t="s">
        <v>8502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501</v>
      </c>
      <c r="C8017">
        <f>INDEX(NationalTeams!B:B,MATCH(B8017,NationalTeams!C:C,0))</f>
        <v>210</v>
      </c>
      <c r="D8017" t="s">
        <v>8502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466</v>
      </c>
      <c r="C8018">
        <f>INDEX(NationalTeams!B:B,MATCH(B8018,NationalTeams!C:C,0))</f>
        <v>211</v>
      </c>
      <c r="D8018" t="s">
        <v>8502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502</v>
      </c>
      <c r="C8019">
        <f>INDEX(NationalTeams!B:B,MATCH(B8019,NationalTeams!C:C,0))</f>
        <v>212</v>
      </c>
      <c r="D8019" t="s">
        <v>8502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359</v>
      </c>
      <c r="C8020">
        <f>INDEX(NationalTeams!B:B,MATCH(B8020,NationalTeams!C:C,0))</f>
        <v>213</v>
      </c>
      <c r="D8020" t="s">
        <v>8502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377</v>
      </c>
      <c r="C8021">
        <f>INDEX(NationalTeams!B:B,MATCH(B8021,NationalTeams!C:C,0))</f>
        <v>214</v>
      </c>
      <c r="D8021" t="s">
        <v>8502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443</v>
      </c>
      <c r="C8022">
        <f>INDEX(NationalTeams!B:B,MATCH(B8022,NationalTeams!C:C,0))</f>
        <v>215</v>
      </c>
      <c r="D8022" t="s">
        <v>8502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481</v>
      </c>
      <c r="C8023">
        <f>INDEX(NationalTeams!B:B,MATCH(B8023,NationalTeams!C:C,0))</f>
        <v>216</v>
      </c>
      <c r="D8023" t="s">
        <v>8502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351</v>
      </c>
      <c r="C8024">
        <f>INDEX(NationalTeams!B:B,MATCH(B8024,NationalTeams!C:C,0))</f>
        <v>217</v>
      </c>
      <c r="D8024" t="s">
        <v>8502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438</v>
      </c>
      <c r="C8025">
        <f>INDEX(NationalTeams!B:B,MATCH(B8025,NationalTeams!C:C,0))</f>
        <v>218</v>
      </c>
      <c r="D8025" t="s">
        <v>8502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319</v>
      </c>
      <c r="C8026">
        <f>INDEX(NationalTeams!B:B,MATCH(B8026,NationalTeams!C:C,0))</f>
        <v>219</v>
      </c>
      <c r="D8026" t="s">
        <v>8502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471</v>
      </c>
      <c r="C8027">
        <f>INDEX(NationalTeams!B:B,MATCH(B8027,NationalTeams!C:C,0))</f>
        <v>220</v>
      </c>
      <c r="D8027" t="s">
        <v>8502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373</v>
      </c>
      <c r="C8028">
        <f>INDEX(NationalTeams!B:B,MATCH(B8028,NationalTeams!C:C,0))</f>
        <v>221</v>
      </c>
      <c r="D8028" t="s">
        <v>8502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367</v>
      </c>
      <c r="C8029">
        <f>INDEX(NationalTeams!B:B,MATCH(B8029,NationalTeams!C:C,0))</f>
        <v>222</v>
      </c>
      <c r="D8029" t="s">
        <v>8502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358</v>
      </c>
      <c r="C8030">
        <f>INDEX(NationalTeams!B:B,MATCH(B8030,NationalTeams!C:C,0))</f>
        <v>223</v>
      </c>
      <c r="D8030" t="s">
        <v>8502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440</v>
      </c>
      <c r="C8031">
        <f>INDEX(NationalTeams!B:B,MATCH(B8031,NationalTeams!C:C,0))</f>
        <v>1</v>
      </c>
      <c r="D8031" t="s">
        <v>8503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321</v>
      </c>
      <c r="C8032">
        <f>INDEX(NationalTeams!B:B,MATCH(B8032,NationalTeams!C:C,0))</f>
        <v>2</v>
      </c>
      <c r="D8032" t="s">
        <v>8503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520</v>
      </c>
      <c r="C8033">
        <f>INDEX(NationalTeams!B:B,MATCH(B8033,NationalTeams!C:C,0))</f>
        <v>3</v>
      </c>
      <c r="D8033" t="s">
        <v>8503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489</v>
      </c>
      <c r="C8034">
        <f>INDEX(NationalTeams!B:B,MATCH(B8034,NationalTeams!C:C,0))</f>
        <v>4</v>
      </c>
      <c r="D8034" t="s">
        <v>8503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329</v>
      </c>
      <c r="C8035">
        <f>INDEX(NationalTeams!B:B,MATCH(B8035,NationalTeams!C:C,0))</f>
        <v>5</v>
      </c>
      <c r="D8035" t="s">
        <v>8503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538</v>
      </c>
      <c r="C8036">
        <f>INDEX(NationalTeams!B:B,MATCH(B8036,NationalTeams!C:C,0))</f>
        <v>6</v>
      </c>
      <c r="D8036" t="s">
        <v>8503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357</v>
      </c>
      <c r="C8037">
        <f>INDEX(NationalTeams!B:B,MATCH(B8037,NationalTeams!C:C,0))</f>
        <v>7</v>
      </c>
      <c r="D8037" t="s">
        <v>8503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420</v>
      </c>
      <c r="C8038">
        <f>INDEX(NationalTeams!B:B,MATCH(B8038,NationalTeams!C:C,0))</f>
        <v>8</v>
      </c>
      <c r="D8038" t="s">
        <v>8503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400</v>
      </c>
      <c r="C8039">
        <f>INDEX(NationalTeams!B:B,MATCH(B8039,NationalTeams!C:C,0))</f>
        <v>9</v>
      </c>
      <c r="D8039" t="s">
        <v>8503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428</v>
      </c>
      <c r="C8040">
        <f>INDEX(NationalTeams!B:B,MATCH(B8040,NationalTeams!C:C,0))</f>
        <v>10</v>
      </c>
      <c r="D8040" t="s">
        <v>8503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324</v>
      </c>
      <c r="C8041">
        <f>INDEX(NationalTeams!B:B,MATCH(B8041,NationalTeams!C:C,0))</f>
        <v>11</v>
      </c>
      <c r="D8041" t="s">
        <v>8503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376</v>
      </c>
      <c r="C8042">
        <f>INDEX(NationalTeams!B:B,MATCH(B8042,NationalTeams!C:C,0))</f>
        <v>12</v>
      </c>
      <c r="D8042" t="s">
        <v>8503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529</v>
      </c>
      <c r="C8043">
        <f>INDEX(NationalTeams!B:B,MATCH(B8043,NationalTeams!C:C,0))</f>
        <v>13</v>
      </c>
      <c r="D8043" t="s">
        <v>8503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415</v>
      </c>
      <c r="C8044">
        <f>INDEX(NationalTeams!B:B,MATCH(B8044,NationalTeams!C:C,0))</f>
        <v>14</v>
      </c>
      <c r="D8044" t="s">
        <v>8503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424</v>
      </c>
      <c r="C8045">
        <f>INDEX(NationalTeams!B:B,MATCH(B8045,NationalTeams!C:C,0))</f>
        <v>15</v>
      </c>
      <c r="D8045" t="s">
        <v>8503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426</v>
      </c>
      <c r="C8046">
        <f>INDEX(NationalTeams!B:B,MATCH(B8046,NationalTeams!C:C,0))</f>
        <v>16</v>
      </c>
      <c r="D8046" t="s">
        <v>8503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514</v>
      </c>
      <c r="C8047">
        <f>INDEX(NationalTeams!B:B,MATCH(B8047,NationalTeams!C:C,0))</f>
        <v>17</v>
      </c>
      <c r="D8047" t="s">
        <v>8503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535</v>
      </c>
      <c r="C8048">
        <f>INDEX(NationalTeams!B:B,MATCH(B8048,NationalTeams!C:C,0))</f>
        <v>18</v>
      </c>
      <c r="D8048" t="s">
        <v>8503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419</v>
      </c>
      <c r="C8049">
        <f>INDEX(NationalTeams!B:B,MATCH(B8049,NationalTeams!C:C,0))</f>
        <v>19</v>
      </c>
      <c r="D8049" t="s">
        <v>8503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433</v>
      </c>
      <c r="C8050">
        <f>INDEX(NationalTeams!B:B,MATCH(B8050,NationalTeams!C:C,0))</f>
        <v>20</v>
      </c>
      <c r="D8050" t="s">
        <v>8503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465</v>
      </c>
      <c r="C8051">
        <f>INDEX(NationalTeams!B:B,MATCH(B8051,NationalTeams!C:C,0))</f>
        <v>21</v>
      </c>
      <c r="D8051" t="s">
        <v>8503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408</v>
      </c>
      <c r="C8052">
        <f>INDEX(NationalTeams!B:B,MATCH(B8052,NationalTeams!C:C,0))</f>
        <v>22</v>
      </c>
      <c r="D8052" t="s">
        <v>8503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505</v>
      </c>
      <c r="C8053">
        <f>INDEX(NationalTeams!B:B,MATCH(B8053,NationalTeams!C:C,0))</f>
        <v>23</v>
      </c>
      <c r="D8053" t="s">
        <v>8503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334</v>
      </c>
      <c r="C8054">
        <f>INDEX(NationalTeams!B:B,MATCH(B8054,NationalTeams!C:C,0))</f>
        <v>24</v>
      </c>
      <c r="D8054" t="s">
        <v>8503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337</v>
      </c>
      <c r="C8055">
        <f>INDEX(NationalTeams!B:B,MATCH(B8055,NationalTeams!C:C,0))</f>
        <v>25</v>
      </c>
      <c r="D8055" t="s">
        <v>8503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403</v>
      </c>
      <c r="C8056">
        <f>INDEX(NationalTeams!B:B,MATCH(B8056,NationalTeams!C:C,0))</f>
        <v>26</v>
      </c>
      <c r="D8056" t="s">
        <v>8503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525</v>
      </c>
      <c r="C8057">
        <f>INDEX(NationalTeams!B:B,MATCH(B8057,NationalTeams!C:C,0))</f>
        <v>27</v>
      </c>
      <c r="D8057" t="s">
        <v>8503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453</v>
      </c>
      <c r="C8058">
        <f>INDEX(NationalTeams!B:B,MATCH(B8058,NationalTeams!C:C,0))</f>
        <v>28</v>
      </c>
      <c r="D8058" t="s">
        <v>8503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353</v>
      </c>
      <c r="C8059">
        <f>INDEX(NationalTeams!B:B,MATCH(B8059,NationalTeams!C:C,0))</f>
        <v>29</v>
      </c>
      <c r="D8059" t="s">
        <v>8503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516</v>
      </c>
      <c r="C8060">
        <f>INDEX(NationalTeams!B:B,MATCH(B8060,NationalTeams!C:C,0))</f>
        <v>30</v>
      </c>
      <c r="D8060" t="s">
        <v>8503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340</v>
      </c>
      <c r="C8061">
        <f>INDEX(NationalTeams!B:B,MATCH(B8061,NationalTeams!C:C,0))</f>
        <v>31</v>
      </c>
      <c r="D8061" t="s">
        <v>8503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327</v>
      </c>
      <c r="C8062">
        <f>INDEX(NationalTeams!B:B,MATCH(B8062,NationalTeams!C:C,0))</f>
        <v>32</v>
      </c>
      <c r="D8062" t="s">
        <v>8503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478</v>
      </c>
      <c r="C8063">
        <f>INDEX(NationalTeams!B:B,MATCH(B8063,NationalTeams!C:C,0))</f>
        <v>33</v>
      </c>
      <c r="D8063" t="s">
        <v>8503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510</v>
      </c>
      <c r="C8064">
        <f>INDEX(NationalTeams!B:B,MATCH(B8064,NationalTeams!C:C,0))</f>
        <v>34</v>
      </c>
      <c r="D8064" t="s">
        <v>8503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366</v>
      </c>
      <c r="C8065">
        <f>INDEX(NationalTeams!B:B,MATCH(B8065,NationalTeams!C:C,0))</f>
        <v>35</v>
      </c>
      <c r="D8065" t="s">
        <v>8503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341</v>
      </c>
      <c r="C8066">
        <f>INDEX(NationalTeams!B:B,MATCH(B8066,NationalTeams!C:C,0))</f>
        <v>36</v>
      </c>
      <c r="D8066" t="s">
        <v>8503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454</v>
      </c>
      <c r="C8067">
        <f>INDEX(NationalTeams!B:B,MATCH(B8067,NationalTeams!C:C,0))</f>
        <v>37</v>
      </c>
      <c r="D8067" t="s">
        <v>8503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371</v>
      </c>
      <c r="C8068">
        <f>INDEX(NationalTeams!B:B,MATCH(B8068,NationalTeams!C:C,0))</f>
        <v>38</v>
      </c>
      <c r="D8068" t="s">
        <v>8503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462</v>
      </c>
      <c r="C8069">
        <f>INDEX(NationalTeams!B:B,MATCH(B8069,NationalTeams!C:C,0))</f>
        <v>39</v>
      </c>
      <c r="D8069" t="s">
        <v>8503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322</v>
      </c>
      <c r="C8070">
        <f>INDEX(NationalTeams!B:B,MATCH(B8070,NationalTeams!C:C,0))</f>
        <v>40</v>
      </c>
      <c r="D8070" t="s">
        <v>8503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355</v>
      </c>
      <c r="C8071">
        <f>INDEX(NationalTeams!B:B,MATCH(B8071,NationalTeams!C:C,0))</f>
        <v>41</v>
      </c>
      <c r="D8071" t="s">
        <v>8503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344</v>
      </c>
      <c r="C8072">
        <f>INDEX(NationalTeams!B:B,MATCH(B8072,NationalTeams!C:C,0))</f>
        <v>42</v>
      </c>
      <c r="D8072" t="s">
        <v>8503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330</v>
      </c>
      <c r="C8073">
        <f>INDEX(NationalTeams!B:B,MATCH(B8073,NationalTeams!C:C,0))</f>
        <v>43</v>
      </c>
      <c r="D8073" t="s">
        <v>8503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429</v>
      </c>
      <c r="C8074">
        <f>INDEX(NationalTeams!B:B,MATCH(B8074,NationalTeams!C:C,0))</f>
        <v>44</v>
      </c>
      <c r="D8074" t="s">
        <v>8503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534</v>
      </c>
      <c r="C8075">
        <f>INDEX(NationalTeams!B:B,MATCH(B8075,NationalTeams!C:C,0))</f>
        <v>45</v>
      </c>
      <c r="D8075" t="s">
        <v>8503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328</v>
      </c>
      <c r="C8076">
        <f>INDEX(NationalTeams!B:B,MATCH(B8076,NationalTeams!C:C,0))</f>
        <v>46</v>
      </c>
      <c r="D8076" t="s">
        <v>8503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368</v>
      </c>
      <c r="C8077">
        <f>INDEX(NationalTeams!B:B,MATCH(B8077,NationalTeams!C:C,0))</f>
        <v>47</v>
      </c>
      <c r="D8077" t="s">
        <v>8503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369</v>
      </c>
      <c r="C8078">
        <f>INDEX(NationalTeams!B:B,MATCH(B8078,NationalTeams!C:C,0))</f>
        <v>48</v>
      </c>
      <c r="D8078" t="s">
        <v>8503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447</v>
      </c>
      <c r="C8079">
        <f>INDEX(NationalTeams!B:B,MATCH(B8079,NationalTeams!C:C,0))</f>
        <v>49</v>
      </c>
      <c r="D8079" t="s">
        <v>8503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425</v>
      </c>
      <c r="C8080">
        <f>INDEX(NationalTeams!B:B,MATCH(B8080,NationalTeams!C:C,0))</f>
        <v>50</v>
      </c>
      <c r="D8080" t="s">
        <v>8503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323</v>
      </c>
      <c r="C8081">
        <f>INDEX(NationalTeams!B:B,MATCH(B8081,NationalTeams!C:C,0))</f>
        <v>51</v>
      </c>
      <c r="D8081" t="s">
        <v>8503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354</v>
      </c>
      <c r="C8082">
        <f>INDEX(NationalTeams!B:B,MATCH(B8082,NationalTeams!C:C,0))</f>
        <v>52</v>
      </c>
      <c r="D8082" t="s">
        <v>8503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498</v>
      </c>
      <c r="C8083">
        <f>INDEX(NationalTeams!B:B,MATCH(B8083,NationalTeams!C:C,0))</f>
        <v>53</v>
      </c>
      <c r="D8083" t="s">
        <v>8503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406</v>
      </c>
      <c r="C8084">
        <f>INDEX(NationalTeams!B:B,MATCH(B8084,NationalTeams!C:C,0))</f>
        <v>54</v>
      </c>
      <c r="D8084" t="s">
        <v>8503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404</v>
      </c>
      <c r="C8085">
        <f>INDEX(NationalTeams!B:B,MATCH(B8085,NationalTeams!C:C,0))</f>
        <v>55</v>
      </c>
      <c r="D8085" t="s">
        <v>8503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495</v>
      </c>
      <c r="C8086">
        <f>INDEX(NationalTeams!B:B,MATCH(B8086,NationalTeams!C:C,0))</f>
        <v>56</v>
      </c>
      <c r="D8086" t="s">
        <v>8503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413</v>
      </c>
      <c r="C8087">
        <f>INDEX(NationalTeams!B:B,MATCH(B8087,NationalTeams!C:C,0))</f>
        <v>57</v>
      </c>
      <c r="D8087" t="s">
        <v>8503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331</v>
      </c>
      <c r="C8088">
        <f>INDEX(NationalTeams!B:B,MATCH(B8088,NationalTeams!C:C,0))</f>
        <v>58</v>
      </c>
      <c r="D8088" t="s">
        <v>8503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365</v>
      </c>
      <c r="C8089">
        <f>INDEX(NationalTeams!B:B,MATCH(B8089,NationalTeams!C:C,0))</f>
        <v>59</v>
      </c>
      <c r="D8089" t="s">
        <v>8503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332</v>
      </c>
      <c r="C8090">
        <f>INDEX(NationalTeams!B:B,MATCH(B8090,NationalTeams!C:C,0))</f>
        <v>60</v>
      </c>
      <c r="D8090" t="s">
        <v>8503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435</v>
      </c>
      <c r="C8091">
        <f>INDEX(NationalTeams!B:B,MATCH(B8091,NationalTeams!C:C,0))</f>
        <v>61</v>
      </c>
      <c r="D8091" t="s">
        <v>8503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346</v>
      </c>
      <c r="C8092">
        <f>INDEX(NationalTeams!B:B,MATCH(B8092,NationalTeams!C:C,0))</f>
        <v>62</v>
      </c>
      <c r="D8092" t="s">
        <v>8503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515</v>
      </c>
      <c r="C8093">
        <f>INDEX(NationalTeams!B:B,MATCH(B8093,NationalTeams!C:C,0))</f>
        <v>63</v>
      </c>
      <c r="D8093" t="s">
        <v>8503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509</v>
      </c>
      <c r="C8094">
        <f>INDEX(NationalTeams!B:B,MATCH(B8094,NationalTeams!C:C,0))</f>
        <v>64</v>
      </c>
      <c r="D8094" t="s">
        <v>8503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518</v>
      </c>
      <c r="C8095">
        <f>INDEX(NationalTeams!B:B,MATCH(B8095,NationalTeams!C:C,0))</f>
        <v>65</v>
      </c>
      <c r="D8095" t="s">
        <v>8503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490</v>
      </c>
      <c r="C8096">
        <f>INDEX(NationalTeams!B:B,MATCH(B8096,NationalTeams!C:C,0))</f>
        <v>66</v>
      </c>
      <c r="D8096" t="s">
        <v>8503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349</v>
      </c>
      <c r="C8097">
        <f>INDEX(NationalTeams!B:B,MATCH(B8097,NationalTeams!C:C,0))</f>
        <v>67</v>
      </c>
      <c r="D8097" t="s">
        <v>8503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531</v>
      </c>
      <c r="C8098">
        <f>INDEX(NationalTeams!B:B,MATCH(B8098,NationalTeams!C:C,0))</f>
        <v>68</v>
      </c>
      <c r="D8098" t="s">
        <v>8503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326</v>
      </c>
      <c r="C8099">
        <f>INDEX(NationalTeams!B:B,MATCH(B8099,NationalTeams!C:C,0))</f>
        <v>69</v>
      </c>
      <c r="D8099" t="s">
        <v>8503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320</v>
      </c>
      <c r="C8100">
        <f>INDEX(NationalTeams!B:B,MATCH(B8100,NationalTeams!C:C,0))</f>
        <v>70</v>
      </c>
      <c r="D8100" t="s">
        <v>8503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459</v>
      </c>
      <c r="C8101">
        <f>INDEX(NationalTeams!B:B,MATCH(B8101,NationalTeams!C:C,0))</f>
        <v>71</v>
      </c>
      <c r="D8101" t="s">
        <v>8503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445</v>
      </c>
      <c r="C8102">
        <f>INDEX(NationalTeams!B:B,MATCH(B8102,NationalTeams!C:C,0))</f>
        <v>72</v>
      </c>
      <c r="D8102" t="s">
        <v>8503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511</v>
      </c>
      <c r="C8103">
        <f>INDEX(NationalTeams!B:B,MATCH(B8103,NationalTeams!C:C,0))</f>
        <v>73</v>
      </c>
      <c r="D8103" t="s">
        <v>8503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487</v>
      </c>
      <c r="C8104">
        <f>INDEX(NationalTeams!B:B,MATCH(B8104,NationalTeams!C:C,0))</f>
        <v>74</v>
      </c>
      <c r="D8104" t="s">
        <v>8503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383</v>
      </c>
      <c r="C8105">
        <f>INDEX(NationalTeams!B:B,MATCH(B8105,NationalTeams!C:C,0))</f>
        <v>75</v>
      </c>
      <c r="D8105" t="s">
        <v>8503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517</v>
      </c>
      <c r="C8106">
        <f>INDEX(NationalTeams!B:B,MATCH(B8106,NationalTeams!C:C,0))</f>
        <v>76</v>
      </c>
      <c r="D8106" t="s">
        <v>8503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391</v>
      </c>
      <c r="C8107">
        <f>INDEX(NationalTeams!B:B,MATCH(B8107,NationalTeams!C:C,0))</f>
        <v>77</v>
      </c>
      <c r="D8107" t="s">
        <v>8503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524</v>
      </c>
      <c r="C8108">
        <f>INDEX(NationalTeams!B:B,MATCH(B8108,NationalTeams!C:C,0))</f>
        <v>78</v>
      </c>
      <c r="D8108" t="s">
        <v>8503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325</v>
      </c>
      <c r="C8109">
        <f>INDEX(NationalTeams!B:B,MATCH(B8109,NationalTeams!C:C,0))</f>
        <v>79</v>
      </c>
      <c r="D8109" t="s">
        <v>8503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536</v>
      </c>
      <c r="C8110">
        <f>INDEX(NationalTeams!B:B,MATCH(B8110,NationalTeams!C:C,0))</f>
        <v>80</v>
      </c>
      <c r="D8110" t="s">
        <v>8503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405</v>
      </c>
      <c r="C8111">
        <f>INDEX(NationalTeams!B:B,MATCH(B8111,NationalTeams!C:C,0))</f>
        <v>81</v>
      </c>
      <c r="D8111" t="s">
        <v>8503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508</v>
      </c>
      <c r="C8112">
        <f>INDEX(NationalTeams!B:B,MATCH(B8112,NationalTeams!C:C,0))</f>
        <v>82</v>
      </c>
      <c r="D8112" t="s">
        <v>8503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477</v>
      </c>
      <c r="C8113">
        <f>INDEX(NationalTeams!B:B,MATCH(B8113,NationalTeams!C:C,0))</f>
        <v>83</v>
      </c>
      <c r="D8113" t="s">
        <v>8503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396</v>
      </c>
      <c r="C8114">
        <f>INDEX(NationalTeams!B:B,MATCH(B8114,NationalTeams!C:C,0))</f>
        <v>84</v>
      </c>
      <c r="D8114" t="s">
        <v>8503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382</v>
      </c>
      <c r="C8115">
        <f>INDEX(NationalTeams!B:B,MATCH(B8115,NationalTeams!C:C,0))</f>
        <v>85</v>
      </c>
      <c r="D8115" t="s">
        <v>8503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338</v>
      </c>
      <c r="C8116">
        <f>INDEX(NationalTeams!B:B,MATCH(B8116,NationalTeams!C:C,0))</f>
        <v>86</v>
      </c>
      <c r="D8116" t="s">
        <v>8503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392</v>
      </c>
      <c r="C8117">
        <f>INDEX(NationalTeams!B:B,MATCH(B8117,NationalTeams!C:C,0))</f>
        <v>87</v>
      </c>
      <c r="D8117" t="s">
        <v>8503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335</v>
      </c>
      <c r="C8118">
        <f>INDEX(NationalTeams!B:B,MATCH(B8118,NationalTeams!C:C,0))</f>
        <v>88</v>
      </c>
      <c r="D8118" t="s">
        <v>8503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333</v>
      </c>
      <c r="C8119">
        <f>INDEX(NationalTeams!B:B,MATCH(B8119,NationalTeams!C:C,0))</f>
        <v>89</v>
      </c>
      <c r="D8119" t="s">
        <v>8503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397</v>
      </c>
      <c r="C8120">
        <f>INDEX(NationalTeams!B:B,MATCH(B8120,NationalTeams!C:C,0))</f>
        <v>90</v>
      </c>
      <c r="D8120" t="s">
        <v>8503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469</v>
      </c>
      <c r="C8121">
        <f>INDEX(NationalTeams!B:B,MATCH(B8121,NationalTeams!C:C,0))</f>
        <v>91</v>
      </c>
      <c r="D8121" t="s">
        <v>8503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512</v>
      </c>
      <c r="C8122">
        <f>INDEX(NationalTeams!B:B,MATCH(B8122,NationalTeams!C:C,0))</f>
        <v>92</v>
      </c>
      <c r="D8122" t="s">
        <v>8503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458</v>
      </c>
      <c r="C8123">
        <f>INDEX(NationalTeams!B:B,MATCH(B8123,NationalTeams!C:C,0))</f>
        <v>93</v>
      </c>
      <c r="D8123" t="s">
        <v>8503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444</v>
      </c>
      <c r="C8124">
        <f>INDEX(NationalTeams!B:B,MATCH(B8124,NationalTeams!C:C,0))</f>
        <v>94</v>
      </c>
      <c r="D8124" t="s">
        <v>8503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493</v>
      </c>
      <c r="C8125">
        <f>INDEX(NationalTeams!B:B,MATCH(B8125,NationalTeams!C:C,0))</f>
        <v>95</v>
      </c>
      <c r="D8125" t="s">
        <v>8503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431</v>
      </c>
      <c r="C8126">
        <f>INDEX(NationalTeams!B:B,MATCH(B8126,NationalTeams!C:C,0))</f>
        <v>96</v>
      </c>
      <c r="D8126" t="s">
        <v>8503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427</v>
      </c>
      <c r="C8127">
        <f>INDEX(NationalTeams!B:B,MATCH(B8127,NationalTeams!C:C,0))</f>
        <v>97</v>
      </c>
      <c r="D8127" t="s">
        <v>8503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513</v>
      </c>
      <c r="C8128">
        <f>INDEX(NationalTeams!B:B,MATCH(B8128,NationalTeams!C:C,0))</f>
        <v>98</v>
      </c>
      <c r="D8128" t="s">
        <v>8503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503</v>
      </c>
      <c r="C8129">
        <f>INDEX(NationalTeams!B:B,MATCH(B8129,NationalTeams!C:C,0))</f>
        <v>99</v>
      </c>
      <c r="D8129" t="s">
        <v>8503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519</v>
      </c>
      <c r="C8130">
        <f>INDEX(NationalTeams!B:B,MATCH(B8130,NationalTeams!C:C,0))</f>
        <v>100</v>
      </c>
      <c r="D8130" t="s">
        <v>8503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410</v>
      </c>
      <c r="C8131">
        <f>INDEX(NationalTeams!B:B,MATCH(B8131,NationalTeams!C:C,0))</f>
        <v>101</v>
      </c>
      <c r="D8131" t="s">
        <v>8503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486</v>
      </c>
      <c r="C8132">
        <f>INDEX(NationalTeams!B:B,MATCH(B8132,NationalTeams!C:C,0))</f>
        <v>102</v>
      </c>
      <c r="D8132" t="s">
        <v>8503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526</v>
      </c>
      <c r="C8133">
        <f>INDEX(NationalTeams!B:B,MATCH(B8133,NationalTeams!C:C,0))</f>
        <v>103</v>
      </c>
      <c r="D8133" t="s">
        <v>8503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470</v>
      </c>
      <c r="C8134">
        <f>INDEX(NationalTeams!B:B,MATCH(B8134,NationalTeams!C:C,0))</f>
        <v>104</v>
      </c>
      <c r="D8134" t="s">
        <v>8503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461</v>
      </c>
      <c r="C8135">
        <f>INDEX(NationalTeams!B:B,MATCH(B8135,NationalTeams!C:C,0))</f>
        <v>105</v>
      </c>
      <c r="D8135" t="s">
        <v>8503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418</v>
      </c>
      <c r="C8136">
        <f>INDEX(NationalTeams!B:B,MATCH(B8136,NationalTeams!C:C,0))</f>
        <v>106</v>
      </c>
      <c r="D8136" t="s">
        <v>8503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417</v>
      </c>
      <c r="C8137">
        <f>INDEX(NationalTeams!B:B,MATCH(B8137,NationalTeams!C:C,0))</f>
        <v>107</v>
      </c>
      <c r="D8137" t="s">
        <v>8503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421</v>
      </c>
      <c r="C8138">
        <f>INDEX(NationalTeams!B:B,MATCH(B8138,NationalTeams!C:C,0))</f>
        <v>108</v>
      </c>
      <c r="D8138" t="s">
        <v>8503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530</v>
      </c>
      <c r="C8139">
        <f>INDEX(NationalTeams!B:B,MATCH(B8139,NationalTeams!C:C,0))</f>
        <v>109</v>
      </c>
      <c r="D8139" t="s">
        <v>8503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488</v>
      </c>
      <c r="C8140">
        <f>INDEX(NationalTeams!B:B,MATCH(B8140,NationalTeams!C:C,0))</f>
        <v>110</v>
      </c>
      <c r="D8140" t="s">
        <v>8503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352</v>
      </c>
      <c r="C8141">
        <f>INDEX(NationalTeams!B:B,MATCH(B8141,NationalTeams!C:C,0))</f>
        <v>111</v>
      </c>
      <c r="D8141" t="s">
        <v>8503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422</v>
      </c>
      <c r="C8142">
        <f>INDEX(NationalTeams!B:B,MATCH(B8142,NationalTeams!C:C,0))</f>
        <v>112</v>
      </c>
      <c r="D8142" t="s">
        <v>8503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451</v>
      </c>
      <c r="C8143">
        <f>INDEX(NationalTeams!B:B,MATCH(B8143,NationalTeams!C:C,0))</f>
        <v>113</v>
      </c>
      <c r="D8143" t="s">
        <v>8503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430</v>
      </c>
      <c r="C8144">
        <f>INDEX(NationalTeams!B:B,MATCH(B8144,NationalTeams!C:C,0))</f>
        <v>114</v>
      </c>
      <c r="D8144" t="s">
        <v>8503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381</v>
      </c>
      <c r="C8145">
        <f>INDEX(NationalTeams!B:B,MATCH(B8145,NationalTeams!C:C,0))</f>
        <v>115</v>
      </c>
      <c r="D8145" t="s">
        <v>8503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434</v>
      </c>
      <c r="C8146">
        <f>INDEX(NationalTeams!B:B,MATCH(B8146,NationalTeams!C:C,0))</f>
        <v>116</v>
      </c>
      <c r="D8146" t="s">
        <v>8503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475</v>
      </c>
      <c r="C8147">
        <f>INDEX(NationalTeams!B:B,MATCH(B8147,NationalTeams!C:C,0))</f>
        <v>117</v>
      </c>
      <c r="D8147" t="s">
        <v>8503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528</v>
      </c>
      <c r="C8148">
        <f>INDEX(NationalTeams!B:B,MATCH(B8148,NationalTeams!C:C,0))</f>
        <v>118</v>
      </c>
      <c r="D8148" t="s">
        <v>8503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436</v>
      </c>
      <c r="C8149">
        <f>INDEX(NationalTeams!B:B,MATCH(B8149,NationalTeams!C:C,0))</f>
        <v>119</v>
      </c>
      <c r="D8149" t="s">
        <v>8503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455</v>
      </c>
      <c r="C8150">
        <f>INDEX(NationalTeams!B:B,MATCH(B8150,NationalTeams!C:C,0))</f>
        <v>120</v>
      </c>
      <c r="D8150" t="s">
        <v>8503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345</v>
      </c>
      <c r="C8151">
        <f>INDEX(NationalTeams!B:B,MATCH(B8151,NationalTeams!C:C,0))</f>
        <v>121</v>
      </c>
      <c r="D8151" t="s">
        <v>8503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532</v>
      </c>
      <c r="C8152">
        <f>INDEX(NationalTeams!B:B,MATCH(B8152,NationalTeams!C:C,0))</f>
        <v>122</v>
      </c>
      <c r="D8152" t="s">
        <v>8503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468</v>
      </c>
      <c r="C8153">
        <f>INDEX(NationalTeams!B:B,MATCH(B8153,NationalTeams!C:C,0))</f>
        <v>123</v>
      </c>
      <c r="D8153" t="s">
        <v>8503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347</v>
      </c>
      <c r="C8154">
        <f>INDEX(NationalTeams!B:B,MATCH(B8154,NationalTeams!C:C,0))</f>
        <v>124</v>
      </c>
      <c r="D8154" t="s">
        <v>8503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390</v>
      </c>
      <c r="C8155">
        <f>INDEX(NationalTeams!B:B,MATCH(B8155,NationalTeams!C:C,0))</f>
        <v>125</v>
      </c>
      <c r="D8155" t="s">
        <v>8503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540</v>
      </c>
      <c r="C8156">
        <f>INDEX(NationalTeams!B:B,MATCH(B8156,NationalTeams!C:C,0))</f>
        <v>126</v>
      </c>
      <c r="D8156" t="s">
        <v>8503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527</v>
      </c>
      <c r="C8157">
        <f>INDEX(NationalTeams!B:B,MATCH(B8157,NationalTeams!C:C,0))</f>
        <v>127</v>
      </c>
      <c r="D8157" t="s">
        <v>8503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523</v>
      </c>
      <c r="C8158">
        <f>INDEX(NationalTeams!B:B,MATCH(B8158,NationalTeams!C:C,0))</f>
        <v>128</v>
      </c>
      <c r="D8158" t="s">
        <v>8503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484</v>
      </c>
      <c r="C8159">
        <f>INDEX(NationalTeams!B:B,MATCH(B8159,NationalTeams!C:C,0))</f>
        <v>129</v>
      </c>
      <c r="D8159" t="s">
        <v>8503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522</v>
      </c>
      <c r="C8160">
        <f>INDEX(NationalTeams!B:B,MATCH(B8160,NationalTeams!C:C,0))</f>
        <v>130</v>
      </c>
      <c r="D8160" t="s">
        <v>8503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386</v>
      </c>
      <c r="C8161">
        <f>INDEX(NationalTeams!B:B,MATCH(B8161,NationalTeams!C:C,0))</f>
        <v>131</v>
      </c>
      <c r="D8161" t="s">
        <v>8503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463</v>
      </c>
      <c r="C8162">
        <f>INDEX(NationalTeams!B:B,MATCH(B8162,NationalTeams!C:C,0))</f>
        <v>132</v>
      </c>
      <c r="D8162" t="s">
        <v>8503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339</v>
      </c>
      <c r="C8163">
        <f>INDEX(NationalTeams!B:B,MATCH(B8163,NationalTeams!C:C,0))</f>
        <v>133</v>
      </c>
      <c r="D8163" t="s">
        <v>8503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464</v>
      </c>
      <c r="C8164">
        <f>INDEX(NationalTeams!B:B,MATCH(B8164,NationalTeams!C:C,0))</f>
        <v>134</v>
      </c>
      <c r="D8164" t="s">
        <v>8503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379</v>
      </c>
      <c r="C8165">
        <f>INDEX(NationalTeams!B:B,MATCH(B8165,NationalTeams!C:C,0))</f>
        <v>135</v>
      </c>
      <c r="D8165" t="s">
        <v>8503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539</v>
      </c>
      <c r="C8166">
        <f>INDEX(NationalTeams!B:B,MATCH(B8166,NationalTeams!C:C,0))</f>
        <v>136</v>
      </c>
      <c r="D8166" t="s">
        <v>8503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342</v>
      </c>
      <c r="C8167">
        <f>INDEX(NationalTeams!B:B,MATCH(B8167,NationalTeams!C:C,0))</f>
        <v>137</v>
      </c>
      <c r="D8167" t="s">
        <v>8503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343</v>
      </c>
      <c r="C8168">
        <f>INDEX(NationalTeams!B:B,MATCH(B8168,NationalTeams!C:C,0))</f>
        <v>138</v>
      </c>
      <c r="D8168" t="s">
        <v>8503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360</v>
      </c>
      <c r="C8169">
        <f>INDEX(NationalTeams!B:B,MATCH(B8169,NationalTeams!C:C,0))</f>
        <v>139</v>
      </c>
      <c r="D8169" t="s">
        <v>8503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378</v>
      </c>
      <c r="C8170">
        <f>INDEX(NationalTeams!B:B,MATCH(B8170,NationalTeams!C:C,0))</f>
        <v>140</v>
      </c>
      <c r="D8170" t="s">
        <v>8503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456</v>
      </c>
      <c r="C8171">
        <f>INDEX(NationalTeams!B:B,MATCH(B8171,NationalTeams!C:C,0))</f>
        <v>141</v>
      </c>
      <c r="D8171" t="s">
        <v>8503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537</v>
      </c>
      <c r="C8172">
        <f>INDEX(NationalTeams!B:B,MATCH(B8172,NationalTeams!C:C,0))</f>
        <v>142</v>
      </c>
      <c r="D8172" t="s">
        <v>8503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533</v>
      </c>
      <c r="C8173">
        <f>INDEX(NationalTeams!B:B,MATCH(B8173,NationalTeams!C:C,0))</f>
        <v>143</v>
      </c>
      <c r="D8173" t="s">
        <v>8503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460</v>
      </c>
      <c r="C8174">
        <f>INDEX(NationalTeams!B:B,MATCH(B8174,NationalTeams!C:C,0))</f>
        <v>144</v>
      </c>
      <c r="D8174" t="s">
        <v>8503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521</v>
      </c>
      <c r="C8175">
        <f>INDEX(NationalTeams!B:B,MATCH(B8175,NationalTeams!C:C,0))</f>
        <v>145</v>
      </c>
      <c r="D8175" t="s">
        <v>8503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416</v>
      </c>
      <c r="C8176">
        <f>INDEX(NationalTeams!B:B,MATCH(B8176,NationalTeams!C:C,0))</f>
        <v>146</v>
      </c>
      <c r="D8176" t="s">
        <v>8503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393</v>
      </c>
      <c r="C8177">
        <f>INDEX(NationalTeams!B:B,MATCH(B8177,NationalTeams!C:C,0))</f>
        <v>147</v>
      </c>
      <c r="D8177" t="s">
        <v>8503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372</v>
      </c>
      <c r="C8178">
        <f>INDEX(NationalTeams!B:B,MATCH(B8178,NationalTeams!C:C,0))</f>
        <v>148</v>
      </c>
      <c r="D8178" t="s">
        <v>8503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480</v>
      </c>
      <c r="C8179">
        <f>INDEX(NationalTeams!B:B,MATCH(B8179,NationalTeams!C:C,0))</f>
        <v>149</v>
      </c>
      <c r="D8179" t="s">
        <v>8503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446</v>
      </c>
      <c r="C8180">
        <f>INDEX(NationalTeams!B:B,MATCH(B8180,NationalTeams!C:C,0))</f>
        <v>150</v>
      </c>
      <c r="D8180" t="s">
        <v>8503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356</v>
      </c>
      <c r="C8181">
        <f>INDEX(NationalTeams!B:B,MATCH(B8181,NationalTeams!C:C,0))</f>
        <v>151</v>
      </c>
      <c r="D8181" t="s">
        <v>8503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387</v>
      </c>
      <c r="C8182">
        <f>INDEX(NationalTeams!B:B,MATCH(B8182,NationalTeams!C:C,0))</f>
        <v>152</v>
      </c>
      <c r="D8182" t="s">
        <v>8503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361</v>
      </c>
      <c r="C8183">
        <f>INDEX(NationalTeams!B:B,MATCH(B8183,NationalTeams!C:C,0))</f>
        <v>153</v>
      </c>
      <c r="D8183" t="s">
        <v>8503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492</v>
      </c>
      <c r="C8184">
        <f>INDEX(NationalTeams!B:B,MATCH(B8184,NationalTeams!C:C,0))</f>
        <v>154</v>
      </c>
      <c r="D8184" t="s">
        <v>8503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485</v>
      </c>
      <c r="C8185">
        <f>INDEX(NationalTeams!B:B,MATCH(B8185,NationalTeams!C:C,0))</f>
        <v>155</v>
      </c>
      <c r="D8185" t="s">
        <v>8503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423</v>
      </c>
      <c r="C8186">
        <f>INDEX(NationalTeams!B:B,MATCH(B8186,NationalTeams!C:C,0))</f>
        <v>156</v>
      </c>
      <c r="D8186" t="s">
        <v>8503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457</v>
      </c>
      <c r="C8187">
        <f>INDEX(NationalTeams!B:B,MATCH(B8187,NationalTeams!C:C,0))</f>
        <v>157</v>
      </c>
      <c r="D8187" t="s">
        <v>8503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491</v>
      </c>
      <c r="C8188">
        <f>INDEX(NationalTeams!B:B,MATCH(B8188,NationalTeams!C:C,0))</f>
        <v>158</v>
      </c>
      <c r="D8188" t="s">
        <v>8503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474</v>
      </c>
      <c r="C8189">
        <f>INDEX(NationalTeams!B:B,MATCH(B8189,NationalTeams!C:C,0))</f>
        <v>159</v>
      </c>
      <c r="D8189" t="s">
        <v>8503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479</v>
      </c>
      <c r="C8190">
        <f>INDEX(NationalTeams!B:B,MATCH(B8190,NationalTeams!C:C,0))</f>
        <v>160</v>
      </c>
      <c r="D8190" t="s">
        <v>8503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449</v>
      </c>
      <c r="C8191">
        <f>INDEX(NationalTeams!B:B,MATCH(B8191,NationalTeams!C:C,0))</f>
        <v>161</v>
      </c>
      <c r="D8191" t="s">
        <v>8503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398</v>
      </c>
      <c r="C8192">
        <f>INDEX(NationalTeams!B:B,MATCH(B8192,NationalTeams!C:C,0))</f>
        <v>162</v>
      </c>
      <c r="D8192" t="s">
        <v>8503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441</v>
      </c>
      <c r="C8193">
        <f>INDEX(NationalTeams!B:B,MATCH(B8193,NationalTeams!C:C,0))</f>
        <v>163</v>
      </c>
      <c r="D8193" t="s">
        <v>8503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348</v>
      </c>
      <c r="C8194">
        <f>INDEX(NationalTeams!B:B,MATCH(B8194,NationalTeams!C:C,0))</f>
        <v>164</v>
      </c>
      <c r="D8194" t="s">
        <v>8503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350</v>
      </c>
      <c r="C8195">
        <f>INDEX(NationalTeams!B:B,MATCH(B8195,NationalTeams!C:C,0))</f>
        <v>165</v>
      </c>
      <c r="D8195" t="s">
        <v>8503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494</v>
      </c>
      <c r="C8196">
        <f>INDEX(NationalTeams!B:B,MATCH(B8196,NationalTeams!C:C,0))</f>
        <v>166</v>
      </c>
      <c r="D8196" t="s">
        <v>8503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504</v>
      </c>
      <c r="C8197">
        <f>INDEX(NationalTeams!B:B,MATCH(B8197,NationalTeams!C:C,0))</f>
        <v>167</v>
      </c>
      <c r="D8197" t="s">
        <v>8503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401</v>
      </c>
      <c r="C8198">
        <f>INDEX(NationalTeams!B:B,MATCH(B8198,NationalTeams!C:C,0))</f>
        <v>168</v>
      </c>
      <c r="D8198" t="s">
        <v>8503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432</v>
      </c>
      <c r="C8199">
        <f>INDEX(NationalTeams!B:B,MATCH(B8199,NationalTeams!C:C,0))</f>
        <v>169</v>
      </c>
      <c r="D8199" t="s">
        <v>8503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336</v>
      </c>
      <c r="C8200">
        <f>INDEX(NationalTeams!B:B,MATCH(B8200,NationalTeams!C:C,0))</f>
        <v>170</v>
      </c>
      <c r="D8200" t="s">
        <v>8503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497</v>
      </c>
      <c r="C8201">
        <f>INDEX(NationalTeams!B:B,MATCH(B8201,NationalTeams!C:C,0))</f>
        <v>171</v>
      </c>
      <c r="D8201" t="s">
        <v>8503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380</v>
      </c>
      <c r="C8202">
        <f>INDEX(NationalTeams!B:B,MATCH(B8202,NationalTeams!C:C,0))</f>
        <v>172</v>
      </c>
      <c r="D8202" t="s">
        <v>8503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402</v>
      </c>
      <c r="C8203">
        <f>INDEX(NationalTeams!B:B,MATCH(B8203,NationalTeams!C:C,0))</f>
        <v>173</v>
      </c>
      <c r="D8203" t="s">
        <v>8503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370</v>
      </c>
      <c r="C8204">
        <f>INDEX(NationalTeams!B:B,MATCH(B8204,NationalTeams!C:C,0))</f>
        <v>174</v>
      </c>
      <c r="D8204" t="s">
        <v>8503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506</v>
      </c>
      <c r="C8205">
        <f>INDEX(NationalTeams!B:B,MATCH(B8205,NationalTeams!C:C,0))</f>
        <v>175</v>
      </c>
      <c r="D8205" t="s">
        <v>8503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500</v>
      </c>
      <c r="C8206">
        <f>INDEX(NationalTeams!B:B,MATCH(B8206,NationalTeams!C:C,0))</f>
        <v>176</v>
      </c>
      <c r="D8206" t="s">
        <v>8503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473</v>
      </c>
      <c r="C8207">
        <f>INDEX(NationalTeams!B:B,MATCH(B8207,NationalTeams!C:C,0))</f>
        <v>177</v>
      </c>
      <c r="D8207" t="s">
        <v>8503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482</v>
      </c>
      <c r="C8208">
        <f>INDEX(NationalTeams!B:B,MATCH(B8208,NationalTeams!C:C,0))</f>
        <v>178</v>
      </c>
      <c r="D8208" t="s">
        <v>8503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411</v>
      </c>
      <c r="C8209">
        <f>INDEX(NationalTeams!B:B,MATCH(B8209,NationalTeams!C:C,0))</f>
        <v>179</v>
      </c>
      <c r="D8209" t="s">
        <v>8503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541</v>
      </c>
      <c r="C8210">
        <f>INDEX(NationalTeams!B:B,MATCH(B8210,NationalTeams!C:C,0))</f>
        <v>180</v>
      </c>
      <c r="D8210" t="s">
        <v>8503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412</v>
      </c>
      <c r="C8211">
        <f>INDEX(NationalTeams!B:B,MATCH(B8211,NationalTeams!C:C,0))</f>
        <v>181</v>
      </c>
      <c r="D8211" t="s">
        <v>8503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409</v>
      </c>
      <c r="C8212">
        <f>INDEX(NationalTeams!B:B,MATCH(B8212,NationalTeams!C:C,0))</f>
        <v>182</v>
      </c>
      <c r="D8212" t="s">
        <v>8503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414</v>
      </c>
      <c r="C8213">
        <f>INDEX(NationalTeams!B:B,MATCH(B8213,NationalTeams!C:C,0))</f>
        <v>183</v>
      </c>
      <c r="D8213" t="s">
        <v>8503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362</v>
      </c>
      <c r="C8214">
        <f>INDEX(NationalTeams!B:B,MATCH(B8214,NationalTeams!C:C,0))</f>
        <v>184</v>
      </c>
      <c r="D8214" t="s">
        <v>8503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499</v>
      </c>
      <c r="C8215">
        <f>INDEX(NationalTeams!B:B,MATCH(B8215,NationalTeams!C:C,0))</f>
        <v>185</v>
      </c>
      <c r="D8215" t="s">
        <v>8503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374</v>
      </c>
      <c r="C8216">
        <f>INDEX(NationalTeams!B:B,MATCH(B8216,NationalTeams!C:C,0))</f>
        <v>186</v>
      </c>
      <c r="D8216" t="s">
        <v>8503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385</v>
      </c>
      <c r="C8217">
        <f>INDEX(NationalTeams!B:B,MATCH(B8217,NationalTeams!C:C,0))</f>
        <v>187</v>
      </c>
      <c r="D8217" t="s">
        <v>8503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450</v>
      </c>
      <c r="C8218">
        <f>INDEX(NationalTeams!B:B,MATCH(B8218,NationalTeams!C:C,0))</f>
        <v>188</v>
      </c>
      <c r="D8218" t="s">
        <v>8503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448</v>
      </c>
      <c r="C8219">
        <f>INDEX(NationalTeams!B:B,MATCH(B8219,NationalTeams!C:C,0))</f>
        <v>189</v>
      </c>
      <c r="D8219" t="s">
        <v>8503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375</v>
      </c>
      <c r="C8220">
        <f>INDEX(NationalTeams!B:B,MATCH(B8220,NationalTeams!C:C,0))</f>
        <v>190</v>
      </c>
      <c r="D8220" t="s">
        <v>8503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483</v>
      </c>
      <c r="C8221">
        <f>INDEX(NationalTeams!B:B,MATCH(B8221,NationalTeams!C:C,0))</f>
        <v>191</v>
      </c>
      <c r="D8221" t="s">
        <v>8503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395</v>
      </c>
      <c r="C8222">
        <f>INDEX(NationalTeams!B:B,MATCH(B8222,NationalTeams!C:C,0))</f>
        <v>192</v>
      </c>
      <c r="D8222" t="s">
        <v>8503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363</v>
      </c>
      <c r="C8223">
        <f>INDEX(NationalTeams!B:B,MATCH(B8223,NationalTeams!C:C,0))</f>
        <v>193</v>
      </c>
      <c r="D8223" t="s">
        <v>8503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394</v>
      </c>
      <c r="C8224">
        <f>INDEX(NationalTeams!B:B,MATCH(B8224,NationalTeams!C:C,0))</f>
        <v>194</v>
      </c>
      <c r="D8224" t="s">
        <v>8503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389</v>
      </c>
      <c r="C8225">
        <f>INDEX(NationalTeams!B:B,MATCH(B8225,NationalTeams!C:C,0))</f>
        <v>195</v>
      </c>
      <c r="D8225" t="s">
        <v>8503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496</v>
      </c>
      <c r="C8226">
        <f>INDEX(NationalTeams!B:B,MATCH(B8226,NationalTeams!C:C,0))</f>
        <v>196</v>
      </c>
      <c r="D8226" t="s">
        <v>8503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507</v>
      </c>
      <c r="C8227">
        <f>INDEX(NationalTeams!B:B,MATCH(B8227,NationalTeams!C:C,0))</f>
        <v>197</v>
      </c>
      <c r="D8227" t="s">
        <v>8503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399</v>
      </c>
      <c r="C8228">
        <f>INDEX(NationalTeams!B:B,MATCH(B8228,NationalTeams!C:C,0))</f>
        <v>198</v>
      </c>
      <c r="D8228" t="s">
        <v>8503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467</v>
      </c>
      <c r="C8229">
        <f>INDEX(NationalTeams!B:B,MATCH(B8229,NationalTeams!C:C,0))</f>
        <v>199</v>
      </c>
      <c r="D8229" t="s">
        <v>8503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437</v>
      </c>
      <c r="C8230">
        <f>INDEX(NationalTeams!B:B,MATCH(B8230,NationalTeams!C:C,0))</f>
        <v>200</v>
      </c>
      <c r="D8230" t="s">
        <v>8503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452</v>
      </c>
      <c r="C8231">
        <f>INDEX(NationalTeams!B:B,MATCH(B8231,NationalTeams!C:C,0))</f>
        <v>201</v>
      </c>
      <c r="D8231" t="s">
        <v>8503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384</v>
      </c>
      <c r="C8232">
        <f>INDEX(NationalTeams!B:B,MATCH(B8232,NationalTeams!C:C,0))</f>
        <v>202</v>
      </c>
      <c r="D8232" t="s">
        <v>8503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442</v>
      </c>
      <c r="C8233">
        <f>INDEX(NationalTeams!B:B,MATCH(B8233,NationalTeams!C:C,0))</f>
        <v>203</v>
      </c>
      <c r="D8233" t="s">
        <v>8503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472</v>
      </c>
      <c r="C8234">
        <f>INDEX(NationalTeams!B:B,MATCH(B8234,NationalTeams!C:C,0))</f>
        <v>204</v>
      </c>
      <c r="D8234" t="s">
        <v>8503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388</v>
      </c>
      <c r="C8235">
        <f>INDEX(NationalTeams!B:B,MATCH(B8235,NationalTeams!C:C,0))</f>
        <v>205</v>
      </c>
      <c r="D8235" t="s">
        <v>8503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476</v>
      </c>
      <c r="C8236">
        <f>INDEX(NationalTeams!B:B,MATCH(B8236,NationalTeams!C:C,0))</f>
        <v>206</v>
      </c>
      <c r="D8236" t="s">
        <v>8503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407</v>
      </c>
      <c r="C8237">
        <f>INDEX(NationalTeams!B:B,MATCH(B8237,NationalTeams!C:C,0))</f>
        <v>207</v>
      </c>
      <c r="D8237" t="s">
        <v>8503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364</v>
      </c>
      <c r="C8238">
        <f>INDEX(NationalTeams!B:B,MATCH(B8238,NationalTeams!C:C,0))</f>
        <v>208</v>
      </c>
      <c r="D8238" t="s">
        <v>8503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439</v>
      </c>
      <c r="C8239">
        <f>INDEX(NationalTeams!B:B,MATCH(B8239,NationalTeams!C:C,0))</f>
        <v>209</v>
      </c>
      <c r="D8239" t="s">
        <v>8503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501</v>
      </c>
      <c r="C8240">
        <f>INDEX(NationalTeams!B:B,MATCH(B8240,NationalTeams!C:C,0))</f>
        <v>210</v>
      </c>
      <c r="D8240" t="s">
        <v>8503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466</v>
      </c>
      <c r="C8241">
        <f>INDEX(NationalTeams!B:B,MATCH(B8241,NationalTeams!C:C,0))</f>
        <v>211</v>
      </c>
      <c r="D8241" t="s">
        <v>8503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502</v>
      </c>
      <c r="C8242">
        <f>INDEX(NationalTeams!B:B,MATCH(B8242,NationalTeams!C:C,0))</f>
        <v>212</v>
      </c>
      <c r="D8242" t="s">
        <v>8503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359</v>
      </c>
      <c r="C8243">
        <f>INDEX(NationalTeams!B:B,MATCH(B8243,NationalTeams!C:C,0))</f>
        <v>213</v>
      </c>
      <c r="D8243" t="s">
        <v>8503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377</v>
      </c>
      <c r="C8244">
        <f>INDEX(NationalTeams!B:B,MATCH(B8244,NationalTeams!C:C,0))</f>
        <v>214</v>
      </c>
      <c r="D8244" t="s">
        <v>8503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443</v>
      </c>
      <c r="C8245">
        <f>INDEX(NationalTeams!B:B,MATCH(B8245,NationalTeams!C:C,0))</f>
        <v>215</v>
      </c>
      <c r="D8245" t="s">
        <v>8503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481</v>
      </c>
      <c r="C8246">
        <f>INDEX(NationalTeams!B:B,MATCH(B8246,NationalTeams!C:C,0))</f>
        <v>216</v>
      </c>
      <c r="D8246" t="s">
        <v>8503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351</v>
      </c>
      <c r="C8247">
        <f>INDEX(NationalTeams!B:B,MATCH(B8247,NationalTeams!C:C,0))</f>
        <v>217</v>
      </c>
      <c r="D8247" t="s">
        <v>8503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438</v>
      </c>
      <c r="C8248">
        <f>INDEX(NationalTeams!B:B,MATCH(B8248,NationalTeams!C:C,0))</f>
        <v>218</v>
      </c>
      <c r="D8248" t="s">
        <v>8503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319</v>
      </c>
      <c r="C8249">
        <f>INDEX(NationalTeams!B:B,MATCH(B8249,NationalTeams!C:C,0))</f>
        <v>219</v>
      </c>
      <c r="D8249" t="s">
        <v>8503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471</v>
      </c>
      <c r="C8250">
        <f>INDEX(NationalTeams!B:B,MATCH(B8250,NationalTeams!C:C,0))</f>
        <v>220</v>
      </c>
      <c r="D8250" t="s">
        <v>8503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373</v>
      </c>
      <c r="C8251">
        <f>INDEX(NationalTeams!B:B,MATCH(B8251,NationalTeams!C:C,0))</f>
        <v>221</v>
      </c>
      <c r="D8251" t="s">
        <v>8503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367</v>
      </c>
      <c r="C8252">
        <f>INDEX(NationalTeams!B:B,MATCH(B8252,NationalTeams!C:C,0))</f>
        <v>222</v>
      </c>
      <c r="D8252" t="s">
        <v>8503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358</v>
      </c>
      <c r="C8253">
        <f>INDEX(NationalTeams!B:B,MATCH(B8253,NationalTeams!C:C,0))</f>
        <v>223</v>
      </c>
      <c r="D8253" t="s">
        <v>8503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440</v>
      </c>
      <c r="C8254">
        <f>INDEX(NationalTeams!B:B,MATCH(B8254,NationalTeams!C:C,0))</f>
        <v>1</v>
      </c>
      <c r="D8254" t="s">
        <v>59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321</v>
      </c>
      <c r="C8255">
        <f>INDEX(NationalTeams!B:B,MATCH(B8255,NationalTeams!C:C,0))</f>
        <v>2</v>
      </c>
      <c r="D8255" t="s">
        <v>59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520</v>
      </c>
      <c r="C8256">
        <f>INDEX(NationalTeams!B:B,MATCH(B8256,NationalTeams!C:C,0))</f>
        <v>3</v>
      </c>
      <c r="D8256" t="s">
        <v>59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489</v>
      </c>
      <c r="C8257">
        <f>INDEX(NationalTeams!B:B,MATCH(B8257,NationalTeams!C:C,0))</f>
        <v>4</v>
      </c>
      <c r="D8257" t="s">
        <v>59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329</v>
      </c>
      <c r="C8258">
        <f>INDEX(NationalTeams!B:B,MATCH(B8258,NationalTeams!C:C,0))</f>
        <v>5</v>
      </c>
      <c r="D8258" t="s">
        <v>59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538</v>
      </c>
      <c r="C8259">
        <f>INDEX(NationalTeams!B:B,MATCH(B8259,NationalTeams!C:C,0))</f>
        <v>6</v>
      </c>
      <c r="D8259" t="s">
        <v>59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357</v>
      </c>
      <c r="C8260">
        <f>INDEX(NationalTeams!B:B,MATCH(B8260,NationalTeams!C:C,0))</f>
        <v>7</v>
      </c>
      <c r="D8260" t="s">
        <v>59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420</v>
      </c>
      <c r="C8261">
        <f>INDEX(NationalTeams!B:B,MATCH(B8261,NationalTeams!C:C,0))</f>
        <v>8</v>
      </c>
      <c r="D8261" t="s">
        <v>59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400</v>
      </c>
      <c r="C8262">
        <f>INDEX(NationalTeams!B:B,MATCH(B8262,NationalTeams!C:C,0))</f>
        <v>9</v>
      </c>
      <c r="D8262" t="s">
        <v>59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428</v>
      </c>
      <c r="C8263">
        <f>INDEX(NationalTeams!B:B,MATCH(B8263,NationalTeams!C:C,0))</f>
        <v>10</v>
      </c>
      <c r="D8263" t="s">
        <v>59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324</v>
      </c>
      <c r="C8264">
        <f>INDEX(NationalTeams!B:B,MATCH(B8264,NationalTeams!C:C,0))</f>
        <v>11</v>
      </c>
      <c r="D8264" t="s">
        <v>59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376</v>
      </c>
      <c r="C8265">
        <f>INDEX(NationalTeams!B:B,MATCH(B8265,NationalTeams!C:C,0))</f>
        <v>12</v>
      </c>
      <c r="D8265" t="s">
        <v>59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529</v>
      </c>
      <c r="C8266">
        <f>INDEX(NationalTeams!B:B,MATCH(B8266,NationalTeams!C:C,0))</f>
        <v>13</v>
      </c>
      <c r="D8266" t="s">
        <v>59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415</v>
      </c>
      <c r="C8267">
        <f>INDEX(NationalTeams!B:B,MATCH(B8267,NationalTeams!C:C,0))</f>
        <v>14</v>
      </c>
      <c r="D8267" t="s">
        <v>59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424</v>
      </c>
      <c r="C8268">
        <f>INDEX(NationalTeams!B:B,MATCH(B8268,NationalTeams!C:C,0))</f>
        <v>15</v>
      </c>
      <c r="D8268" t="s">
        <v>59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426</v>
      </c>
      <c r="C8269">
        <f>INDEX(NationalTeams!B:B,MATCH(B8269,NationalTeams!C:C,0))</f>
        <v>16</v>
      </c>
      <c r="D8269" t="s">
        <v>59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514</v>
      </c>
      <c r="C8270">
        <f>INDEX(NationalTeams!B:B,MATCH(B8270,NationalTeams!C:C,0))</f>
        <v>17</v>
      </c>
      <c r="D8270" t="s">
        <v>59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535</v>
      </c>
      <c r="C8271">
        <f>INDEX(NationalTeams!B:B,MATCH(B8271,NationalTeams!C:C,0))</f>
        <v>18</v>
      </c>
      <c r="D8271" t="s">
        <v>59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419</v>
      </c>
      <c r="C8272">
        <f>INDEX(NationalTeams!B:B,MATCH(B8272,NationalTeams!C:C,0))</f>
        <v>19</v>
      </c>
      <c r="D8272" t="s">
        <v>59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433</v>
      </c>
      <c r="C8273">
        <f>INDEX(NationalTeams!B:B,MATCH(B8273,NationalTeams!C:C,0))</f>
        <v>20</v>
      </c>
      <c r="D8273" t="s">
        <v>59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465</v>
      </c>
      <c r="C8274">
        <f>INDEX(NationalTeams!B:B,MATCH(B8274,NationalTeams!C:C,0))</f>
        <v>21</v>
      </c>
      <c r="D8274" t="s">
        <v>59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408</v>
      </c>
      <c r="C8275">
        <f>INDEX(NationalTeams!B:B,MATCH(B8275,NationalTeams!C:C,0))</f>
        <v>22</v>
      </c>
      <c r="D8275" t="s">
        <v>59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505</v>
      </c>
      <c r="C8276">
        <f>INDEX(NationalTeams!B:B,MATCH(B8276,NationalTeams!C:C,0))</f>
        <v>23</v>
      </c>
      <c r="D8276" t="s">
        <v>59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334</v>
      </c>
      <c r="C8277">
        <f>INDEX(NationalTeams!B:B,MATCH(B8277,NationalTeams!C:C,0))</f>
        <v>24</v>
      </c>
      <c r="D8277" t="s">
        <v>59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337</v>
      </c>
      <c r="C8278">
        <f>INDEX(NationalTeams!B:B,MATCH(B8278,NationalTeams!C:C,0))</f>
        <v>25</v>
      </c>
      <c r="D8278" t="s">
        <v>59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403</v>
      </c>
      <c r="C8279">
        <f>INDEX(NationalTeams!B:B,MATCH(B8279,NationalTeams!C:C,0))</f>
        <v>26</v>
      </c>
      <c r="D8279" t="s">
        <v>59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525</v>
      </c>
      <c r="C8280">
        <f>INDEX(NationalTeams!B:B,MATCH(B8280,NationalTeams!C:C,0))</f>
        <v>27</v>
      </c>
      <c r="D8280" t="s">
        <v>59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453</v>
      </c>
      <c r="C8281">
        <f>INDEX(NationalTeams!B:B,MATCH(B8281,NationalTeams!C:C,0))</f>
        <v>28</v>
      </c>
      <c r="D8281" t="s">
        <v>59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353</v>
      </c>
      <c r="C8282">
        <f>INDEX(NationalTeams!B:B,MATCH(B8282,NationalTeams!C:C,0))</f>
        <v>29</v>
      </c>
      <c r="D8282" t="s">
        <v>59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516</v>
      </c>
      <c r="C8283">
        <f>INDEX(NationalTeams!B:B,MATCH(B8283,NationalTeams!C:C,0))</f>
        <v>30</v>
      </c>
      <c r="D8283" t="s">
        <v>59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340</v>
      </c>
      <c r="C8284">
        <f>INDEX(NationalTeams!B:B,MATCH(B8284,NationalTeams!C:C,0))</f>
        <v>31</v>
      </c>
      <c r="D8284" t="s">
        <v>59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327</v>
      </c>
      <c r="C8285">
        <f>INDEX(NationalTeams!B:B,MATCH(B8285,NationalTeams!C:C,0))</f>
        <v>32</v>
      </c>
      <c r="D8285" t="s">
        <v>59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478</v>
      </c>
      <c r="C8286">
        <f>INDEX(NationalTeams!B:B,MATCH(B8286,NationalTeams!C:C,0))</f>
        <v>33</v>
      </c>
      <c r="D8286" t="s">
        <v>59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510</v>
      </c>
      <c r="C8287">
        <f>INDEX(NationalTeams!B:B,MATCH(B8287,NationalTeams!C:C,0))</f>
        <v>34</v>
      </c>
      <c r="D8287" t="s">
        <v>59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366</v>
      </c>
      <c r="C8288">
        <f>INDEX(NationalTeams!B:B,MATCH(B8288,NationalTeams!C:C,0))</f>
        <v>35</v>
      </c>
      <c r="D8288" t="s">
        <v>59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341</v>
      </c>
      <c r="C8289">
        <f>INDEX(NationalTeams!B:B,MATCH(B8289,NationalTeams!C:C,0))</f>
        <v>36</v>
      </c>
      <c r="D8289" t="s">
        <v>59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454</v>
      </c>
      <c r="C8290">
        <f>INDEX(NationalTeams!B:B,MATCH(B8290,NationalTeams!C:C,0))</f>
        <v>37</v>
      </c>
      <c r="D8290" t="s">
        <v>59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371</v>
      </c>
      <c r="C8291">
        <f>INDEX(NationalTeams!B:B,MATCH(B8291,NationalTeams!C:C,0))</f>
        <v>38</v>
      </c>
      <c r="D8291" t="s">
        <v>59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462</v>
      </c>
      <c r="C8292">
        <f>INDEX(NationalTeams!B:B,MATCH(B8292,NationalTeams!C:C,0))</f>
        <v>39</v>
      </c>
      <c r="D8292" t="s">
        <v>59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322</v>
      </c>
      <c r="C8293">
        <f>INDEX(NationalTeams!B:B,MATCH(B8293,NationalTeams!C:C,0))</f>
        <v>40</v>
      </c>
      <c r="D8293" t="s">
        <v>59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355</v>
      </c>
      <c r="C8294">
        <f>INDEX(NationalTeams!B:B,MATCH(B8294,NationalTeams!C:C,0))</f>
        <v>41</v>
      </c>
      <c r="D8294" t="s">
        <v>59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344</v>
      </c>
      <c r="C8295">
        <f>INDEX(NationalTeams!B:B,MATCH(B8295,NationalTeams!C:C,0))</f>
        <v>42</v>
      </c>
      <c r="D8295" t="s">
        <v>59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330</v>
      </c>
      <c r="C8296">
        <f>INDEX(NationalTeams!B:B,MATCH(B8296,NationalTeams!C:C,0))</f>
        <v>43</v>
      </c>
      <c r="D8296" t="s">
        <v>59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429</v>
      </c>
      <c r="C8297">
        <f>INDEX(NationalTeams!B:B,MATCH(B8297,NationalTeams!C:C,0))</f>
        <v>44</v>
      </c>
      <c r="D8297" t="s">
        <v>59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534</v>
      </c>
      <c r="C8298">
        <f>INDEX(NationalTeams!B:B,MATCH(B8298,NationalTeams!C:C,0))</f>
        <v>45</v>
      </c>
      <c r="D8298" t="s">
        <v>59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328</v>
      </c>
      <c r="C8299">
        <f>INDEX(NationalTeams!B:B,MATCH(B8299,NationalTeams!C:C,0))</f>
        <v>46</v>
      </c>
      <c r="D8299" t="s">
        <v>59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368</v>
      </c>
      <c r="C8300">
        <f>INDEX(NationalTeams!B:B,MATCH(B8300,NationalTeams!C:C,0))</f>
        <v>47</v>
      </c>
      <c r="D8300" t="s">
        <v>59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369</v>
      </c>
      <c r="C8301">
        <f>INDEX(NationalTeams!B:B,MATCH(B8301,NationalTeams!C:C,0))</f>
        <v>48</v>
      </c>
      <c r="D8301" t="s">
        <v>59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447</v>
      </c>
      <c r="C8302">
        <f>INDEX(NationalTeams!B:B,MATCH(B8302,NationalTeams!C:C,0))</f>
        <v>49</v>
      </c>
      <c r="D8302" t="s">
        <v>59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425</v>
      </c>
      <c r="C8303">
        <f>INDEX(NationalTeams!B:B,MATCH(B8303,NationalTeams!C:C,0))</f>
        <v>50</v>
      </c>
      <c r="D8303" t="s">
        <v>59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323</v>
      </c>
      <c r="C8304">
        <f>INDEX(NationalTeams!B:B,MATCH(B8304,NationalTeams!C:C,0))</f>
        <v>51</v>
      </c>
      <c r="D8304" t="s">
        <v>59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354</v>
      </c>
      <c r="C8305">
        <f>INDEX(NationalTeams!B:B,MATCH(B8305,NationalTeams!C:C,0))</f>
        <v>52</v>
      </c>
      <c r="D8305" t="s">
        <v>59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498</v>
      </c>
      <c r="C8306">
        <f>INDEX(NationalTeams!B:B,MATCH(B8306,NationalTeams!C:C,0))</f>
        <v>53</v>
      </c>
      <c r="D8306" t="s">
        <v>59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406</v>
      </c>
      <c r="C8307">
        <f>INDEX(NationalTeams!B:B,MATCH(B8307,NationalTeams!C:C,0))</f>
        <v>54</v>
      </c>
      <c r="D8307" t="s">
        <v>59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404</v>
      </c>
      <c r="C8308">
        <f>INDEX(NationalTeams!B:B,MATCH(B8308,NationalTeams!C:C,0))</f>
        <v>55</v>
      </c>
      <c r="D8308" t="s">
        <v>59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495</v>
      </c>
      <c r="C8309">
        <f>INDEX(NationalTeams!B:B,MATCH(B8309,NationalTeams!C:C,0))</f>
        <v>56</v>
      </c>
      <c r="D8309" t="s">
        <v>59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413</v>
      </c>
      <c r="C8310">
        <f>INDEX(NationalTeams!B:B,MATCH(B8310,NationalTeams!C:C,0))</f>
        <v>57</v>
      </c>
      <c r="D8310" t="s">
        <v>59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331</v>
      </c>
      <c r="C8311">
        <f>INDEX(NationalTeams!B:B,MATCH(B8311,NationalTeams!C:C,0))</f>
        <v>58</v>
      </c>
      <c r="D8311" t="s">
        <v>59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365</v>
      </c>
      <c r="C8312">
        <f>INDEX(NationalTeams!B:B,MATCH(B8312,NationalTeams!C:C,0))</f>
        <v>59</v>
      </c>
      <c r="D8312" t="s">
        <v>59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332</v>
      </c>
      <c r="C8313">
        <f>INDEX(NationalTeams!B:B,MATCH(B8313,NationalTeams!C:C,0))</f>
        <v>60</v>
      </c>
      <c r="D8313" t="s">
        <v>59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435</v>
      </c>
      <c r="C8314">
        <f>INDEX(NationalTeams!B:B,MATCH(B8314,NationalTeams!C:C,0))</f>
        <v>61</v>
      </c>
      <c r="D8314" t="s">
        <v>59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346</v>
      </c>
      <c r="C8315">
        <f>INDEX(NationalTeams!B:B,MATCH(B8315,NationalTeams!C:C,0))</f>
        <v>62</v>
      </c>
      <c r="D8315" t="s">
        <v>59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515</v>
      </c>
      <c r="C8316">
        <f>INDEX(NationalTeams!B:B,MATCH(B8316,NationalTeams!C:C,0))</f>
        <v>63</v>
      </c>
      <c r="D8316" t="s">
        <v>59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509</v>
      </c>
      <c r="C8317">
        <f>INDEX(NationalTeams!B:B,MATCH(B8317,NationalTeams!C:C,0))</f>
        <v>64</v>
      </c>
      <c r="D8317" t="s">
        <v>59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518</v>
      </c>
      <c r="C8318">
        <f>INDEX(NationalTeams!B:B,MATCH(B8318,NationalTeams!C:C,0))</f>
        <v>65</v>
      </c>
      <c r="D8318" t="s">
        <v>59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490</v>
      </c>
      <c r="C8319">
        <f>INDEX(NationalTeams!B:B,MATCH(B8319,NationalTeams!C:C,0))</f>
        <v>66</v>
      </c>
      <c r="D8319" t="s">
        <v>59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349</v>
      </c>
      <c r="C8320">
        <f>INDEX(NationalTeams!B:B,MATCH(B8320,NationalTeams!C:C,0))</f>
        <v>67</v>
      </c>
      <c r="D8320" t="s">
        <v>59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531</v>
      </c>
      <c r="C8321">
        <f>INDEX(NationalTeams!B:B,MATCH(B8321,NationalTeams!C:C,0))</f>
        <v>68</v>
      </c>
      <c r="D8321" t="s">
        <v>59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326</v>
      </c>
      <c r="C8322">
        <f>INDEX(NationalTeams!B:B,MATCH(B8322,NationalTeams!C:C,0))</f>
        <v>69</v>
      </c>
      <c r="D8322" t="s">
        <v>59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320</v>
      </c>
      <c r="C8323">
        <f>INDEX(NationalTeams!B:B,MATCH(B8323,NationalTeams!C:C,0))</f>
        <v>70</v>
      </c>
      <c r="D8323" t="s">
        <v>59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459</v>
      </c>
      <c r="C8324">
        <f>INDEX(NationalTeams!B:B,MATCH(B8324,NationalTeams!C:C,0))</f>
        <v>71</v>
      </c>
      <c r="D8324" t="s">
        <v>59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445</v>
      </c>
      <c r="C8325">
        <f>INDEX(NationalTeams!B:B,MATCH(B8325,NationalTeams!C:C,0))</f>
        <v>72</v>
      </c>
      <c r="D8325" t="s">
        <v>59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511</v>
      </c>
      <c r="C8326">
        <f>INDEX(NationalTeams!B:B,MATCH(B8326,NationalTeams!C:C,0))</f>
        <v>73</v>
      </c>
      <c r="D8326" t="s">
        <v>59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487</v>
      </c>
      <c r="C8327">
        <f>INDEX(NationalTeams!B:B,MATCH(B8327,NationalTeams!C:C,0))</f>
        <v>74</v>
      </c>
      <c r="D8327" t="s">
        <v>59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383</v>
      </c>
      <c r="C8328">
        <f>INDEX(NationalTeams!B:B,MATCH(B8328,NationalTeams!C:C,0))</f>
        <v>75</v>
      </c>
      <c r="D8328" t="s">
        <v>59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517</v>
      </c>
      <c r="C8329">
        <f>INDEX(NationalTeams!B:B,MATCH(B8329,NationalTeams!C:C,0))</f>
        <v>76</v>
      </c>
      <c r="D8329" t="s">
        <v>59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391</v>
      </c>
      <c r="C8330">
        <f>INDEX(NationalTeams!B:B,MATCH(B8330,NationalTeams!C:C,0))</f>
        <v>77</v>
      </c>
      <c r="D8330" t="s">
        <v>59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524</v>
      </c>
      <c r="C8331">
        <f>INDEX(NationalTeams!B:B,MATCH(B8331,NationalTeams!C:C,0))</f>
        <v>78</v>
      </c>
      <c r="D8331" t="s">
        <v>59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325</v>
      </c>
      <c r="C8332">
        <f>INDEX(NationalTeams!B:B,MATCH(B8332,NationalTeams!C:C,0))</f>
        <v>79</v>
      </c>
      <c r="D8332" t="s">
        <v>59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536</v>
      </c>
      <c r="C8333">
        <f>INDEX(NationalTeams!B:B,MATCH(B8333,NationalTeams!C:C,0))</f>
        <v>80</v>
      </c>
      <c r="D8333" t="s">
        <v>59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405</v>
      </c>
      <c r="C8334">
        <f>INDEX(NationalTeams!B:B,MATCH(B8334,NationalTeams!C:C,0))</f>
        <v>81</v>
      </c>
      <c r="D8334" t="s">
        <v>59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508</v>
      </c>
      <c r="C8335">
        <f>INDEX(NationalTeams!B:B,MATCH(B8335,NationalTeams!C:C,0))</f>
        <v>82</v>
      </c>
      <c r="D8335" t="s">
        <v>59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477</v>
      </c>
      <c r="C8336">
        <f>INDEX(NationalTeams!B:B,MATCH(B8336,NationalTeams!C:C,0))</f>
        <v>83</v>
      </c>
      <c r="D8336" t="s">
        <v>59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396</v>
      </c>
      <c r="C8337">
        <f>INDEX(NationalTeams!B:B,MATCH(B8337,NationalTeams!C:C,0))</f>
        <v>84</v>
      </c>
      <c r="D8337" t="s">
        <v>59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382</v>
      </c>
      <c r="C8338">
        <f>INDEX(NationalTeams!B:B,MATCH(B8338,NationalTeams!C:C,0))</f>
        <v>85</v>
      </c>
      <c r="D8338" t="s">
        <v>59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338</v>
      </c>
      <c r="C8339">
        <f>INDEX(NationalTeams!B:B,MATCH(B8339,NationalTeams!C:C,0))</f>
        <v>86</v>
      </c>
      <c r="D8339" t="s">
        <v>59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392</v>
      </c>
      <c r="C8340">
        <f>INDEX(NationalTeams!B:B,MATCH(B8340,NationalTeams!C:C,0))</f>
        <v>87</v>
      </c>
      <c r="D8340" t="s">
        <v>59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335</v>
      </c>
      <c r="C8341">
        <f>INDEX(NationalTeams!B:B,MATCH(B8341,NationalTeams!C:C,0))</f>
        <v>88</v>
      </c>
      <c r="D8341" t="s">
        <v>59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333</v>
      </c>
      <c r="C8342">
        <f>INDEX(NationalTeams!B:B,MATCH(B8342,NationalTeams!C:C,0))</f>
        <v>89</v>
      </c>
      <c r="D8342" t="s">
        <v>59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397</v>
      </c>
      <c r="C8343">
        <f>INDEX(NationalTeams!B:B,MATCH(B8343,NationalTeams!C:C,0))</f>
        <v>90</v>
      </c>
      <c r="D8343" t="s">
        <v>59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469</v>
      </c>
      <c r="C8344">
        <f>INDEX(NationalTeams!B:B,MATCH(B8344,NationalTeams!C:C,0))</f>
        <v>91</v>
      </c>
      <c r="D8344" t="s">
        <v>59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512</v>
      </c>
      <c r="C8345">
        <f>INDEX(NationalTeams!B:B,MATCH(B8345,NationalTeams!C:C,0))</f>
        <v>92</v>
      </c>
      <c r="D8345" t="s">
        <v>59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458</v>
      </c>
      <c r="C8346">
        <f>INDEX(NationalTeams!B:B,MATCH(B8346,NationalTeams!C:C,0))</f>
        <v>93</v>
      </c>
      <c r="D8346" t="s">
        <v>59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444</v>
      </c>
      <c r="C8347">
        <f>INDEX(NationalTeams!B:B,MATCH(B8347,NationalTeams!C:C,0))</f>
        <v>94</v>
      </c>
      <c r="D8347" t="s">
        <v>59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493</v>
      </c>
      <c r="C8348">
        <f>INDEX(NationalTeams!B:B,MATCH(B8348,NationalTeams!C:C,0))</f>
        <v>95</v>
      </c>
      <c r="D8348" t="s">
        <v>59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431</v>
      </c>
      <c r="C8349">
        <f>INDEX(NationalTeams!B:B,MATCH(B8349,NationalTeams!C:C,0))</f>
        <v>96</v>
      </c>
      <c r="D8349" t="s">
        <v>59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427</v>
      </c>
      <c r="C8350">
        <f>INDEX(NationalTeams!B:B,MATCH(B8350,NationalTeams!C:C,0))</f>
        <v>97</v>
      </c>
      <c r="D8350" t="s">
        <v>59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513</v>
      </c>
      <c r="C8351">
        <f>INDEX(NationalTeams!B:B,MATCH(B8351,NationalTeams!C:C,0))</f>
        <v>98</v>
      </c>
      <c r="D8351" t="s">
        <v>59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503</v>
      </c>
      <c r="C8352">
        <f>INDEX(NationalTeams!B:B,MATCH(B8352,NationalTeams!C:C,0))</f>
        <v>99</v>
      </c>
      <c r="D8352" t="s">
        <v>59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519</v>
      </c>
      <c r="C8353">
        <f>INDEX(NationalTeams!B:B,MATCH(B8353,NationalTeams!C:C,0))</f>
        <v>100</v>
      </c>
      <c r="D8353" t="s">
        <v>59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410</v>
      </c>
      <c r="C8354">
        <f>INDEX(NationalTeams!B:B,MATCH(B8354,NationalTeams!C:C,0))</f>
        <v>101</v>
      </c>
      <c r="D8354" t="s">
        <v>59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486</v>
      </c>
      <c r="C8355">
        <f>INDEX(NationalTeams!B:B,MATCH(B8355,NationalTeams!C:C,0))</f>
        <v>102</v>
      </c>
      <c r="D8355" t="s">
        <v>59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526</v>
      </c>
      <c r="C8356">
        <f>INDEX(NationalTeams!B:B,MATCH(B8356,NationalTeams!C:C,0))</f>
        <v>103</v>
      </c>
      <c r="D8356" t="s">
        <v>59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470</v>
      </c>
      <c r="C8357">
        <f>INDEX(NationalTeams!B:B,MATCH(B8357,NationalTeams!C:C,0))</f>
        <v>104</v>
      </c>
      <c r="D8357" t="s">
        <v>59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461</v>
      </c>
      <c r="C8358">
        <f>INDEX(NationalTeams!B:B,MATCH(B8358,NationalTeams!C:C,0))</f>
        <v>105</v>
      </c>
      <c r="D8358" t="s">
        <v>59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418</v>
      </c>
      <c r="C8359">
        <f>INDEX(NationalTeams!B:B,MATCH(B8359,NationalTeams!C:C,0))</f>
        <v>106</v>
      </c>
      <c r="D8359" t="s">
        <v>59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417</v>
      </c>
      <c r="C8360">
        <f>INDEX(NationalTeams!B:B,MATCH(B8360,NationalTeams!C:C,0))</f>
        <v>107</v>
      </c>
      <c r="D8360" t="s">
        <v>59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421</v>
      </c>
      <c r="C8361">
        <f>INDEX(NationalTeams!B:B,MATCH(B8361,NationalTeams!C:C,0))</f>
        <v>108</v>
      </c>
      <c r="D8361" t="s">
        <v>59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530</v>
      </c>
      <c r="C8362">
        <f>INDEX(NationalTeams!B:B,MATCH(B8362,NationalTeams!C:C,0))</f>
        <v>109</v>
      </c>
      <c r="D8362" t="s">
        <v>59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488</v>
      </c>
      <c r="C8363">
        <f>INDEX(NationalTeams!B:B,MATCH(B8363,NationalTeams!C:C,0))</f>
        <v>110</v>
      </c>
      <c r="D8363" t="s">
        <v>59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352</v>
      </c>
      <c r="C8364">
        <f>INDEX(NationalTeams!B:B,MATCH(B8364,NationalTeams!C:C,0))</f>
        <v>111</v>
      </c>
      <c r="D8364" t="s">
        <v>59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422</v>
      </c>
      <c r="C8365">
        <f>INDEX(NationalTeams!B:B,MATCH(B8365,NationalTeams!C:C,0))</f>
        <v>112</v>
      </c>
      <c r="D8365" t="s">
        <v>59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451</v>
      </c>
      <c r="C8366">
        <f>INDEX(NationalTeams!B:B,MATCH(B8366,NationalTeams!C:C,0))</f>
        <v>113</v>
      </c>
      <c r="D8366" t="s">
        <v>59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430</v>
      </c>
      <c r="C8367">
        <f>INDEX(NationalTeams!B:B,MATCH(B8367,NationalTeams!C:C,0))</f>
        <v>114</v>
      </c>
      <c r="D8367" t="s">
        <v>59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381</v>
      </c>
      <c r="C8368">
        <f>INDEX(NationalTeams!B:B,MATCH(B8368,NationalTeams!C:C,0))</f>
        <v>115</v>
      </c>
      <c r="D8368" t="s">
        <v>59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434</v>
      </c>
      <c r="C8369">
        <f>INDEX(NationalTeams!B:B,MATCH(B8369,NationalTeams!C:C,0))</f>
        <v>116</v>
      </c>
      <c r="D8369" t="s">
        <v>59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475</v>
      </c>
      <c r="C8370">
        <f>INDEX(NationalTeams!B:B,MATCH(B8370,NationalTeams!C:C,0))</f>
        <v>117</v>
      </c>
      <c r="D8370" t="s">
        <v>59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528</v>
      </c>
      <c r="C8371">
        <f>INDEX(NationalTeams!B:B,MATCH(B8371,NationalTeams!C:C,0))</f>
        <v>118</v>
      </c>
      <c r="D8371" t="s">
        <v>59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436</v>
      </c>
      <c r="C8372">
        <f>INDEX(NationalTeams!B:B,MATCH(B8372,NationalTeams!C:C,0))</f>
        <v>119</v>
      </c>
      <c r="D8372" t="s">
        <v>59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455</v>
      </c>
      <c r="C8373">
        <f>INDEX(NationalTeams!B:B,MATCH(B8373,NationalTeams!C:C,0))</f>
        <v>120</v>
      </c>
      <c r="D8373" t="s">
        <v>59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345</v>
      </c>
      <c r="C8374">
        <f>INDEX(NationalTeams!B:B,MATCH(B8374,NationalTeams!C:C,0))</f>
        <v>121</v>
      </c>
      <c r="D8374" t="s">
        <v>59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532</v>
      </c>
      <c r="C8375">
        <f>INDEX(NationalTeams!B:B,MATCH(B8375,NationalTeams!C:C,0))</f>
        <v>122</v>
      </c>
      <c r="D8375" t="s">
        <v>59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468</v>
      </c>
      <c r="C8376">
        <f>INDEX(NationalTeams!B:B,MATCH(B8376,NationalTeams!C:C,0))</f>
        <v>123</v>
      </c>
      <c r="D8376" t="s">
        <v>59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347</v>
      </c>
      <c r="C8377">
        <f>INDEX(NationalTeams!B:B,MATCH(B8377,NationalTeams!C:C,0))</f>
        <v>124</v>
      </c>
      <c r="D8377" t="s">
        <v>59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390</v>
      </c>
      <c r="C8378">
        <f>INDEX(NationalTeams!B:B,MATCH(B8378,NationalTeams!C:C,0))</f>
        <v>125</v>
      </c>
      <c r="D8378" t="s">
        <v>59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540</v>
      </c>
      <c r="C8379">
        <f>INDEX(NationalTeams!B:B,MATCH(B8379,NationalTeams!C:C,0))</f>
        <v>126</v>
      </c>
      <c r="D8379" t="s">
        <v>59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527</v>
      </c>
      <c r="C8380">
        <f>INDEX(NationalTeams!B:B,MATCH(B8380,NationalTeams!C:C,0))</f>
        <v>127</v>
      </c>
      <c r="D8380" t="s">
        <v>59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523</v>
      </c>
      <c r="C8381">
        <f>INDEX(NationalTeams!B:B,MATCH(B8381,NationalTeams!C:C,0))</f>
        <v>128</v>
      </c>
      <c r="D8381" t="s">
        <v>59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484</v>
      </c>
      <c r="C8382">
        <f>INDEX(NationalTeams!B:B,MATCH(B8382,NationalTeams!C:C,0))</f>
        <v>129</v>
      </c>
      <c r="D8382" t="s">
        <v>59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522</v>
      </c>
      <c r="C8383">
        <f>INDEX(NationalTeams!B:B,MATCH(B8383,NationalTeams!C:C,0))</f>
        <v>130</v>
      </c>
      <c r="D8383" t="s">
        <v>59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386</v>
      </c>
      <c r="C8384">
        <f>INDEX(NationalTeams!B:B,MATCH(B8384,NationalTeams!C:C,0))</f>
        <v>131</v>
      </c>
      <c r="D8384" t="s">
        <v>59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463</v>
      </c>
      <c r="C8385">
        <f>INDEX(NationalTeams!B:B,MATCH(B8385,NationalTeams!C:C,0))</f>
        <v>132</v>
      </c>
      <c r="D8385" t="s">
        <v>59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339</v>
      </c>
      <c r="C8386">
        <f>INDEX(NationalTeams!B:B,MATCH(B8386,NationalTeams!C:C,0))</f>
        <v>133</v>
      </c>
      <c r="D8386" t="s">
        <v>59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464</v>
      </c>
      <c r="C8387">
        <f>INDEX(NationalTeams!B:B,MATCH(B8387,NationalTeams!C:C,0))</f>
        <v>134</v>
      </c>
      <c r="D8387" t="s">
        <v>59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379</v>
      </c>
      <c r="C8388">
        <f>INDEX(NationalTeams!B:B,MATCH(B8388,NationalTeams!C:C,0))</f>
        <v>135</v>
      </c>
      <c r="D8388" t="s">
        <v>59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539</v>
      </c>
      <c r="C8389">
        <f>INDEX(NationalTeams!B:B,MATCH(B8389,NationalTeams!C:C,0))</f>
        <v>136</v>
      </c>
      <c r="D8389" t="s">
        <v>59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342</v>
      </c>
      <c r="C8390">
        <f>INDEX(NationalTeams!B:B,MATCH(B8390,NationalTeams!C:C,0))</f>
        <v>137</v>
      </c>
      <c r="D8390" t="s">
        <v>59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343</v>
      </c>
      <c r="C8391">
        <f>INDEX(NationalTeams!B:B,MATCH(B8391,NationalTeams!C:C,0))</f>
        <v>138</v>
      </c>
      <c r="D8391" t="s">
        <v>59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360</v>
      </c>
      <c r="C8392">
        <f>INDEX(NationalTeams!B:B,MATCH(B8392,NationalTeams!C:C,0))</f>
        <v>139</v>
      </c>
      <c r="D8392" t="s">
        <v>59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378</v>
      </c>
      <c r="C8393">
        <f>INDEX(NationalTeams!B:B,MATCH(B8393,NationalTeams!C:C,0))</f>
        <v>140</v>
      </c>
      <c r="D8393" t="s">
        <v>59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456</v>
      </c>
      <c r="C8394">
        <f>INDEX(NationalTeams!B:B,MATCH(B8394,NationalTeams!C:C,0))</f>
        <v>141</v>
      </c>
      <c r="D8394" t="s">
        <v>59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537</v>
      </c>
      <c r="C8395">
        <f>INDEX(NationalTeams!B:B,MATCH(B8395,NationalTeams!C:C,0))</f>
        <v>142</v>
      </c>
      <c r="D8395" t="s">
        <v>59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533</v>
      </c>
      <c r="C8396">
        <f>INDEX(NationalTeams!B:B,MATCH(B8396,NationalTeams!C:C,0))</f>
        <v>143</v>
      </c>
      <c r="D8396" t="s">
        <v>59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460</v>
      </c>
      <c r="C8397">
        <f>INDEX(NationalTeams!B:B,MATCH(B8397,NationalTeams!C:C,0))</f>
        <v>144</v>
      </c>
      <c r="D8397" t="s">
        <v>59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521</v>
      </c>
      <c r="C8398">
        <f>INDEX(NationalTeams!B:B,MATCH(B8398,NationalTeams!C:C,0))</f>
        <v>145</v>
      </c>
      <c r="D8398" t="s">
        <v>59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416</v>
      </c>
      <c r="C8399">
        <f>INDEX(NationalTeams!B:B,MATCH(B8399,NationalTeams!C:C,0))</f>
        <v>146</v>
      </c>
      <c r="D8399" t="s">
        <v>59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393</v>
      </c>
      <c r="C8400">
        <f>INDEX(NationalTeams!B:B,MATCH(B8400,NationalTeams!C:C,0))</f>
        <v>147</v>
      </c>
      <c r="D8400" t="s">
        <v>59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372</v>
      </c>
      <c r="C8401">
        <f>INDEX(NationalTeams!B:B,MATCH(B8401,NationalTeams!C:C,0))</f>
        <v>148</v>
      </c>
      <c r="D8401" t="s">
        <v>59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480</v>
      </c>
      <c r="C8402">
        <f>INDEX(NationalTeams!B:B,MATCH(B8402,NationalTeams!C:C,0))</f>
        <v>149</v>
      </c>
      <c r="D8402" t="s">
        <v>59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446</v>
      </c>
      <c r="C8403">
        <f>INDEX(NationalTeams!B:B,MATCH(B8403,NationalTeams!C:C,0))</f>
        <v>150</v>
      </c>
      <c r="D8403" t="s">
        <v>59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356</v>
      </c>
      <c r="C8404">
        <f>INDEX(NationalTeams!B:B,MATCH(B8404,NationalTeams!C:C,0))</f>
        <v>151</v>
      </c>
      <c r="D8404" t="s">
        <v>59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387</v>
      </c>
      <c r="C8405">
        <f>INDEX(NationalTeams!B:B,MATCH(B8405,NationalTeams!C:C,0))</f>
        <v>152</v>
      </c>
      <c r="D8405" t="s">
        <v>59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361</v>
      </c>
      <c r="C8406">
        <f>INDEX(NationalTeams!B:B,MATCH(B8406,NationalTeams!C:C,0))</f>
        <v>153</v>
      </c>
      <c r="D8406" t="s">
        <v>59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492</v>
      </c>
      <c r="C8407">
        <f>INDEX(NationalTeams!B:B,MATCH(B8407,NationalTeams!C:C,0))</f>
        <v>154</v>
      </c>
      <c r="D8407" t="s">
        <v>59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485</v>
      </c>
      <c r="C8408">
        <f>INDEX(NationalTeams!B:B,MATCH(B8408,NationalTeams!C:C,0))</f>
        <v>155</v>
      </c>
      <c r="D8408" t="s">
        <v>59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423</v>
      </c>
      <c r="C8409">
        <f>INDEX(NationalTeams!B:B,MATCH(B8409,NationalTeams!C:C,0))</f>
        <v>156</v>
      </c>
      <c r="D8409" t="s">
        <v>59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457</v>
      </c>
      <c r="C8410">
        <f>INDEX(NationalTeams!B:B,MATCH(B8410,NationalTeams!C:C,0))</f>
        <v>157</v>
      </c>
      <c r="D8410" t="s">
        <v>59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491</v>
      </c>
      <c r="C8411">
        <f>INDEX(NationalTeams!B:B,MATCH(B8411,NationalTeams!C:C,0))</f>
        <v>158</v>
      </c>
      <c r="D8411" t="s">
        <v>59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474</v>
      </c>
      <c r="C8412">
        <f>INDEX(NationalTeams!B:B,MATCH(B8412,NationalTeams!C:C,0))</f>
        <v>159</v>
      </c>
      <c r="D8412" t="s">
        <v>59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479</v>
      </c>
      <c r="C8413">
        <f>INDEX(NationalTeams!B:B,MATCH(B8413,NationalTeams!C:C,0))</f>
        <v>160</v>
      </c>
      <c r="D8413" t="s">
        <v>59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449</v>
      </c>
      <c r="C8414">
        <f>INDEX(NationalTeams!B:B,MATCH(B8414,NationalTeams!C:C,0))</f>
        <v>161</v>
      </c>
      <c r="D8414" t="s">
        <v>59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398</v>
      </c>
      <c r="C8415">
        <f>INDEX(NationalTeams!B:B,MATCH(B8415,NationalTeams!C:C,0))</f>
        <v>162</v>
      </c>
      <c r="D8415" t="s">
        <v>59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441</v>
      </c>
      <c r="C8416">
        <f>INDEX(NationalTeams!B:B,MATCH(B8416,NationalTeams!C:C,0))</f>
        <v>163</v>
      </c>
      <c r="D8416" t="s">
        <v>59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348</v>
      </c>
      <c r="C8417">
        <f>INDEX(NationalTeams!B:B,MATCH(B8417,NationalTeams!C:C,0))</f>
        <v>164</v>
      </c>
      <c r="D8417" t="s">
        <v>59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350</v>
      </c>
      <c r="C8418">
        <f>INDEX(NationalTeams!B:B,MATCH(B8418,NationalTeams!C:C,0))</f>
        <v>165</v>
      </c>
      <c r="D8418" t="s">
        <v>59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494</v>
      </c>
      <c r="C8419">
        <f>INDEX(NationalTeams!B:B,MATCH(B8419,NationalTeams!C:C,0))</f>
        <v>166</v>
      </c>
      <c r="D8419" t="s">
        <v>59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504</v>
      </c>
      <c r="C8420">
        <f>INDEX(NationalTeams!B:B,MATCH(B8420,NationalTeams!C:C,0))</f>
        <v>167</v>
      </c>
      <c r="D8420" t="s">
        <v>59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401</v>
      </c>
      <c r="C8421">
        <f>INDEX(NationalTeams!B:B,MATCH(B8421,NationalTeams!C:C,0))</f>
        <v>168</v>
      </c>
      <c r="D8421" t="s">
        <v>59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432</v>
      </c>
      <c r="C8422">
        <f>INDEX(NationalTeams!B:B,MATCH(B8422,NationalTeams!C:C,0))</f>
        <v>169</v>
      </c>
      <c r="D8422" t="s">
        <v>59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336</v>
      </c>
      <c r="C8423">
        <f>INDEX(NationalTeams!B:B,MATCH(B8423,NationalTeams!C:C,0))</f>
        <v>170</v>
      </c>
      <c r="D8423" t="s">
        <v>59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497</v>
      </c>
      <c r="C8424">
        <f>INDEX(NationalTeams!B:B,MATCH(B8424,NationalTeams!C:C,0))</f>
        <v>171</v>
      </c>
      <c r="D8424" t="s">
        <v>59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380</v>
      </c>
      <c r="C8425">
        <f>INDEX(NationalTeams!B:B,MATCH(B8425,NationalTeams!C:C,0))</f>
        <v>172</v>
      </c>
      <c r="D8425" t="s">
        <v>59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402</v>
      </c>
      <c r="C8426">
        <f>INDEX(NationalTeams!B:B,MATCH(B8426,NationalTeams!C:C,0))</f>
        <v>173</v>
      </c>
      <c r="D8426" t="s">
        <v>59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370</v>
      </c>
      <c r="C8427">
        <f>INDEX(NationalTeams!B:B,MATCH(B8427,NationalTeams!C:C,0))</f>
        <v>174</v>
      </c>
      <c r="D8427" t="s">
        <v>59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506</v>
      </c>
      <c r="C8428">
        <f>INDEX(NationalTeams!B:B,MATCH(B8428,NationalTeams!C:C,0))</f>
        <v>175</v>
      </c>
      <c r="D8428" t="s">
        <v>59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500</v>
      </c>
      <c r="C8429">
        <f>INDEX(NationalTeams!B:B,MATCH(B8429,NationalTeams!C:C,0))</f>
        <v>176</v>
      </c>
      <c r="D8429" t="s">
        <v>59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473</v>
      </c>
      <c r="C8430">
        <f>INDEX(NationalTeams!B:B,MATCH(B8430,NationalTeams!C:C,0))</f>
        <v>177</v>
      </c>
      <c r="D8430" t="s">
        <v>59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482</v>
      </c>
      <c r="C8431">
        <f>INDEX(NationalTeams!B:B,MATCH(B8431,NationalTeams!C:C,0))</f>
        <v>178</v>
      </c>
      <c r="D8431" t="s">
        <v>59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411</v>
      </c>
      <c r="C8432">
        <f>INDEX(NationalTeams!B:B,MATCH(B8432,NationalTeams!C:C,0))</f>
        <v>179</v>
      </c>
      <c r="D8432" t="s">
        <v>59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541</v>
      </c>
      <c r="C8433">
        <f>INDEX(NationalTeams!B:B,MATCH(B8433,NationalTeams!C:C,0))</f>
        <v>180</v>
      </c>
      <c r="D8433" t="s">
        <v>59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412</v>
      </c>
      <c r="C8434">
        <f>INDEX(NationalTeams!B:B,MATCH(B8434,NationalTeams!C:C,0))</f>
        <v>181</v>
      </c>
      <c r="D8434" t="s">
        <v>59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409</v>
      </c>
      <c r="C8435">
        <f>INDEX(NationalTeams!B:B,MATCH(B8435,NationalTeams!C:C,0))</f>
        <v>182</v>
      </c>
      <c r="D8435" t="s">
        <v>59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414</v>
      </c>
      <c r="C8436">
        <f>INDEX(NationalTeams!B:B,MATCH(B8436,NationalTeams!C:C,0))</f>
        <v>183</v>
      </c>
      <c r="D8436" t="s">
        <v>59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362</v>
      </c>
      <c r="C8437">
        <f>INDEX(NationalTeams!B:B,MATCH(B8437,NationalTeams!C:C,0))</f>
        <v>184</v>
      </c>
      <c r="D8437" t="s">
        <v>59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499</v>
      </c>
      <c r="C8438">
        <f>INDEX(NationalTeams!B:B,MATCH(B8438,NationalTeams!C:C,0))</f>
        <v>185</v>
      </c>
      <c r="D8438" t="s">
        <v>59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374</v>
      </c>
      <c r="C8439">
        <f>INDEX(NationalTeams!B:B,MATCH(B8439,NationalTeams!C:C,0))</f>
        <v>186</v>
      </c>
      <c r="D8439" t="s">
        <v>59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385</v>
      </c>
      <c r="C8440">
        <f>INDEX(NationalTeams!B:B,MATCH(B8440,NationalTeams!C:C,0))</f>
        <v>187</v>
      </c>
      <c r="D8440" t="s">
        <v>59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450</v>
      </c>
      <c r="C8441">
        <f>INDEX(NationalTeams!B:B,MATCH(B8441,NationalTeams!C:C,0))</f>
        <v>188</v>
      </c>
      <c r="D8441" t="s">
        <v>59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448</v>
      </c>
      <c r="C8442">
        <f>INDEX(NationalTeams!B:B,MATCH(B8442,NationalTeams!C:C,0))</f>
        <v>189</v>
      </c>
      <c r="D8442" t="s">
        <v>59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375</v>
      </c>
      <c r="C8443">
        <f>INDEX(NationalTeams!B:B,MATCH(B8443,NationalTeams!C:C,0))</f>
        <v>190</v>
      </c>
      <c r="D8443" t="s">
        <v>59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483</v>
      </c>
      <c r="C8444">
        <f>INDEX(NationalTeams!B:B,MATCH(B8444,NationalTeams!C:C,0))</f>
        <v>191</v>
      </c>
      <c r="D8444" t="s">
        <v>59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395</v>
      </c>
      <c r="C8445">
        <f>INDEX(NationalTeams!B:B,MATCH(B8445,NationalTeams!C:C,0))</f>
        <v>192</v>
      </c>
      <c r="D8445" t="s">
        <v>59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363</v>
      </c>
      <c r="C8446">
        <f>INDEX(NationalTeams!B:B,MATCH(B8446,NationalTeams!C:C,0))</f>
        <v>193</v>
      </c>
      <c r="D8446" t="s">
        <v>59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394</v>
      </c>
      <c r="C8447">
        <f>INDEX(NationalTeams!B:B,MATCH(B8447,NationalTeams!C:C,0))</f>
        <v>194</v>
      </c>
      <c r="D8447" t="s">
        <v>59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389</v>
      </c>
      <c r="C8448">
        <f>INDEX(NationalTeams!B:B,MATCH(B8448,NationalTeams!C:C,0))</f>
        <v>195</v>
      </c>
      <c r="D8448" t="s">
        <v>59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496</v>
      </c>
      <c r="C8449">
        <f>INDEX(NationalTeams!B:B,MATCH(B8449,NationalTeams!C:C,0))</f>
        <v>196</v>
      </c>
      <c r="D8449" t="s">
        <v>59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507</v>
      </c>
      <c r="C8450">
        <f>INDEX(NationalTeams!B:B,MATCH(B8450,NationalTeams!C:C,0))</f>
        <v>197</v>
      </c>
      <c r="D8450" t="s">
        <v>59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399</v>
      </c>
      <c r="C8451">
        <f>INDEX(NationalTeams!B:B,MATCH(B8451,NationalTeams!C:C,0))</f>
        <v>198</v>
      </c>
      <c r="D8451" t="s">
        <v>59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467</v>
      </c>
      <c r="C8452">
        <f>INDEX(NationalTeams!B:B,MATCH(B8452,NationalTeams!C:C,0))</f>
        <v>199</v>
      </c>
      <c r="D8452" t="s">
        <v>59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437</v>
      </c>
      <c r="C8453">
        <f>INDEX(NationalTeams!B:B,MATCH(B8453,NationalTeams!C:C,0))</f>
        <v>200</v>
      </c>
      <c r="D8453" t="s">
        <v>59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452</v>
      </c>
      <c r="C8454">
        <f>INDEX(NationalTeams!B:B,MATCH(B8454,NationalTeams!C:C,0))</f>
        <v>201</v>
      </c>
      <c r="D8454" t="s">
        <v>59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384</v>
      </c>
      <c r="C8455">
        <f>INDEX(NationalTeams!B:B,MATCH(B8455,NationalTeams!C:C,0))</f>
        <v>202</v>
      </c>
      <c r="D8455" t="s">
        <v>59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442</v>
      </c>
      <c r="C8456">
        <f>INDEX(NationalTeams!B:B,MATCH(B8456,NationalTeams!C:C,0))</f>
        <v>203</v>
      </c>
      <c r="D8456" t="s">
        <v>59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472</v>
      </c>
      <c r="C8457">
        <f>INDEX(NationalTeams!B:B,MATCH(B8457,NationalTeams!C:C,0))</f>
        <v>204</v>
      </c>
      <c r="D8457" t="s">
        <v>59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388</v>
      </c>
      <c r="C8458">
        <f>INDEX(NationalTeams!B:B,MATCH(B8458,NationalTeams!C:C,0))</f>
        <v>205</v>
      </c>
      <c r="D8458" t="s">
        <v>59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476</v>
      </c>
      <c r="C8459">
        <f>INDEX(NationalTeams!B:B,MATCH(B8459,NationalTeams!C:C,0))</f>
        <v>206</v>
      </c>
      <c r="D8459" t="s">
        <v>59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407</v>
      </c>
      <c r="C8460">
        <f>INDEX(NationalTeams!B:B,MATCH(B8460,NationalTeams!C:C,0))</f>
        <v>207</v>
      </c>
      <c r="D8460" t="s">
        <v>59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364</v>
      </c>
      <c r="C8461">
        <f>INDEX(NationalTeams!B:B,MATCH(B8461,NationalTeams!C:C,0))</f>
        <v>208</v>
      </c>
      <c r="D8461" t="s">
        <v>59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439</v>
      </c>
      <c r="C8462">
        <f>INDEX(NationalTeams!B:B,MATCH(B8462,NationalTeams!C:C,0))</f>
        <v>209</v>
      </c>
      <c r="D8462" t="s">
        <v>59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501</v>
      </c>
      <c r="C8463">
        <f>INDEX(NationalTeams!B:B,MATCH(B8463,NationalTeams!C:C,0))</f>
        <v>210</v>
      </c>
      <c r="D8463" t="s">
        <v>59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466</v>
      </c>
      <c r="C8464">
        <f>INDEX(NationalTeams!B:B,MATCH(B8464,NationalTeams!C:C,0))</f>
        <v>211</v>
      </c>
      <c r="D8464" t="s">
        <v>59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502</v>
      </c>
      <c r="C8465">
        <f>INDEX(NationalTeams!B:B,MATCH(B8465,NationalTeams!C:C,0))</f>
        <v>212</v>
      </c>
      <c r="D8465" t="s">
        <v>59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359</v>
      </c>
      <c r="C8466">
        <f>INDEX(NationalTeams!B:B,MATCH(B8466,NationalTeams!C:C,0))</f>
        <v>213</v>
      </c>
      <c r="D8466" t="s">
        <v>59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377</v>
      </c>
      <c r="C8467">
        <f>INDEX(NationalTeams!B:B,MATCH(B8467,NationalTeams!C:C,0))</f>
        <v>214</v>
      </c>
      <c r="D8467" t="s">
        <v>59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443</v>
      </c>
      <c r="C8468">
        <f>INDEX(NationalTeams!B:B,MATCH(B8468,NationalTeams!C:C,0))</f>
        <v>215</v>
      </c>
      <c r="D8468" t="s">
        <v>59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481</v>
      </c>
      <c r="C8469">
        <f>INDEX(NationalTeams!B:B,MATCH(B8469,NationalTeams!C:C,0))</f>
        <v>216</v>
      </c>
      <c r="D8469" t="s">
        <v>59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351</v>
      </c>
      <c r="C8470">
        <f>INDEX(NationalTeams!B:B,MATCH(B8470,NationalTeams!C:C,0))</f>
        <v>217</v>
      </c>
      <c r="D8470" t="s">
        <v>59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438</v>
      </c>
      <c r="C8471">
        <f>INDEX(NationalTeams!B:B,MATCH(B8471,NationalTeams!C:C,0))</f>
        <v>218</v>
      </c>
      <c r="D8471" t="s">
        <v>59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319</v>
      </c>
      <c r="C8472">
        <f>INDEX(NationalTeams!B:B,MATCH(B8472,NationalTeams!C:C,0))</f>
        <v>219</v>
      </c>
      <c r="D8472" t="s">
        <v>59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471</v>
      </c>
      <c r="C8473">
        <f>INDEX(NationalTeams!B:B,MATCH(B8473,NationalTeams!C:C,0))</f>
        <v>220</v>
      </c>
      <c r="D8473" t="s">
        <v>59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373</v>
      </c>
      <c r="C8474">
        <f>INDEX(NationalTeams!B:B,MATCH(B8474,NationalTeams!C:C,0))</f>
        <v>221</v>
      </c>
      <c r="D8474" t="s">
        <v>59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367</v>
      </c>
      <c r="C8475">
        <f>INDEX(NationalTeams!B:B,MATCH(B8475,NationalTeams!C:C,0))</f>
        <v>222</v>
      </c>
      <c r="D8475" t="s">
        <v>59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358</v>
      </c>
      <c r="C8476">
        <f>INDEX(NationalTeams!B:B,MATCH(B8476,NationalTeams!C:C,0))</f>
        <v>223</v>
      </c>
      <c r="D8476" t="s">
        <v>59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440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321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520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489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329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538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357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420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400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428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324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376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529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415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424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426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514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535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419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433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465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408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505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334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337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403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525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453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353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516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340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327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478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510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366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341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454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371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462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322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355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344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330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429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534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328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368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369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447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425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323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354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498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406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404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495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413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331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365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332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435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346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515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509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518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490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349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531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326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320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459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445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511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487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383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517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391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524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325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536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405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508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477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396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382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338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392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335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333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397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469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512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458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444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493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431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427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513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503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519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410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486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526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470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461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418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417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421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530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488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352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422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451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430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381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434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475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528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436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455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345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532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468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347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390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540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527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523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484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522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386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463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339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464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379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539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342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343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360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378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456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537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533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460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521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416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393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372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480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446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356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387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361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492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485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423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457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491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474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479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449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398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441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348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350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494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504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401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432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336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497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380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402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370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506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500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473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482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411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541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412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409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414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362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499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374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385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450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448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375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483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395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363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394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389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496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507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399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467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437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452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384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442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472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388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476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407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364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439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501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466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502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359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377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443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481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351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438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319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471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373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367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358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440</v>
      </c>
      <c r="C8700">
        <f>INDEX(NationalTeams!B:B,MATCH(B8700,NationalTeams!C:C,0))</f>
        <v>1</v>
      </c>
      <c r="D8700" t="s">
        <v>58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321</v>
      </c>
      <c r="C8701">
        <f>INDEX(NationalTeams!B:B,MATCH(B8701,NationalTeams!C:C,0))</f>
        <v>2</v>
      </c>
      <c r="D8701" t="s">
        <v>58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520</v>
      </c>
      <c r="C8702">
        <f>INDEX(NationalTeams!B:B,MATCH(B8702,NationalTeams!C:C,0))</f>
        <v>3</v>
      </c>
      <c r="D8702" t="s">
        <v>58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489</v>
      </c>
      <c r="C8703">
        <f>INDEX(NationalTeams!B:B,MATCH(B8703,NationalTeams!C:C,0))</f>
        <v>4</v>
      </c>
      <c r="D8703" t="s">
        <v>58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329</v>
      </c>
      <c r="C8704">
        <f>INDEX(NationalTeams!B:B,MATCH(B8704,NationalTeams!C:C,0))</f>
        <v>5</v>
      </c>
      <c r="D8704" t="s">
        <v>58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538</v>
      </c>
      <c r="C8705">
        <f>INDEX(NationalTeams!B:B,MATCH(B8705,NationalTeams!C:C,0))</f>
        <v>6</v>
      </c>
      <c r="D8705" t="s">
        <v>58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357</v>
      </c>
      <c r="C8706">
        <f>INDEX(NationalTeams!B:B,MATCH(B8706,NationalTeams!C:C,0))</f>
        <v>7</v>
      </c>
      <c r="D8706" t="s">
        <v>58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420</v>
      </c>
      <c r="C8707">
        <f>INDEX(NationalTeams!B:B,MATCH(B8707,NationalTeams!C:C,0))</f>
        <v>8</v>
      </c>
      <c r="D8707" t="s">
        <v>58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400</v>
      </c>
      <c r="C8708">
        <f>INDEX(NationalTeams!B:B,MATCH(B8708,NationalTeams!C:C,0))</f>
        <v>9</v>
      </c>
      <c r="D8708" t="s">
        <v>58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428</v>
      </c>
      <c r="C8709">
        <f>INDEX(NationalTeams!B:B,MATCH(B8709,NationalTeams!C:C,0))</f>
        <v>10</v>
      </c>
      <c r="D8709" t="s">
        <v>58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324</v>
      </c>
      <c r="C8710">
        <f>INDEX(NationalTeams!B:B,MATCH(B8710,NationalTeams!C:C,0))</f>
        <v>11</v>
      </c>
      <c r="D8710" t="s">
        <v>58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376</v>
      </c>
      <c r="C8711">
        <f>INDEX(NationalTeams!B:B,MATCH(B8711,NationalTeams!C:C,0))</f>
        <v>12</v>
      </c>
      <c r="D8711" t="s">
        <v>58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529</v>
      </c>
      <c r="C8712">
        <f>INDEX(NationalTeams!B:B,MATCH(B8712,NationalTeams!C:C,0))</f>
        <v>13</v>
      </c>
      <c r="D8712" t="s">
        <v>58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415</v>
      </c>
      <c r="C8713">
        <f>INDEX(NationalTeams!B:B,MATCH(B8713,NationalTeams!C:C,0))</f>
        <v>14</v>
      </c>
      <c r="D8713" t="s">
        <v>58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424</v>
      </c>
      <c r="C8714">
        <f>INDEX(NationalTeams!B:B,MATCH(B8714,NationalTeams!C:C,0))</f>
        <v>15</v>
      </c>
      <c r="D8714" t="s">
        <v>58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426</v>
      </c>
      <c r="C8715">
        <f>INDEX(NationalTeams!B:B,MATCH(B8715,NationalTeams!C:C,0))</f>
        <v>16</v>
      </c>
      <c r="D8715" t="s">
        <v>58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514</v>
      </c>
      <c r="C8716">
        <f>INDEX(NationalTeams!B:B,MATCH(B8716,NationalTeams!C:C,0))</f>
        <v>17</v>
      </c>
      <c r="D8716" t="s">
        <v>58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535</v>
      </c>
      <c r="C8717">
        <f>INDEX(NationalTeams!B:B,MATCH(B8717,NationalTeams!C:C,0))</f>
        <v>18</v>
      </c>
      <c r="D8717" t="s">
        <v>58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419</v>
      </c>
      <c r="C8718">
        <f>INDEX(NationalTeams!B:B,MATCH(B8718,NationalTeams!C:C,0))</f>
        <v>19</v>
      </c>
      <c r="D8718" t="s">
        <v>58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433</v>
      </c>
      <c r="C8719">
        <f>INDEX(NationalTeams!B:B,MATCH(B8719,NationalTeams!C:C,0))</f>
        <v>20</v>
      </c>
      <c r="D8719" t="s">
        <v>58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465</v>
      </c>
      <c r="C8720">
        <f>INDEX(NationalTeams!B:B,MATCH(B8720,NationalTeams!C:C,0))</f>
        <v>21</v>
      </c>
      <c r="D8720" t="s">
        <v>58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408</v>
      </c>
      <c r="C8721">
        <f>INDEX(NationalTeams!B:B,MATCH(B8721,NationalTeams!C:C,0))</f>
        <v>22</v>
      </c>
      <c r="D8721" t="s">
        <v>58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505</v>
      </c>
      <c r="C8722">
        <f>INDEX(NationalTeams!B:B,MATCH(B8722,NationalTeams!C:C,0))</f>
        <v>23</v>
      </c>
      <c r="D8722" t="s">
        <v>58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334</v>
      </c>
      <c r="C8723">
        <f>INDEX(NationalTeams!B:B,MATCH(B8723,NationalTeams!C:C,0))</f>
        <v>24</v>
      </c>
      <c r="D8723" t="s">
        <v>58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337</v>
      </c>
      <c r="C8724">
        <f>INDEX(NationalTeams!B:B,MATCH(B8724,NationalTeams!C:C,0))</f>
        <v>25</v>
      </c>
      <c r="D8724" t="s">
        <v>58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403</v>
      </c>
      <c r="C8725">
        <f>INDEX(NationalTeams!B:B,MATCH(B8725,NationalTeams!C:C,0))</f>
        <v>26</v>
      </c>
      <c r="D8725" t="s">
        <v>58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525</v>
      </c>
      <c r="C8726">
        <f>INDEX(NationalTeams!B:B,MATCH(B8726,NationalTeams!C:C,0))</f>
        <v>27</v>
      </c>
      <c r="D8726" t="s">
        <v>58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453</v>
      </c>
      <c r="C8727">
        <f>INDEX(NationalTeams!B:B,MATCH(B8727,NationalTeams!C:C,0))</f>
        <v>28</v>
      </c>
      <c r="D8727" t="s">
        <v>58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353</v>
      </c>
      <c r="C8728">
        <f>INDEX(NationalTeams!B:B,MATCH(B8728,NationalTeams!C:C,0))</f>
        <v>29</v>
      </c>
      <c r="D8728" t="s">
        <v>58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516</v>
      </c>
      <c r="C8729">
        <f>INDEX(NationalTeams!B:B,MATCH(B8729,NationalTeams!C:C,0))</f>
        <v>30</v>
      </c>
      <c r="D8729" t="s">
        <v>58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340</v>
      </c>
      <c r="C8730">
        <f>INDEX(NationalTeams!B:B,MATCH(B8730,NationalTeams!C:C,0))</f>
        <v>31</v>
      </c>
      <c r="D8730" t="s">
        <v>58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327</v>
      </c>
      <c r="C8731">
        <f>INDEX(NationalTeams!B:B,MATCH(B8731,NationalTeams!C:C,0))</f>
        <v>32</v>
      </c>
      <c r="D8731" t="s">
        <v>58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478</v>
      </c>
      <c r="C8732">
        <f>INDEX(NationalTeams!B:B,MATCH(B8732,NationalTeams!C:C,0))</f>
        <v>33</v>
      </c>
      <c r="D8732" t="s">
        <v>58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510</v>
      </c>
      <c r="C8733">
        <f>INDEX(NationalTeams!B:B,MATCH(B8733,NationalTeams!C:C,0))</f>
        <v>34</v>
      </c>
      <c r="D8733" t="s">
        <v>58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366</v>
      </c>
      <c r="C8734">
        <f>INDEX(NationalTeams!B:B,MATCH(B8734,NationalTeams!C:C,0))</f>
        <v>35</v>
      </c>
      <c r="D8734" t="s">
        <v>58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341</v>
      </c>
      <c r="C8735">
        <f>INDEX(NationalTeams!B:B,MATCH(B8735,NationalTeams!C:C,0))</f>
        <v>36</v>
      </c>
      <c r="D8735" t="s">
        <v>58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454</v>
      </c>
      <c r="C8736">
        <f>INDEX(NationalTeams!B:B,MATCH(B8736,NationalTeams!C:C,0))</f>
        <v>37</v>
      </c>
      <c r="D8736" t="s">
        <v>58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371</v>
      </c>
      <c r="C8737">
        <f>INDEX(NationalTeams!B:B,MATCH(B8737,NationalTeams!C:C,0))</f>
        <v>38</v>
      </c>
      <c r="D8737" t="s">
        <v>58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462</v>
      </c>
      <c r="C8738">
        <f>INDEX(NationalTeams!B:B,MATCH(B8738,NationalTeams!C:C,0))</f>
        <v>39</v>
      </c>
      <c r="D8738" t="s">
        <v>58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322</v>
      </c>
      <c r="C8739">
        <f>INDEX(NationalTeams!B:B,MATCH(B8739,NationalTeams!C:C,0))</f>
        <v>40</v>
      </c>
      <c r="D8739" t="s">
        <v>58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355</v>
      </c>
      <c r="C8740">
        <f>INDEX(NationalTeams!B:B,MATCH(B8740,NationalTeams!C:C,0))</f>
        <v>41</v>
      </c>
      <c r="D8740" t="s">
        <v>58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344</v>
      </c>
      <c r="C8741">
        <f>INDEX(NationalTeams!B:B,MATCH(B8741,NationalTeams!C:C,0))</f>
        <v>42</v>
      </c>
      <c r="D8741" t="s">
        <v>58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330</v>
      </c>
      <c r="C8742">
        <f>INDEX(NationalTeams!B:B,MATCH(B8742,NationalTeams!C:C,0))</f>
        <v>43</v>
      </c>
      <c r="D8742" t="s">
        <v>58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429</v>
      </c>
      <c r="C8743">
        <f>INDEX(NationalTeams!B:B,MATCH(B8743,NationalTeams!C:C,0))</f>
        <v>44</v>
      </c>
      <c r="D8743" t="s">
        <v>58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534</v>
      </c>
      <c r="C8744">
        <f>INDEX(NationalTeams!B:B,MATCH(B8744,NationalTeams!C:C,0))</f>
        <v>45</v>
      </c>
      <c r="D8744" t="s">
        <v>58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328</v>
      </c>
      <c r="C8745">
        <f>INDEX(NationalTeams!B:B,MATCH(B8745,NationalTeams!C:C,0))</f>
        <v>46</v>
      </c>
      <c r="D8745" t="s">
        <v>58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368</v>
      </c>
      <c r="C8746">
        <f>INDEX(NationalTeams!B:B,MATCH(B8746,NationalTeams!C:C,0))</f>
        <v>47</v>
      </c>
      <c r="D8746" t="s">
        <v>58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369</v>
      </c>
      <c r="C8747">
        <f>INDEX(NationalTeams!B:B,MATCH(B8747,NationalTeams!C:C,0))</f>
        <v>48</v>
      </c>
      <c r="D8747" t="s">
        <v>58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447</v>
      </c>
      <c r="C8748">
        <f>INDEX(NationalTeams!B:B,MATCH(B8748,NationalTeams!C:C,0))</f>
        <v>49</v>
      </c>
      <c r="D8748" t="s">
        <v>58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425</v>
      </c>
      <c r="C8749">
        <f>INDEX(NationalTeams!B:B,MATCH(B8749,NationalTeams!C:C,0))</f>
        <v>50</v>
      </c>
      <c r="D8749" t="s">
        <v>58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323</v>
      </c>
      <c r="C8750">
        <f>INDEX(NationalTeams!B:B,MATCH(B8750,NationalTeams!C:C,0))</f>
        <v>51</v>
      </c>
      <c r="D8750" t="s">
        <v>58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354</v>
      </c>
      <c r="C8751">
        <f>INDEX(NationalTeams!B:B,MATCH(B8751,NationalTeams!C:C,0))</f>
        <v>52</v>
      </c>
      <c r="D8751" t="s">
        <v>58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498</v>
      </c>
      <c r="C8752">
        <f>INDEX(NationalTeams!B:B,MATCH(B8752,NationalTeams!C:C,0))</f>
        <v>53</v>
      </c>
      <c r="D8752" t="s">
        <v>58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406</v>
      </c>
      <c r="C8753">
        <f>INDEX(NationalTeams!B:B,MATCH(B8753,NationalTeams!C:C,0))</f>
        <v>54</v>
      </c>
      <c r="D8753" t="s">
        <v>58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404</v>
      </c>
      <c r="C8754">
        <f>INDEX(NationalTeams!B:B,MATCH(B8754,NationalTeams!C:C,0))</f>
        <v>55</v>
      </c>
      <c r="D8754" t="s">
        <v>58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495</v>
      </c>
      <c r="C8755">
        <f>INDEX(NationalTeams!B:B,MATCH(B8755,NationalTeams!C:C,0))</f>
        <v>56</v>
      </c>
      <c r="D8755" t="s">
        <v>58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413</v>
      </c>
      <c r="C8756">
        <f>INDEX(NationalTeams!B:B,MATCH(B8756,NationalTeams!C:C,0))</f>
        <v>57</v>
      </c>
      <c r="D8756" t="s">
        <v>58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331</v>
      </c>
      <c r="C8757">
        <f>INDEX(NationalTeams!B:B,MATCH(B8757,NationalTeams!C:C,0))</f>
        <v>58</v>
      </c>
      <c r="D8757" t="s">
        <v>58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365</v>
      </c>
      <c r="C8758">
        <f>INDEX(NationalTeams!B:B,MATCH(B8758,NationalTeams!C:C,0))</f>
        <v>59</v>
      </c>
      <c r="D8758" t="s">
        <v>58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332</v>
      </c>
      <c r="C8759">
        <f>INDEX(NationalTeams!B:B,MATCH(B8759,NationalTeams!C:C,0))</f>
        <v>60</v>
      </c>
      <c r="D8759" t="s">
        <v>58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435</v>
      </c>
      <c r="C8760">
        <f>INDEX(NationalTeams!B:B,MATCH(B8760,NationalTeams!C:C,0))</f>
        <v>61</v>
      </c>
      <c r="D8760" t="s">
        <v>58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346</v>
      </c>
      <c r="C8761">
        <f>INDEX(NationalTeams!B:B,MATCH(B8761,NationalTeams!C:C,0))</f>
        <v>62</v>
      </c>
      <c r="D8761" t="s">
        <v>58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515</v>
      </c>
      <c r="C8762">
        <f>INDEX(NationalTeams!B:B,MATCH(B8762,NationalTeams!C:C,0))</f>
        <v>63</v>
      </c>
      <c r="D8762" t="s">
        <v>58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509</v>
      </c>
      <c r="C8763">
        <f>INDEX(NationalTeams!B:B,MATCH(B8763,NationalTeams!C:C,0))</f>
        <v>64</v>
      </c>
      <c r="D8763" t="s">
        <v>58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518</v>
      </c>
      <c r="C8764">
        <f>INDEX(NationalTeams!B:B,MATCH(B8764,NationalTeams!C:C,0))</f>
        <v>65</v>
      </c>
      <c r="D8764" t="s">
        <v>58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490</v>
      </c>
      <c r="C8765">
        <f>INDEX(NationalTeams!B:B,MATCH(B8765,NationalTeams!C:C,0))</f>
        <v>66</v>
      </c>
      <c r="D8765" t="s">
        <v>58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349</v>
      </c>
      <c r="C8766">
        <f>INDEX(NationalTeams!B:B,MATCH(B8766,NationalTeams!C:C,0))</f>
        <v>67</v>
      </c>
      <c r="D8766" t="s">
        <v>58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531</v>
      </c>
      <c r="C8767">
        <f>INDEX(NationalTeams!B:B,MATCH(B8767,NationalTeams!C:C,0))</f>
        <v>68</v>
      </c>
      <c r="D8767" t="s">
        <v>58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326</v>
      </c>
      <c r="C8768">
        <f>INDEX(NationalTeams!B:B,MATCH(B8768,NationalTeams!C:C,0))</f>
        <v>69</v>
      </c>
      <c r="D8768" t="s">
        <v>58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320</v>
      </c>
      <c r="C8769">
        <f>INDEX(NationalTeams!B:B,MATCH(B8769,NationalTeams!C:C,0))</f>
        <v>70</v>
      </c>
      <c r="D8769" t="s">
        <v>58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459</v>
      </c>
      <c r="C8770">
        <f>INDEX(NationalTeams!B:B,MATCH(B8770,NationalTeams!C:C,0))</f>
        <v>71</v>
      </c>
      <c r="D8770" t="s">
        <v>58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445</v>
      </c>
      <c r="C8771">
        <f>INDEX(NationalTeams!B:B,MATCH(B8771,NationalTeams!C:C,0))</f>
        <v>72</v>
      </c>
      <c r="D8771" t="s">
        <v>58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511</v>
      </c>
      <c r="C8772">
        <f>INDEX(NationalTeams!B:B,MATCH(B8772,NationalTeams!C:C,0))</f>
        <v>73</v>
      </c>
      <c r="D8772" t="s">
        <v>58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487</v>
      </c>
      <c r="C8773">
        <f>INDEX(NationalTeams!B:B,MATCH(B8773,NationalTeams!C:C,0))</f>
        <v>74</v>
      </c>
      <c r="D8773" t="s">
        <v>58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383</v>
      </c>
      <c r="C8774">
        <f>INDEX(NationalTeams!B:B,MATCH(B8774,NationalTeams!C:C,0))</f>
        <v>75</v>
      </c>
      <c r="D8774" t="s">
        <v>58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517</v>
      </c>
      <c r="C8775">
        <f>INDEX(NationalTeams!B:B,MATCH(B8775,NationalTeams!C:C,0))</f>
        <v>76</v>
      </c>
      <c r="D8775" t="s">
        <v>58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391</v>
      </c>
      <c r="C8776">
        <f>INDEX(NationalTeams!B:B,MATCH(B8776,NationalTeams!C:C,0))</f>
        <v>77</v>
      </c>
      <c r="D8776" t="s">
        <v>58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524</v>
      </c>
      <c r="C8777">
        <f>INDEX(NationalTeams!B:B,MATCH(B8777,NationalTeams!C:C,0))</f>
        <v>78</v>
      </c>
      <c r="D8777" t="s">
        <v>58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325</v>
      </c>
      <c r="C8778">
        <f>INDEX(NationalTeams!B:B,MATCH(B8778,NationalTeams!C:C,0))</f>
        <v>79</v>
      </c>
      <c r="D8778" t="s">
        <v>58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536</v>
      </c>
      <c r="C8779">
        <f>INDEX(NationalTeams!B:B,MATCH(B8779,NationalTeams!C:C,0))</f>
        <v>80</v>
      </c>
      <c r="D8779" t="s">
        <v>58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405</v>
      </c>
      <c r="C8780">
        <f>INDEX(NationalTeams!B:B,MATCH(B8780,NationalTeams!C:C,0))</f>
        <v>81</v>
      </c>
      <c r="D8780" t="s">
        <v>58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508</v>
      </c>
      <c r="C8781">
        <f>INDEX(NationalTeams!B:B,MATCH(B8781,NationalTeams!C:C,0))</f>
        <v>82</v>
      </c>
      <c r="D8781" t="s">
        <v>58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477</v>
      </c>
      <c r="C8782">
        <f>INDEX(NationalTeams!B:B,MATCH(B8782,NationalTeams!C:C,0))</f>
        <v>83</v>
      </c>
      <c r="D8782" t="s">
        <v>58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396</v>
      </c>
      <c r="C8783">
        <f>INDEX(NationalTeams!B:B,MATCH(B8783,NationalTeams!C:C,0))</f>
        <v>84</v>
      </c>
      <c r="D8783" t="s">
        <v>58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382</v>
      </c>
      <c r="C8784">
        <f>INDEX(NationalTeams!B:B,MATCH(B8784,NationalTeams!C:C,0))</f>
        <v>85</v>
      </c>
      <c r="D8784" t="s">
        <v>58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338</v>
      </c>
      <c r="C8785">
        <f>INDEX(NationalTeams!B:B,MATCH(B8785,NationalTeams!C:C,0))</f>
        <v>86</v>
      </c>
      <c r="D8785" t="s">
        <v>58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392</v>
      </c>
      <c r="C8786">
        <f>INDEX(NationalTeams!B:B,MATCH(B8786,NationalTeams!C:C,0))</f>
        <v>87</v>
      </c>
      <c r="D8786" t="s">
        <v>58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335</v>
      </c>
      <c r="C8787">
        <f>INDEX(NationalTeams!B:B,MATCH(B8787,NationalTeams!C:C,0))</f>
        <v>88</v>
      </c>
      <c r="D8787" t="s">
        <v>58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333</v>
      </c>
      <c r="C8788">
        <f>INDEX(NationalTeams!B:B,MATCH(B8788,NationalTeams!C:C,0))</f>
        <v>89</v>
      </c>
      <c r="D8788" t="s">
        <v>58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397</v>
      </c>
      <c r="C8789">
        <f>INDEX(NationalTeams!B:B,MATCH(B8789,NationalTeams!C:C,0))</f>
        <v>90</v>
      </c>
      <c r="D8789" t="s">
        <v>58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469</v>
      </c>
      <c r="C8790">
        <f>INDEX(NationalTeams!B:B,MATCH(B8790,NationalTeams!C:C,0))</f>
        <v>91</v>
      </c>
      <c r="D8790" t="s">
        <v>58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512</v>
      </c>
      <c r="C8791">
        <f>INDEX(NationalTeams!B:B,MATCH(B8791,NationalTeams!C:C,0))</f>
        <v>92</v>
      </c>
      <c r="D8791" t="s">
        <v>58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458</v>
      </c>
      <c r="C8792">
        <f>INDEX(NationalTeams!B:B,MATCH(B8792,NationalTeams!C:C,0))</f>
        <v>93</v>
      </c>
      <c r="D8792" t="s">
        <v>58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444</v>
      </c>
      <c r="C8793">
        <f>INDEX(NationalTeams!B:B,MATCH(B8793,NationalTeams!C:C,0))</f>
        <v>94</v>
      </c>
      <c r="D8793" t="s">
        <v>58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493</v>
      </c>
      <c r="C8794">
        <f>INDEX(NationalTeams!B:B,MATCH(B8794,NationalTeams!C:C,0))</f>
        <v>95</v>
      </c>
      <c r="D8794" t="s">
        <v>58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431</v>
      </c>
      <c r="C8795">
        <f>INDEX(NationalTeams!B:B,MATCH(B8795,NationalTeams!C:C,0))</f>
        <v>96</v>
      </c>
      <c r="D8795" t="s">
        <v>58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427</v>
      </c>
      <c r="C8796">
        <f>INDEX(NationalTeams!B:B,MATCH(B8796,NationalTeams!C:C,0))</f>
        <v>97</v>
      </c>
      <c r="D8796" t="s">
        <v>58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513</v>
      </c>
      <c r="C8797">
        <f>INDEX(NationalTeams!B:B,MATCH(B8797,NationalTeams!C:C,0))</f>
        <v>98</v>
      </c>
      <c r="D8797" t="s">
        <v>58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503</v>
      </c>
      <c r="C8798">
        <f>INDEX(NationalTeams!B:B,MATCH(B8798,NationalTeams!C:C,0))</f>
        <v>99</v>
      </c>
      <c r="D8798" t="s">
        <v>58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519</v>
      </c>
      <c r="C8799">
        <f>INDEX(NationalTeams!B:B,MATCH(B8799,NationalTeams!C:C,0))</f>
        <v>100</v>
      </c>
      <c r="D8799" t="s">
        <v>58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410</v>
      </c>
      <c r="C8800">
        <f>INDEX(NationalTeams!B:B,MATCH(B8800,NationalTeams!C:C,0))</f>
        <v>101</v>
      </c>
      <c r="D8800" t="s">
        <v>58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486</v>
      </c>
      <c r="C8801">
        <f>INDEX(NationalTeams!B:B,MATCH(B8801,NationalTeams!C:C,0))</f>
        <v>102</v>
      </c>
      <c r="D8801" t="s">
        <v>58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526</v>
      </c>
      <c r="C8802">
        <f>INDEX(NationalTeams!B:B,MATCH(B8802,NationalTeams!C:C,0))</f>
        <v>103</v>
      </c>
      <c r="D8802" t="s">
        <v>58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470</v>
      </c>
      <c r="C8803">
        <f>INDEX(NationalTeams!B:B,MATCH(B8803,NationalTeams!C:C,0))</f>
        <v>104</v>
      </c>
      <c r="D8803" t="s">
        <v>58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461</v>
      </c>
      <c r="C8804">
        <f>INDEX(NationalTeams!B:B,MATCH(B8804,NationalTeams!C:C,0))</f>
        <v>105</v>
      </c>
      <c r="D8804" t="s">
        <v>58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418</v>
      </c>
      <c r="C8805">
        <f>INDEX(NationalTeams!B:B,MATCH(B8805,NationalTeams!C:C,0))</f>
        <v>106</v>
      </c>
      <c r="D8805" t="s">
        <v>58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417</v>
      </c>
      <c r="C8806">
        <f>INDEX(NationalTeams!B:B,MATCH(B8806,NationalTeams!C:C,0))</f>
        <v>107</v>
      </c>
      <c r="D8806" t="s">
        <v>58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421</v>
      </c>
      <c r="C8807">
        <f>INDEX(NationalTeams!B:B,MATCH(B8807,NationalTeams!C:C,0))</f>
        <v>108</v>
      </c>
      <c r="D8807" t="s">
        <v>58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530</v>
      </c>
      <c r="C8808">
        <f>INDEX(NationalTeams!B:B,MATCH(B8808,NationalTeams!C:C,0))</f>
        <v>109</v>
      </c>
      <c r="D8808" t="s">
        <v>58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488</v>
      </c>
      <c r="C8809">
        <f>INDEX(NationalTeams!B:B,MATCH(B8809,NationalTeams!C:C,0))</f>
        <v>110</v>
      </c>
      <c r="D8809" t="s">
        <v>58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352</v>
      </c>
      <c r="C8810">
        <f>INDEX(NationalTeams!B:B,MATCH(B8810,NationalTeams!C:C,0))</f>
        <v>111</v>
      </c>
      <c r="D8810" t="s">
        <v>58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422</v>
      </c>
      <c r="C8811">
        <f>INDEX(NationalTeams!B:B,MATCH(B8811,NationalTeams!C:C,0))</f>
        <v>112</v>
      </c>
      <c r="D8811" t="s">
        <v>58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451</v>
      </c>
      <c r="C8812">
        <f>INDEX(NationalTeams!B:B,MATCH(B8812,NationalTeams!C:C,0))</f>
        <v>113</v>
      </c>
      <c r="D8812" t="s">
        <v>58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430</v>
      </c>
      <c r="C8813">
        <f>INDEX(NationalTeams!B:B,MATCH(B8813,NationalTeams!C:C,0))</f>
        <v>114</v>
      </c>
      <c r="D8813" t="s">
        <v>58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381</v>
      </c>
      <c r="C8814">
        <f>INDEX(NationalTeams!B:B,MATCH(B8814,NationalTeams!C:C,0))</f>
        <v>115</v>
      </c>
      <c r="D8814" t="s">
        <v>58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434</v>
      </c>
      <c r="C8815">
        <f>INDEX(NationalTeams!B:B,MATCH(B8815,NationalTeams!C:C,0))</f>
        <v>116</v>
      </c>
      <c r="D8815" t="s">
        <v>58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475</v>
      </c>
      <c r="C8816">
        <f>INDEX(NationalTeams!B:B,MATCH(B8816,NationalTeams!C:C,0))</f>
        <v>117</v>
      </c>
      <c r="D8816" t="s">
        <v>58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528</v>
      </c>
      <c r="C8817">
        <f>INDEX(NationalTeams!B:B,MATCH(B8817,NationalTeams!C:C,0))</f>
        <v>118</v>
      </c>
      <c r="D8817" t="s">
        <v>58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436</v>
      </c>
      <c r="C8818">
        <f>INDEX(NationalTeams!B:B,MATCH(B8818,NationalTeams!C:C,0))</f>
        <v>119</v>
      </c>
      <c r="D8818" t="s">
        <v>58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455</v>
      </c>
      <c r="C8819">
        <f>INDEX(NationalTeams!B:B,MATCH(B8819,NationalTeams!C:C,0))</f>
        <v>120</v>
      </c>
      <c r="D8819" t="s">
        <v>58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345</v>
      </c>
      <c r="C8820">
        <f>INDEX(NationalTeams!B:B,MATCH(B8820,NationalTeams!C:C,0))</f>
        <v>121</v>
      </c>
      <c r="D8820" t="s">
        <v>58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532</v>
      </c>
      <c r="C8821">
        <f>INDEX(NationalTeams!B:B,MATCH(B8821,NationalTeams!C:C,0))</f>
        <v>122</v>
      </c>
      <c r="D8821" t="s">
        <v>58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468</v>
      </c>
      <c r="C8822">
        <f>INDEX(NationalTeams!B:B,MATCH(B8822,NationalTeams!C:C,0))</f>
        <v>123</v>
      </c>
      <c r="D8822" t="s">
        <v>58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347</v>
      </c>
      <c r="C8823">
        <f>INDEX(NationalTeams!B:B,MATCH(B8823,NationalTeams!C:C,0))</f>
        <v>124</v>
      </c>
      <c r="D8823" t="s">
        <v>58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390</v>
      </c>
      <c r="C8824">
        <f>INDEX(NationalTeams!B:B,MATCH(B8824,NationalTeams!C:C,0))</f>
        <v>125</v>
      </c>
      <c r="D8824" t="s">
        <v>58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540</v>
      </c>
      <c r="C8825">
        <f>INDEX(NationalTeams!B:B,MATCH(B8825,NationalTeams!C:C,0))</f>
        <v>126</v>
      </c>
      <c r="D8825" t="s">
        <v>58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527</v>
      </c>
      <c r="C8826">
        <f>INDEX(NationalTeams!B:B,MATCH(B8826,NationalTeams!C:C,0))</f>
        <v>127</v>
      </c>
      <c r="D8826" t="s">
        <v>58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523</v>
      </c>
      <c r="C8827">
        <f>INDEX(NationalTeams!B:B,MATCH(B8827,NationalTeams!C:C,0))</f>
        <v>128</v>
      </c>
      <c r="D8827" t="s">
        <v>58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484</v>
      </c>
      <c r="C8828">
        <f>INDEX(NationalTeams!B:B,MATCH(B8828,NationalTeams!C:C,0))</f>
        <v>129</v>
      </c>
      <c r="D8828" t="s">
        <v>58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522</v>
      </c>
      <c r="C8829">
        <f>INDEX(NationalTeams!B:B,MATCH(B8829,NationalTeams!C:C,0))</f>
        <v>130</v>
      </c>
      <c r="D8829" t="s">
        <v>58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386</v>
      </c>
      <c r="C8830">
        <f>INDEX(NationalTeams!B:B,MATCH(B8830,NationalTeams!C:C,0))</f>
        <v>131</v>
      </c>
      <c r="D8830" t="s">
        <v>58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463</v>
      </c>
      <c r="C8831">
        <f>INDEX(NationalTeams!B:B,MATCH(B8831,NationalTeams!C:C,0))</f>
        <v>132</v>
      </c>
      <c r="D8831" t="s">
        <v>58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339</v>
      </c>
      <c r="C8832">
        <f>INDEX(NationalTeams!B:B,MATCH(B8832,NationalTeams!C:C,0))</f>
        <v>133</v>
      </c>
      <c r="D8832" t="s">
        <v>58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464</v>
      </c>
      <c r="C8833">
        <f>INDEX(NationalTeams!B:B,MATCH(B8833,NationalTeams!C:C,0))</f>
        <v>134</v>
      </c>
      <c r="D8833" t="s">
        <v>58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379</v>
      </c>
      <c r="C8834">
        <f>INDEX(NationalTeams!B:B,MATCH(B8834,NationalTeams!C:C,0))</f>
        <v>135</v>
      </c>
      <c r="D8834" t="s">
        <v>58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539</v>
      </c>
      <c r="C8835">
        <f>INDEX(NationalTeams!B:B,MATCH(B8835,NationalTeams!C:C,0))</f>
        <v>136</v>
      </c>
      <c r="D8835" t="s">
        <v>58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342</v>
      </c>
      <c r="C8836">
        <f>INDEX(NationalTeams!B:B,MATCH(B8836,NationalTeams!C:C,0))</f>
        <v>137</v>
      </c>
      <c r="D8836" t="s">
        <v>58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343</v>
      </c>
      <c r="C8837">
        <f>INDEX(NationalTeams!B:B,MATCH(B8837,NationalTeams!C:C,0))</f>
        <v>138</v>
      </c>
      <c r="D8837" t="s">
        <v>58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360</v>
      </c>
      <c r="C8838">
        <f>INDEX(NationalTeams!B:B,MATCH(B8838,NationalTeams!C:C,0))</f>
        <v>139</v>
      </c>
      <c r="D8838" t="s">
        <v>58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378</v>
      </c>
      <c r="C8839">
        <f>INDEX(NationalTeams!B:B,MATCH(B8839,NationalTeams!C:C,0))</f>
        <v>140</v>
      </c>
      <c r="D8839" t="s">
        <v>58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456</v>
      </c>
      <c r="C8840">
        <f>INDEX(NationalTeams!B:B,MATCH(B8840,NationalTeams!C:C,0))</f>
        <v>141</v>
      </c>
      <c r="D8840" t="s">
        <v>58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537</v>
      </c>
      <c r="C8841">
        <f>INDEX(NationalTeams!B:B,MATCH(B8841,NationalTeams!C:C,0))</f>
        <v>142</v>
      </c>
      <c r="D8841" t="s">
        <v>58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533</v>
      </c>
      <c r="C8842">
        <f>INDEX(NationalTeams!B:B,MATCH(B8842,NationalTeams!C:C,0))</f>
        <v>143</v>
      </c>
      <c r="D8842" t="s">
        <v>58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460</v>
      </c>
      <c r="C8843">
        <f>INDEX(NationalTeams!B:B,MATCH(B8843,NationalTeams!C:C,0))</f>
        <v>144</v>
      </c>
      <c r="D8843" t="s">
        <v>58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521</v>
      </c>
      <c r="C8844">
        <f>INDEX(NationalTeams!B:B,MATCH(B8844,NationalTeams!C:C,0))</f>
        <v>145</v>
      </c>
      <c r="D8844" t="s">
        <v>58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416</v>
      </c>
      <c r="C8845">
        <f>INDEX(NationalTeams!B:B,MATCH(B8845,NationalTeams!C:C,0))</f>
        <v>146</v>
      </c>
      <c r="D8845" t="s">
        <v>58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393</v>
      </c>
      <c r="C8846">
        <f>INDEX(NationalTeams!B:B,MATCH(B8846,NationalTeams!C:C,0))</f>
        <v>147</v>
      </c>
      <c r="D8846" t="s">
        <v>58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372</v>
      </c>
      <c r="C8847">
        <f>INDEX(NationalTeams!B:B,MATCH(B8847,NationalTeams!C:C,0))</f>
        <v>148</v>
      </c>
      <c r="D8847" t="s">
        <v>58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480</v>
      </c>
      <c r="C8848">
        <f>INDEX(NationalTeams!B:B,MATCH(B8848,NationalTeams!C:C,0))</f>
        <v>149</v>
      </c>
      <c r="D8848" t="s">
        <v>58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446</v>
      </c>
      <c r="C8849">
        <f>INDEX(NationalTeams!B:B,MATCH(B8849,NationalTeams!C:C,0))</f>
        <v>150</v>
      </c>
      <c r="D8849" t="s">
        <v>58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356</v>
      </c>
      <c r="C8850">
        <f>INDEX(NationalTeams!B:B,MATCH(B8850,NationalTeams!C:C,0))</f>
        <v>151</v>
      </c>
      <c r="D8850" t="s">
        <v>58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387</v>
      </c>
      <c r="C8851">
        <f>INDEX(NationalTeams!B:B,MATCH(B8851,NationalTeams!C:C,0))</f>
        <v>152</v>
      </c>
      <c r="D8851" t="s">
        <v>58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361</v>
      </c>
      <c r="C8852">
        <f>INDEX(NationalTeams!B:B,MATCH(B8852,NationalTeams!C:C,0))</f>
        <v>153</v>
      </c>
      <c r="D8852" t="s">
        <v>58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492</v>
      </c>
      <c r="C8853">
        <f>INDEX(NationalTeams!B:B,MATCH(B8853,NationalTeams!C:C,0))</f>
        <v>154</v>
      </c>
      <c r="D8853" t="s">
        <v>58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485</v>
      </c>
      <c r="C8854">
        <f>INDEX(NationalTeams!B:B,MATCH(B8854,NationalTeams!C:C,0))</f>
        <v>155</v>
      </c>
      <c r="D8854" t="s">
        <v>58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423</v>
      </c>
      <c r="C8855">
        <f>INDEX(NationalTeams!B:B,MATCH(B8855,NationalTeams!C:C,0))</f>
        <v>156</v>
      </c>
      <c r="D8855" t="s">
        <v>58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457</v>
      </c>
      <c r="C8856">
        <f>INDEX(NationalTeams!B:B,MATCH(B8856,NationalTeams!C:C,0))</f>
        <v>157</v>
      </c>
      <c r="D8856" t="s">
        <v>58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491</v>
      </c>
      <c r="C8857">
        <f>INDEX(NationalTeams!B:B,MATCH(B8857,NationalTeams!C:C,0))</f>
        <v>158</v>
      </c>
      <c r="D8857" t="s">
        <v>58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474</v>
      </c>
      <c r="C8858">
        <f>INDEX(NationalTeams!B:B,MATCH(B8858,NationalTeams!C:C,0))</f>
        <v>159</v>
      </c>
      <c r="D8858" t="s">
        <v>58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479</v>
      </c>
      <c r="C8859">
        <f>INDEX(NationalTeams!B:B,MATCH(B8859,NationalTeams!C:C,0))</f>
        <v>160</v>
      </c>
      <c r="D8859" t="s">
        <v>58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449</v>
      </c>
      <c r="C8860">
        <f>INDEX(NationalTeams!B:B,MATCH(B8860,NationalTeams!C:C,0))</f>
        <v>161</v>
      </c>
      <c r="D8860" t="s">
        <v>58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398</v>
      </c>
      <c r="C8861">
        <f>INDEX(NationalTeams!B:B,MATCH(B8861,NationalTeams!C:C,0))</f>
        <v>162</v>
      </c>
      <c r="D8861" t="s">
        <v>58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441</v>
      </c>
      <c r="C8862">
        <f>INDEX(NationalTeams!B:B,MATCH(B8862,NationalTeams!C:C,0))</f>
        <v>163</v>
      </c>
      <c r="D8862" t="s">
        <v>58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348</v>
      </c>
      <c r="C8863">
        <f>INDEX(NationalTeams!B:B,MATCH(B8863,NationalTeams!C:C,0))</f>
        <v>164</v>
      </c>
      <c r="D8863" t="s">
        <v>58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350</v>
      </c>
      <c r="C8864">
        <f>INDEX(NationalTeams!B:B,MATCH(B8864,NationalTeams!C:C,0))</f>
        <v>165</v>
      </c>
      <c r="D8864" t="s">
        <v>58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494</v>
      </c>
      <c r="C8865">
        <f>INDEX(NationalTeams!B:B,MATCH(B8865,NationalTeams!C:C,0))</f>
        <v>166</v>
      </c>
      <c r="D8865" t="s">
        <v>58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504</v>
      </c>
      <c r="C8866">
        <f>INDEX(NationalTeams!B:B,MATCH(B8866,NationalTeams!C:C,0))</f>
        <v>167</v>
      </c>
      <c r="D8866" t="s">
        <v>58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401</v>
      </c>
      <c r="C8867">
        <f>INDEX(NationalTeams!B:B,MATCH(B8867,NationalTeams!C:C,0))</f>
        <v>168</v>
      </c>
      <c r="D8867" t="s">
        <v>58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432</v>
      </c>
      <c r="C8868">
        <f>INDEX(NationalTeams!B:B,MATCH(B8868,NationalTeams!C:C,0))</f>
        <v>169</v>
      </c>
      <c r="D8868" t="s">
        <v>58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336</v>
      </c>
      <c r="C8869">
        <f>INDEX(NationalTeams!B:B,MATCH(B8869,NationalTeams!C:C,0))</f>
        <v>170</v>
      </c>
      <c r="D8869" t="s">
        <v>58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497</v>
      </c>
      <c r="C8870">
        <f>INDEX(NationalTeams!B:B,MATCH(B8870,NationalTeams!C:C,0))</f>
        <v>171</v>
      </c>
      <c r="D8870" t="s">
        <v>58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380</v>
      </c>
      <c r="C8871">
        <f>INDEX(NationalTeams!B:B,MATCH(B8871,NationalTeams!C:C,0))</f>
        <v>172</v>
      </c>
      <c r="D8871" t="s">
        <v>58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402</v>
      </c>
      <c r="C8872">
        <f>INDEX(NationalTeams!B:B,MATCH(B8872,NationalTeams!C:C,0))</f>
        <v>173</v>
      </c>
      <c r="D8872" t="s">
        <v>58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370</v>
      </c>
      <c r="C8873">
        <f>INDEX(NationalTeams!B:B,MATCH(B8873,NationalTeams!C:C,0))</f>
        <v>174</v>
      </c>
      <c r="D8873" t="s">
        <v>58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506</v>
      </c>
      <c r="C8874">
        <f>INDEX(NationalTeams!B:B,MATCH(B8874,NationalTeams!C:C,0))</f>
        <v>175</v>
      </c>
      <c r="D8874" t="s">
        <v>58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500</v>
      </c>
      <c r="C8875">
        <f>INDEX(NationalTeams!B:B,MATCH(B8875,NationalTeams!C:C,0))</f>
        <v>176</v>
      </c>
      <c r="D8875" t="s">
        <v>58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473</v>
      </c>
      <c r="C8876">
        <f>INDEX(NationalTeams!B:B,MATCH(B8876,NationalTeams!C:C,0))</f>
        <v>177</v>
      </c>
      <c r="D8876" t="s">
        <v>58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482</v>
      </c>
      <c r="C8877">
        <f>INDEX(NationalTeams!B:B,MATCH(B8877,NationalTeams!C:C,0))</f>
        <v>178</v>
      </c>
      <c r="D8877" t="s">
        <v>58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411</v>
      </c>
      <c r="C8878">
        <f>INDEX(NationalTeams!B:B,MATCH(B8878,NationalTeams!C:C,0))</f>
        <v>179</v>
      </c>
      <c r="D8878" t="s">
        <v>58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541</v>
      </c>
      <c r="C8879">
        <f>INDEX(NationalTeams!B:B,MATCH(B8879,NationalTeams!C:C,0))</f>
        <v>180</v>
      </c>
      <c r="D8879" t="s">
        <v>58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412</v>
      </c>
      <c r="C8880">
        <f>INDEX(NationalTeams!B:B,MATCH(B8880,NationalTeams!C:C,0))</f>
        <v>181</v>
      </c>
      <c r="D8880" t="s">
        <v>58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409</v>
      </c>
      <c r="C8881">
        <f>INDEX(NationalTeams!B:B,MATCH(B8881,NationalTeams!C:C,0))</f>
        <v>182</v>
      </c>
      <c r="D8881" t="s">
        <v>58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414</v>
      </c>
      <c r="C8882">
        <f>INDEX(NationalTeams!B:B,MATCH(B8882,NationalTeams!C:C,0))</f>
        <v>183</v>
      </c>
      <c r="D8882" t="s">
        <v>58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362</v>
      </c>
      <c r="C8883">
        <f>INDEX(NationalTeams!B:B,MATCH(B8883,NationalTeams!C:C,0))</f>
        <v>184</v>
      </c>
      <c r="D8883" t="s">
        <v>58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499</v>
      </c>
      <c r="C8884">
        <f>INDEX(NationalTeams!B:B,MATCH(B8884,NationalTeams!C:C,0))</f>
        <v>185</v>
      </c>
      <c r="D8884" t="s">
        <v>58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374</v>
      </c>
      <c r="C8885">
        <f>INDEX(NationalTeams!B:B,MATCH(B8885,NationalTeams!C:C,0))</f>
        <v>186</v>
      </c>
      <c r="D8885" t="s">
        <v>58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385</v>
      </c>
      <c r="C8886">
        <f>INDEX(NationalTeams!B:B,MATCH(B8886,NationalTeams!C:C,0))</f>
        <v>187</v>
      </c>
      <c r="D8886" t="s">
        <v>58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450</v>
      </c>
      <c r="C8887">
        <f>INDEX(NationalTeams!B:B,MATCH(B8887,NationalTeams!C:C,0))</f>
        <v>188</v>
      </c>
      <c r="D8887" t="s">
        <v>58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448</v>
      </c>
      <c r="C8888">
        <f>INDEX(NationalTeams!B:B,MATCH(B8888,NationalTeams!C:C,0))</f>
        <v>189</v>
      </c>
      <c r="D8888" t="s">
        <v>58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375</v>
      </c>
      <c r="C8889">
        <f>INDEX(NationalTeams!B:B,MATCH(B8889,NationalTeams!C:C,0))</f>
        <v>190</v>
      </c>
      <c r="D8889" t="s">
        <v>58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483</v>
      </c>
      <c r="C8890">
        <f>INDEX(NationalTeams!B:B,MATCH(B8890,NationalTeams!C:C,0))</f>
        <v>191</v>
      </c>
      <c r="D8890" t="s">
        <v>58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395</v>
      </c>
      <c r="C8891">
        <f>INDEX(NationalTeams!B:B,MATCH(B8891,NationalTeams!C:C,0))</f>
        <v>192</v>
      </c>
      <c r="D8891" t="s">
        <v>58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363</v>
      </c>
      <c r="C8892">
        <f>INDEX(NationalTeams!B:B,MATCH(B8892,NationalTeams!C:C,0))</f>
        <v>193</v>
      </c>
      <c r="D8892" t="s">
        <v>58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394</v>
      </c>
      <c r="C8893">
        <f>INDEX(NationalTeams!B:B,MATCH(B8893,NationalTeams!C:C,0))</f>
        <v>194</v>
      </c>
      <c r="D8893" t="s">
        <v>58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389</v>
      </c>
      <c r="C8894">
        <f>INDEX(NationalTeams!B:B,MATCH(B8894,NationalTeams!C:C,0))</f>
        <v>195</v>
      </c>
      <c r="D8894" t="s">
        <v>58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496</v>
      </c>
      <c r="C8895">
        <f>INDEX(NationalTeams!B:B,MATCH(B8895,NationalTeams!C:C,0))</f>
        <v>196</v>
      </c>
      <c r="D8895" t="s">
        <v>58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507</v>
      </c>
      <c r="C8896">
        <f>INDEX(NationalTeams!B:B,MATCH(B8896,NationalTeams!C:C,0))</f>
        <v>197</v>
      </c>
      <c r="D8896" t="s">
        <v>58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399</v>
      </c>
      <c r="C8897">
        <f>INDEX(NationalTeams!B:B,MATCH(B8897,NationalTeams!C:C,0))</f>
        <v>198</v>
      </c>
      <c r="D8897" t="s">
        <v>58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467</v>
      </c>
      <c r="C8898">
        <f>INDEX(NationalTeams!B:B,MATCH(B8898,NationalTeams!C:C,0))</f>
        <v>199</v>
      </c>
      <c r="D8898" t="s">
        <v>58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437</v>
      </c>
      <c r="C8899">
        <f>INDEX(NationalTeams!B:B,MATCH(B8899,NationalTeams!C:C,0))</f>
        <v>200</v>
      </c>
      <c r="D8899" t="s">
        <v>58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452</v>
      </c>
      <c r="C8900">
        <f>INDEX(NationalTeams!B:B,MATCH(B8900,NationalTeams!C:C,0))</f>
        <v>201</v>
      </c>
      <c r="D8900" t="s">
        <v>58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384</v>
      </c>
      <c r="C8901">
        <f>INDEX(NationalTeams!B:B,MATCH(B8901,NationalTeams!C:C,0))</f>
        <v>202</v>
      </c>
      <c r="D8901" t="s">
        <v>58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442</v>
      </c>
      <c r="C8902">
        <f>INDEX(NationalTeams!B:B,MATCH(B8902,NationalTeams!C:C,0))</f>
        <v>203</v>
      </c>
      <c r="D8902" t="s">
        <v>58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472</v>
      </c>
      <c r="C8903">
        <f>INDEX(NationalTeams!B:B,MATCH(B8903,NationalTeams!C:C,0))</f>
        <v>204</v>
      </c>
      <c r="D8903" t="s">
        <v>58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388</v>
      </c>
      <c r="C8904">
        <f>INDEX(NationalTeams!B:B,MATCH(B8904,NationalTeams!C:C,0))</f>
        <v>205</v>
      </c>
      <c r="D8904" t="s">
        <v>58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476</v>
      </c>
      <c r="C8905">
        <f>INDEX(NationalTeams!B:B,MATCH(B8905,NationalTeams!C:C,0))</f>
        <v>206</v>
      </c>
      <c r="D8905" t="s">
        <v>58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407</v>
      </c>
      <c r="C8906">
        <f>INDEX(NationalTeams!B:B,MATCH(B8906,NationalTeams!C:C,0))</f>
        <v>207</v>
      </c>
      <c r="D8906" t="s">
        <v>58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364</v>
      </c>
      <c r="C8907">
        <f>INDEX(NationalTeams!B:B,MATCH(B8907,NationalTeams!C:C,0))</f>
        <v>208</v>
      </c>
      <c r="D8907" t="s">
        <v>58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439</v>
      </c>
      <c r="C8908">
        <f>INDEX(NationalTeams!B:B,MATCH(B8908,NationalTeams!C:C,0))</f>
        <v>209</v>
      </c>
      <c r="D8908" t="s">
        <v>58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501</v>
      </c>
      <c r="C8909">
        <f>INDEX(NationalTeams!B:B,MATCH(B8909,NationalTeams!C:C,0))</f>
        <v>210</v>
      </c>
      <c r="D8909" t="s">
        <v>58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466</v>
      </c>
      <c r="C8910">
        <f>INDEX(NationalTeams!B:B,MATCH(B8910,NationalTeams!C:C,0))</f>
        <v>211</v>
      </c>
      <c r="D8910" t="s">
        <v>58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502</v>
      </c>
      <c r="C8911">
        <f>INDEX(NationalTeams!B:B,MATCH(B8911,NationalTeams!C:C,0))</f>
        <v>212</v>
      </c>
      <c r="D8911" t="s">
        <v>58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359</v>
      </c>
      <c r="C8912">
        <f>INDEX(NationalTeams!B:B,MATCH(B8912,NationalTeams!C:C,0))</f>
        <v>213</v>
      </c>
      <c r="D8912" t="s">
        <v>58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377</v>
      </c>
      <c r="C8913">
        <f>INDEX(NationalTeams!B:B,MATCH(B8913,NationalTeams!C:C,0))</f>
        <v>214</v>
      </c>
      <c r="D8913" t="s">
        <v>58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443</v>
      </c>
      <c r="C8914">
        <f>INDEX(NationalTeams!B:B,MATCH(B8914,NationalTeams!C:C,0))</f>
        <v>215</v>
      </c>
      <c r="D8914" t="s">
        <v>58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481</v>
      </c>
      <c r="C8915">
        <f>INDEX(NationalTeams!B:B,MATCH(B8915,NationalTeams!C:C,0))</f>
        <v>216</v>
      </c>
      <c r="D8915" t="s">
        <v>58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351</v>
      </c>
      <c r="C8916">
        <f>INDEX(NationalTeams!B:B,MATCH(B8916,NationalTeams!C:C,0))</f>
        <v>217</v>
      </c>
      <c r="D8916" t="s">
        <v>58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438</v>
      </c>
      <c r="C8917">
        <f>INDEX(NationalTeams!B:B,MATCH(B8917,NationalTeams!C:C,0))</f>
        <v>218</v>
      </c>
      <c r="D8917" t="s">
        <v>58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319</v>
      </c>
      <c r="C8918">
        <f>INDEX(NationalTeams!B:B,MATCH(B8918,NationalTeams!C:C,0))</f>
        <v>219</v>
      </c>
      <c r="D8918" t="s">
        <v>58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471</v>
      </c>
      <c r="C8919">
        <f>INDEX(NationalTeams!B:B,MATCH(B8919,NationalTeams!C:C,0))</f>
        <v>220</v>
      </c>
      <c r="D8919" t="s">
        <v>58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373</v>
      </c>
      <c r="C8920">
        <f>INDEX(NationalTeams!B:B,MATCH(B8920,NationalTeams!C:C,0))</f>
        <v>221</v>
      </c>
      <c r="D8920" t="s">
        <v>58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367</v>
      </c>
      <c r="C8921">
        <f>INDEX(NationalTeams!B:B,MATCH(B8921,NationalTeams!C:C,0))</f>
        <v>222</v>
      </c>
      <c r="D8921" t="s">
        <v>58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358</v>
      </c>
      <c r="C8922">
        <f>INDEX(NationalTeams!B:B,MATCH(B8922,NationalTeams!C:C,0))</f>
        <v>223</v>
      </c>
      <c r="D8922" t="s">
        <v>58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440</v>
      </c>
      <c r="C8923">
        <f>INDEX(NationalTeams!B:B,MATCH(B8923,NationalTeams!C:C,0))</f>
        <v>1</v>
      </c>
      <c r="D8923" t="s">
        <v>62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321</v>
      </c>
      <c r="C8924">
        <f>INDEX(NationalTeams!B:B,MATCH(B8924,NationalTeams!C:C,0))</f>
        <v>2</v>
      </c>
      <c r="D8924" t="s">
        <v>62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520</v>
      </c>
      <c r="C8925">
        <f>INDEX(NationalTeams!B:B,MATCH(B8925,NationalTeams!C:C,0))</f>
        <v>3</v>
      </c>
      <c r="D8925" t="s">
        <v>62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489</v>
      </c>
      <c r="C8926">
        <f>INDEX(NationalTeams!B:B,MATCH(B8926,NationalTeams!C:C,0))</f>
        <v>4</v>
      </c>
      <c r="D8926" t="s">
        <v>62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329</v>
      </c>
      <c r="C8927">
        <f>INDEX(NationalTeams!B:B,MATCH(B8927,NationalTeams!C:C,0))</f>
        <v>5</v>
      </c>
      <c r="D8927" t="s">
        <v>62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538</v>
      </c>
      <c r="C8928">
        <f>INDEX(NationalTeams!B:B,MATCH(B8928,NationalTeams!C:C,0))</f>
        <v>6</v>
      </c>
      <c r="D8928" t="s">
        <v>62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357</v>
      </c>
      <c r="C8929">
        <f>INDEX(NationalTeams!B:B,MATCH(B8929,NationalTeams!C:C,0))</f>
        <v>7</v>
      </c>
      <c r="D8929" t="s">
        <v>62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420</v>
      </c>
      <c r="C8930">
        <f>INDEX(NationalTeams!B:B,MATCH(B8930,NationalTeams!C:C,0))</f>
        <v>8</v>
      </c>
      <c r="D8930" t="s">
        <v>62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400</v>
      </c>
      <c r="C8931">
        <f>INDEX(NationalTeams!B:B,MATCH(B8931,NationalTeams!C:C,0))</f>
        <v>9</v>
      </c>
      <c r="D8931" t="s">
        <v>62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428</v>
      </c>
      <c r="C8932">
        <f>INDEX(NationalTeams!B:B,MATCH(B8932,NationalTeams!C:C,0))</f>
        <v>10</v>
      </c>
      <c r="D8932" t="s">
        <v>62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324</v>
      </c>
      <c r="C8933">
        <f>INDEX(NationalTeams!B:B,MATCH(B8933,NationalTeams!C:C,0))</f>
        <v>11</v>
      </c>
      <c r="D8933" t="s">
        <v>62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376</v>
      </c>
      <c r="C8934">
        <f>INDEX(NationalTeams!B:B,MATCH(B8934,NationalTeams!C:C,0))</f>
        <v>12</v>
      </c>
      <c r="D8934" t="s">
        <v>62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529</v>
      </c>
      <c r="C8935">
        <f>INDEX(NationalTeams!B:B,MATCH(B8935,NationalTeams!C:C,0))</f>
        <v>13</v>
      </c>
      <c r="D8935" t="s">
        <v>62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415</v>
      </c>
      <c r="C8936">
        <f>INDEX(NationalTeams!B:B,MATCH(B8936,NationalTeams!C:C,0))</f>
        <v>14</v>
      </c>
      <c r="D8936" t="s">
        <v>62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424</v>
      </c>
      <c r="C8937">
        <f>INDEX(NationalTeams!B:B,MATCH(B8937,NationalTeams!C:C,0))</f>
        <v>15</v>
      </c>
      <c r="D8937" t="s">
        <v>62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426</v>
      </c>
      <c r="C8938">
        <f>INDEX(NationalTeams!B:B,MATCH(B8938,NationalTeams!C:C,0))</f>
        <v>16</v>
      </c>
      <c r="D8938" t="s">
        <v>62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514</v>
      </c>
      <c r="C8939">
        <f>INDEX(NationalTeams!B:B,MATCH(B8939,NationalTeams!C:C,0))</f>
        <v>17</v>
      </c>
      <c r="D8939" t="s">
        <v>62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535</v>
      </c>
      <c r="C8940">
        <f>INDEX(NationalTeams!B:B,MATCH(B8940,NationalTeams!C:C,0))</f>
        <v>18</v>
      </c>
      <c r="D8940" t="s">
        <v>62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419</v>
      </c>
      <c r="C8941">
        <f>INDEX(NationalTeams!B:B,MATCH(B8941,NationalTeams!C:C,0))</f>
        <v>19</v>
      </c>
      <c r="D8941" t="s">
        <v>62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433</v>
      </c>
      <c r="C8942">
        <f>INDEX(NationalTeams!B:B,MATCH(B8942,NationalTeams!C:C,0))</f>
        <v>20</v>
      </c>
      <c r="D8942" t="s">
        <v>62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465</v>
      </c>
      <c r="C8943">
        <f>INDEX(NationalTeams!B:B,MATCH(B8943,NationalTeams!C:C,0))</f>
        <v>21</v>
      </c>
      <c r="D8943" t="s">
        <v>62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408</v>
      </c>
      <c r="C8944">
        <f>INDEX(NationalTeams!B:B,MATCH(B8944,NationalTeams!C:C,0))</f>
        <v>22</v>
      </c>
      <c r="D8944" t="s">
        <v>62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505</v>
      </c>
      <c r="C8945">
        <f>INDEX(NationalTeams!B:B,MATCH(B8945,NationalTeams!C:C,0))</f>
        <v>23</v>
      </c>
      <c r="D8945" t="s">
        <v>62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334</v>
      </c>
      <c r="C8946">
        <f>INDEX(NationalTeams!B:B,MATCH(B8946,NationalTeams!C:C,0))</f>
        <v>24</v>
      </c>
      <c r="D8946" t="s">
        <v>62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337</v>
      </c>
      <c r="C8947">
        <f>INDEX(NationalTeams!B:B,MATCH(B8947,NationalTeams!C:C,0))</f>
        <v>25</v>
      </c>
      <c r="D8947" t="s">
        <v>62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403</v>
      </c>
      <c r="C8948">
        <f>INDEX(NationalTeams!B:B,MATCH(B8948,NationalTeams!C:C,0))</f>
        <v>26</v>
      </c>
      <c r="D8948" t="s">
        <v>62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525</v>
      </c>
      <c r="C8949">
        <f>INDEX(NationalTeams!B:B,MATCH(B8949,NationalTeams!C:C,0))</f>
        <v>27</v>
      </c>
      <c r="D8949" t="s">
        <v>62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453</v>
      </c>
      <c r="C8950">
        <f>INDEX(NationalTeams!B:B,MATCH(B8950,NationalTeams!C:C,0))</f>
        <v>28</v>
      </c>
      <c r="D8950" t="s">
        <v>62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353</v>
      </c>
      <c r="C8951">
        <f>INDEX(NationalTeams!B:B,MATCH(B8951,NationalTeams!C:C,0))</f>
        <v>29</v>
      </c>
      <c r="D8951" t="s">
        <v>62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516</v>
      </c>
      <c r="C8952">
        <f>INDEX(NationalTeams!B:B,MATCH(B8952,NationalTeams!C:C,0))</f>
        <v>30</v>
      </c>
      <c r="D8952" t="s">
        <v>62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340</v>
      </c>
      <c r="C8953">
        <f>INDEX(NationalTeams!B:B,MATCH(B8953,NationalTeams!C:C,0))</f>
        <v>31</v>
      </c>
      <c r="D8953" t="s">
        <v>62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327</v>
      </c>
      <c r="C8954">
        <f>INDEX(NationalTeams!B:B,MATCH(B8954,NationalTeams!C:C,0))</f>
        <v>32</v>
      </c>
      <c r="D8954" t="s">
        <v>62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478</v>
      </c>
      <c r="C8955">
        <f>INDEX(NationalTeams!B:B,MATCH(B8955,NationalTeams!C:C,0))</f>
        <v>33</v>
      </c>
      <c r="D8955" t="s">
        <v>62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510</v>
      </c>
      <c r="C8956">
        <f>INDEX(NationalTeams!B:B,MATCH(B8956,NationalTeams!C:C,0))</f>
        <v>34</v>
      </c>
      <c r="D8956" t="s">
        <v>62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366</v>
      </c>
      <c r="C8957">
        <f>INDEX(NationalTeams!B:B,MATCH(B8957,NationalTeams!C:C,0))</f>
        <v>35</v>
      </c>
      <c r="D8957" t="s">
        <v>62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341</v>
      </c>
      <c r="C8958">
        <f>INDEX(NationalTeams!B:B,MATCH(B8958,NationalTeams!C:C,0))</f>
        <v>36</v>
      </c>
      <c r="D8958" t="s">
        <v>62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454</v>
      </c>
      <c r="C8959">
        <f>INDEX(NationalTeams!B:B,MATCH(B8959,NationalTeams!C:C,0))</f>
        <v>37</v>
      </c>
      <c r="D8959" t="s">
        <v>62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371</v>
      </c>
      <c r="C8960">
        <f>INDEX(NationalTeams!B:B,MATCH(B8960,NationalTeams!C:C,0))</f>
        <v>38</v>
      </c>
      <c r="D8960" t="s">
        <v>62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462</v>
      </c>
      <c r="C8961">
        <f>INDEX(NationalTeams!B:B,MATCH(B8961,NationalTeams!C:C,0))</f>
        <v>39</v>
      </c>
      <c r="D8961" t="s">
        <v>62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322</v>
      </c>
      <c r="C8962">
        <f>INDEX(NationalTeams!B:B,MATCH(B8962,NationalTeams!C:C,0))</f>
        <v>40</v>
      </c>
      <c r="D8962" t="s">
        <v>62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355</v>
      </c>
      <c r="C8963">
        <f>INDEX(NationalTeams!B:B,MATCH(B8963,NationalTeams!C:C,0))</f>
        <v>41</v>
      </c>
      <c r="D8963" t="s">
        <v>62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344</v>
      </c>
      <c r="C8964">
        <f>INDEX(NationalTeams!B:B,MATCH(B8964,NationalTeams!C:C,0))</f>
        <v>42</v>
      </c>
      <c r="D8964" t="s">
        <v>62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330</v>
      </c>
      <c r="C8965">
        <f>INDEX(NationalTeams!B:B,MATCH(B8965,NationalTeams!C:C,0))</f>
        <v>43</v>
      </c>
      <c r="D8965" t="s">
        <v>62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429</v>
      </c>
      <c r="C8966">
        <f>INDEX(NationalTeams!B:B,MATCH(B8966,NationalTeams!C:C,0))</f>
        <v>44</v>
      </c>
      <c r="D8966" t="s">
        <v>62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534</v>
      </c>
      <c r="C8967">
        <f>INDEX(NationalTeams!B:B,MATCH(B8967,NationalTeams!C:C,0))</f>
        <v>45</v>
      </c>
      <c r="D8967" t="s">
        <v>62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328</v>
      </c>
      <c r="C8968">
        <f>INDEX(NationalTeams!B:B,MATCH(B8968,NationalTeams!C:C,0))</f>
        <v>46</v>
      </c>
      <c r="D8968" t="s">
        <v>62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368</v>
      </c>
      <c r="C8969">
        <f>INDEX(NationalTeams!B:B,MATCH(B8969,NationalTeams!C:C,0))</f>
        <v>47</v>
      </c>
      <c r="D8969" t="s">
        <v>62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369</v>
      </c>
      <c r="C8970">
        <f>INDEX(NationalTeams!B:B,MATCH(B8970,NationalTeams!C:C,0))</f>
        <v>48</v>
      </c>
      <c r="D8970" t="s">
        <v>62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447</v>
      </c>
      <c r="C8971">
        <f>INDEX(NationalTeams!B:B,MATCH(B8971,NationalTeams!C:C,0))</f>
        <v>49</v>
      </c>
      <c r="D8971" t="s">
        <v>62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425</v>
      </c>
      <c r="C8972">
        <f>INDEX(NationalTeams!B:B,MATCH(B8972,NationalTeams!C:C,0))</f>
        <v>50</v>
      </c>
      <c r="D8972" t="s">
        <v>62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323</v>
      </c>
      <c r="C8973">
        <f>INDEX(NationalTeams!B:B,MATCH(B8973,NationalTeams!C:C,0))</f>
        <v>51</v>
      </c>
      <c r="D8973" t="s">
        <v>62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354</v>
      </c>
      <c r="C8974">
        <f>INDEX(NationalTeams!B:B,MATCH(B8974,NationalTeams!C:C,0))</f>
        <v>52</v>
      </c>
      <c r="D8974" t="s">
        <v>62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498</v>
      </c>
      <c r="C8975">
        <f>INDEX(NationalTeams!B:B,MATCH(B8975,NationalTeams!C:C,0))</f>
        <v>53</v>
      </c>
      <c r="D8975" t="s">
        <v>62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406</v>
      </c>
      <c r="C8976">
        <f>INDEX(NationalTeams!B:B,MATCH(B8976,NationalTeams!C:C,0))</f>
        <v>54</v>
      </c>
      <c r="D8976" t="s">
        <v>62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404</v>
      </c>
      <c r="C8977">
        <f>INDEX(NationalTeams!B:B,MATCH(B8977,NationalTeams!C:C,0))</f>
        <v>55</v>
      </c>
      <c r="D8977" t="s">
        <v>62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495</v>
      </c>
      <c r="C8978">
        <f>INDEX(NationalTeams!B:B,MATCH(B8978,NationalTeams!C:C,0))</f>
        <v>56</v>
      </c>
      <c r="D8978" t="s">
        <v>62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413</v>
      </c>
      <c r="C8979">
        <f>INDEX(NationalTeams!B:B,MATCH(B8979,NationalTeams!C:C,0))</f>
        <v>57</v>
      </c>
      <c r="D8979" t="s">
        <v>62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331</v>
      </c>
      <c r="C8980">
        <f>INDEX(NationalTeams!B:B,MATCH(B8980,NationalTeams!C:C,0))</f>
        <v>58</v>
      </c>
      <c r="D8980" t="s">
        <v>62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365</v>
      </c>
      <c r="C8981">
        <f>INDEX(NationalTeams!B:B,MATCH(B8981,NationalTeams!C:C,0))</f>
        <v>59</v>
      </c>
      <c r="D8981" t="s">
        <v>62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332</v>
      </c>
      <c r="C8982">
        <f>INDEX(NationalTeams!B:B,MATCH(B8982,NationalTeams!C:C,0))</f>
        <v>60</v>
      </c>
      <c r="D8982" t="s">
        <v>62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435</v>
      </c>
      <c r="C8983">
        <f>INDEX(NationalTeams!B:B,MATCH(B8983,NationalTeams!C:C,0))</f>
        <v>61</v>
      </c>
      <c r="D8983" t="s">
        <v>62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346</v>
      </c>
      <c r="C8984">
        <f>INDEX(NationalTeams!B:B,MATCH(B8984,NationalTeams!C:C,0))</f>
        <v>62</v>
      </c>
      <c r="D8984" t="s">
        <v>62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515</v>
      </c>
      <c r="C8985">
        <f>INDEX(NationalTeams!B:B,MATCH(B8985,NationalTeams!C:C,0))</f>
        <v>63</v>
      </c>
      <c r="D8985" t="s">
        <v>62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509</v>
      </c>
      <c r="C8986">
        <f>INDEX(NationalTeams!B:B,MATCH(B8986,NationalTeams!C:C,0))</f>
        <v>64</v>
      </c>
      <c r="D8986" t="s">
        <v>62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518</v>
      </c>
      <c r="C8987">
        <f>INDEX(NationalTeams!B:B,MATCH(B8987,NationalTeams!C:C,0))</f>
        <v>65</v>
      </c>
      <c r="D8987" t="s">
        <v>62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490</v>
      </c>
      <c r="C8988">
        <f>INDEX(NationalTeams!B:B,MATCH(B8988,NationalTeams!C:C,0))</f>
        <v>66</v>
      </c>
      <c r="D8988" t="s">
        <v>62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349</v>
      </c>
      <c r="C8989">
        <f>INDEX(NationalTeams!B:B,MATCH(B8989,NationalTeams!C:C,0))</f>
        <v>67</v>
      </c>
      <c r="D8989" t="s">
        <v>62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531</v>
      </c>
      <c r="C8990">
        <f>INDEX(NationalTeams!B:B,MATCH(B8990,NationalTeams!C:C,0))</f>
        <v>68</v>
      </c>
      <c r="D8990" t="s">
        <v>62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326</v>
      </c>
      <c r="C8991">
        <f>INDEX(NationalTeams!B:B,MATCH(B8991,NationalTeams!C:C,0))</f>
        <v>69</v>
      </c>
      <c r="D8991" t="s">
        <v>62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320</v>
      </c>
      <c r="C8992">
        <f>INDEX(NationalTeams!B:B,MATCH(B8992,NationalTeams!C:C,0))</f>
        <v>70</v>
      </c>
      <c r="D8992" t="s">
        <v>62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459</v>
      </c>
      <c r="C8993">
        <f>INDEX(NationalTeams!B:B,MATCH(B8993,NationalTeams!C:C,0))</f>
        <v>71</v>
      </c>
      <c r="D8993" t="s">
        <v>62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445</v>
      </c>
      <c r="C8994">
        <f>INDEX(NationalTeams!B:B,MATCH(B8994,NationalTeams!C:C,0))</f>
        <v>72</v>
      </c>
      <c r="D8994" t="s">
        <v>62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511</v>
      </c>
      <c r="C8995">
        <f>INDEX(NationalTeams!B:B,MATCH(B8995,NationalTeams!C:C,0))</f>
        <v>73</v>
      </c>
      <c r="D8995" t="s">
        <v>62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487</v>
      </c>
      <c r="C8996">
        <f>INDEX(NationalTeams!B:B,MATCH(B8996,NationalTeams!C:C,0))</f>
        <v>74</v>
      </c>
      <c r="D8996" t="s">
        <v>62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383</v>
      </c>
      <c r="C8997">
        <f>INDEX(NationalTeams!B:B,MATCH(B8997,NationalTeams!C:C,0))</f>
        <v>75</v>
      </c>
      <c r="D8997" t="s">
        <v>62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517</v>
      </c>
      <c r="C8998">
        <f>INDEX(NationalTeams!B:B,MATCH(B8998,NationalTeams!C:C,0))</f>
        <v>76</v>
      </c>
      <c r="D8998" t="s">
        <v>62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391</v>
      </c>
      <c r="C8999">
        <f>INDEX(NationalTeams!B:B,MATCH(B8999,NationalTeams!C:C,0))</f>
        <v>77</v>
      </c>
      <c r="D8999" t="s">
        <v>62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524</v>
      </c>
      <c r="C9000">
        <f>INDEX(NationalTeams!B:B,MATCH(B9000,NationalTeams!C:C,0))</f>
        <v>78</v>
      </c>
      <c r="D9000" t="s">
        <v>62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325</v>
      </c>
      <c r="C9001">
        <f>INDEX(NationalTeams!B:B,MATCH(B9001,NationalTeams!C:C,0))</f>
        <v>79</v>
      </c>
      <c r="D9001" t="s">
        <v>62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536</v>
      </c>
      <c r="C9002">
        <f>INDEX(NationalTeams!B:B,MATCH(B9002,NationalTeams!C:C,0))</f>
        <v>80</v>
      </c>
      <c r="D9002" t="s">
        <v>62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405</v>
      </c>
      <c r="C9003">
        <f>INDEX(NationalTeams!B:B,MATCH(B9003,NationalTeams!C:C,0))</f>
        <v>81</v>
      </c>
      <c r="D9003" t="s">
        <v>62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508</v>
      </c>
      <c r="C9004">
        <f>INDEX(NationalTeams!B:B,MATCH(B9004,NationalTeams!C:C,0))</f>
        <v>82</v>
      </c>
      <c r="D9004" t="s">
        <v>62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477</v>
      </c>
      <c r="C9005">
        <f>INDEX(NationalTeams!B:B,MATCH(B9005,NationalTeams!C:C,0))</f>
        <v>83</v>
      </c>
      <c r="D9005" t="s">
        <v>62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396</v>
      </c>
      <c r="C9006">
        <f>INDEX(NationalTeams!B:B,MATCH(B9006,NationalTeams!C:C,0))</f>
        <v>84</v>
      </c>
      <c r="D9006" t="s">
        <v>62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382</v>
      </c>
      <c r="C9007">
        <f>INDEX(NationalTeams!B:B,MATCH(B9007,NationalTeams!C:C,0))</f>
        <v>85</v>
      </c>
      <c r="D9007" t="s">
        <v>62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338</v>
      </c>
      <c r="C9008">
        <f>INDEX(NationalTeams!B:B,MATCH(B9008,NationalTeams!C:C,0))</f>
        <v>86</v>
      </c>
      <c r="D9008" t="s">
        <v>62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392</v>
      </c>
      <c r="C9009">
        <f>INDEX(NationalTeams!B:B,MATCH(B9009,NationalTeams!C:C,0))</f>
        <v>87</v>
      </c>
      <c r="D9009" t="s">
        <v>62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335</v>
      </c>
      <c r="C9010">
        <f>INDEX(NationalTeams!B:B,MATCH(B9010,NationalTeams!C:C,0))</f>
        <v>88</v>
      </c>
      <c r="D9010" t="s">
        <v>62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333</v>
      </c>
      <c r="C9011">
        <f>INDEX(NationalTeams!B:B,MATCH(B9011,NationalTeams!C:C,0))</f>
        <v>89</v>
      </c>
      <c r="D9011" t="s">
        <v>62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397</v>
      </c>
      <c r="C9012">
        <f>INDEX(NationalTeams!B:B,MATCH(B9012,NationalTeams!C:C,0))</f>
        <v>90</v>
      </c>
      <c r="D9012" t="s">
        <v>62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469</v>
      </c>
      <c r="C9013">
        <f>INDEX(NationalTeams!B:B,MATCH(B9013,NationalTeams!C:C,0))</f>
        <v>91</v>
      </c>
      <c r="D9013" t="s">
        <v>62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512</v>
      </c>
      <c r="C9014">
        <f>INDEX(NationalTeams!B:B,MATCH(B9014,NationalTeams!C:C,0))</f>
        <v>92</v>
      </c>
      <c r="D9014" t="s">
        <v>62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458</v>
      </c>
      <c r="C9015">
        <f>INDEX(NationalTeams!B:B,MATCH(B9015,NationalTeams!C:C,0))</f>
        <v>93</v>
      </c>
      <c r="D9015" t="s">
        <v>62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444</v>
      </c>
      <c r="C9016">
        <f>INDEX(NationalTeams!B:B,MATCH(B9016,NationalTeams!C:C,0))</f>
        <v>94</v>
      </c>
      <c r="D9016" t="s">
        <v>62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493</v>
      </c>
      <c r="C9017">
        <f>INDEX(NationalTeams!B:B,MATCH(B9017,NationalTeams!C:C,0))</f>
        <v>95</v>
      </c>
      <c r="D9017" t="s">
        <v>62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431</v>
      </c>
      <c r="C9018">
        <f>INDEX(NationalTeams!B:B,MATCH(B9018,NationalTeams!C:C,0))</f>
        <v>96</v>
      </c>
      <c r="D9018" t="s">
        <v>62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427</v>
      </c>
      <c r="C9019">
        <f>INDEX(NationalTeams!B:B,MATCH(B9019,NationalTeams!C:C,0))</f>
        <v>97</v>
      </c>
      <c r="D9019" t="s">
        <v>62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513</v>
      </c>
      <c r="C9020">
        <f>INDEX(NationalTeams!B:B,MATCH(B9020,NationalTeams!C:C,0))</f>
        <v>98</v>
      </c>
      <c r="D9020" t="s">
        <v>62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503</v>
      </c>
      <c r="C9021">
        <f>INDEX(NationalTeams!B:B,MATCH(B9021,NationalTeams!C:C,0))</f>
        <v>99</v>
      </c>
      <c r="D9021" t="s">
        <v>62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519</v>
      </c>
      <c r="C9022">
        <f>INDEX(NationalTeams!B:B,MATCH(B9022,NationalTeams!C:C,0))</f>
        <v>100</v>
      </c>
      <c r="D9022" t="s">
        <v>62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410</v>
      </c>
      <c r="C9023">
        <f>INDEX(NationalTeams!B:B,MATCH(B9023,NationalTeams!C:C,0))</f>
        <v>101</v>
      </c>
      <c r="D9023" t="s">
        <v>62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486</v>
      </c>
      <c r="C9024">
        <f>INDEX(NationalTeams!B:B,MATCH(B9024,NationalTeams!C:C,0))</f>
        <v>102</v>
      </c>
      <c r="D9024" t="s">
        <v>62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526</v>
      </c>
      <c r="C9025">
        <f>INDEX(NationalTeams!B:B,MATCH(B9025,NationalTeams!C:C,0))</f>
        <v>103</v>
      </c>
      <c r="D9025" t="s">
        <v>62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470</v>
      </c>
      <c r="C9026">
        <f>INDEX(NationalTeams!B:B,MATCH(B9026,NationalTeams!C:C,0))</f>
        <v>104</v>
      </c>
      <c r="D9026" t="s">
        <v>62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461</v>
      </c>
      <c r="C9027">
        <f>INDEX(NationalTeams!B:B,MATCH(B9027,NationalTeams!C:C,0))</f>
        <v>105</v>
      </c>
      <c r="D9027" t="s">
        <v>62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418</v>
      </c>
      <c r="C9028">
        <f>INDEX(NationalTeams!B:B,MATCH(B9028,NationalTeams!C:C,0))</f>
        <v>106</v>
      </c>
      <c r="D9028" t="s">
        <v>62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417</v>
      </c>
      <c r="C9029">
        <f>INDEX(NationalTeams!B:B,MATCH(B9029,NationalTeams!C:C,0))</f>
        <v>107</v>
      </c>
      <c r="D9029" t="s">
        <v>62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421</v>
      </c>
      <c r="C9030">
        <f>INDEX(NationalTeams!B:B,MATCH(B9030,NationalTeams!C:C,0))</f>
        <v>108</v>
      </c>
      <c r="D9030" t="s">
        <v>62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530</v>
      </c>
      <c r="C9031">
        <f>INDEX(NationalTeams!B:B,MATCH(B9031,NationalTeams!C:C,0))</f>
        <v>109</v>
      </c>
      <c r="D9031" t="s">
        <v>62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488</v>
      </c>
      <c r="C9032">
        <f>INDEX(NationalTeams!B:B,MATCH(B9032,NationalTeams!C:C,0))</f>
        <v>110</v>
      </c>
      <c r="D9032" t="s">
        <v>62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352</v>
      </c>
      <c r="C9033">
        <f>INDEX(NationalTeams!B:B,MATCH(B9033,NationalTeams!C:C,0))</f>
        <v>111</v>
      </c>
      <c r="D9033" t="s">
        <v>62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422</v>
      </c>
      <c r="C9034">
        <f>INDEX(NationalTeams!B:B,MATCH(B9034,NationalTeams!C:C,0))</f>
        <v>112</v>
      </c>
      <c r="D9034" t="s">
        <v>62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451</v>
      </c>
      <c r="C9035">
        <f>INDEX(NationalTeams!B:B,MATCH(B9035,NationalTeams!C:C,0))</f>
        <v>113</v>
      </c>
      <c r="D9035" t="s">
        <v>62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430</v>
      </c>
      <c r="C9036">
        <f>INDEX(NationalTeams!B:B,MATCH(B9036,NationalTeams!C:C,0))</f>
        <v>114</v>
      </c>
      <c r="D9036" t="s">
        <v>62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381</v>
      </c>
      <c r="C9037">
        <f>INDEX(NationalTeams!B:B,MATCH(B9037,NationalTeams!C:C,0))</f>
        <v>115</v>
      </c>
      <c r="D9037" t="s">
        <v>62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434</v>
      </c>
      <c r="C9038">
        <f>INDEX(NationalTeams!B:B,MATCH(B9038,NationalTeams!C:C,0))</f>
        <v>116</v>
      </c>
      <c r="D9038" t="s">
        <v>62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475</v>
      </c>
      <c r="C9039">
        <f>INDEX(NationalTeams!B:B,MATCH(B9039,NationalTeams!C:C,0))</f>
        <v>117</v>
      </c>
      <c r="D9039" t="s">
        <v>62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528</v>
      </c>
      <c r="C9040">
        <f>INDEX(NationalTeams!B:B,MATCH(B9040,NationalTeams!C:C,0))</f>
        <v>118</v>
      </c>
      <c r="D9040" t="s">
        <v>62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436</v>
      </c>
      <c r="C9041">
        <f>INDEX(NationalTeams!B:B,MATCH(B9041,NationalTeams!C:C,0))</f>
        <v>119</v>
      </c>
      <c r="D9041" t="s">
        <v>62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455</v>
      </c>
      <c r="C9042">
        <f>INDEX(NationalTeams!B:B,MATCH(B9042,NationalTeams!C:C,0))</f>
        <v>120</v>
      </c>
      <c r="D9042" t="s">
        <v>62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345</v>
      </c>
      <c r="C9043">
        <f>INDEX(NationalTeams!B:B,MATCH(B9043,NationalTeams!C:C,0))</f>
        <v>121</v>
      </c>
      <c r="D9043" t="s">
        <v>62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532</v>
      </c>
      <c r="C9044">
        <f>INDEX(NationalTeams!B:B,MATCH(B9044,NationalTeams!C:C,0))</f>
        <v>122</v>
      </c>
      <c r="D9044" t="s">
        <v>62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468</v>
      </c>
      <c r="C9045">
        <f>INDEX(NationalTeams!B:B,MATCH(B9045,NationalTeams!C:C,0))</f>
        <v>123</v>
      </c>
      <c r="D9045" t="s">
        <v>62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347</v>
      </c>
      <c r="C9046">
        <f>INDEX(NationalTeams!B:B,MATCH(B9046,NationalTeams!C:C,0))</f>
        <v>124</v>
      </c>
      <c r="D9046" t="s">
        <v>62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390</v>
      </c>
      <c r="C9047">
        <f>INDEX(NationalTeams!B:B,MATCH(B9047,NationalTeams!C:C,0))</f>
        <v>125</v>
      </c>
      <c r="D9047" t="s">
        <v>62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540</v>
      </c>
      <c r="C9048">
        <f>INDEX(NationalTeams!B:B,MATCH(B9048,NationalTeams!C:C,0))</f>
        <v>126</v>
      </c>
      <c r="D9048" t="s">
        <v>62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527</v>
      </c>
      <c r="C9049">
        <f>INDEX(NationalTeams!B:B,MATCH(B9049,NationalTeams!C:C,0))</f>
        <v>127</v>
      </c>
      <c r="D9049" t="s">
        <v>62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523</v>
      </c>
      <c r="C9050">
        <f>INDEX(NationalTeams!B:B,MATCH(B9050,NationalTeams!C:C,0))</f>
        <v>128</v>
      </c>
      <c r="D9050" t="s">
        <v>62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484</v>
      </c>
      <c r="C9051">
        <f>INDEX(NationalTeams!B:B,MATCH(B9051,NationalTeams!C:C,0))</f>
        <v>129</v>
      </c>
      <c r="D9051" t="s">
        <v>62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522</v>
      </c>
      <c r="C9052">
        <f>INDEX(NationalTeams!B:B,MATCH(B9052,NationalTeams!C:C,0))</f>
        <v>130</v>
      </c>
      <c r="D9052" t="s">
        <v>62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386</v>
      </c>
      <c r="C9053">
        <f>INDEX(NationalTeams!B:B,MATCH(B9053,NationalTeams!C:C,0))</f>
        <v>131</v>
      </c>
      <c r="D9053" t="s">
        <v>62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463</v>
      </c>
      <c r="C9054">
        <f>INDEX(NationalTeams!B:B,MATCH(B9054,NationalTeams!C:C,0))</f>
        <v>132</v>
      </c>
      <c r="D9054" t="s">
        <v>62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339</v>
      </c>
      <c r="C9055">
        <f>INDEX(NationalTeams!B:B,MATCH(B9055,NationalTeams!C:C,0))</f>
        <v>133</v>
      </c>
      <c r="D9055" t="s">
        <v>62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464</v>
      </c>
      <c r="C9056">
        <f>INDEX(NationalTeams!B:B,MATCH(B9056,NationalTeams!C:C,0))</f>
        <v>134</v>
      </c>
      <c r="D9056" t="s">
        <v>62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379</v>
      </c>
      <c r="C9057">
        <f>INDEX(NationalTeams!B:B,MATCH(B9057,NationalTeams!C:C,0))</f>
        <v>135</v>
      </c>
      <c r="D9057" t="s">
        <v>62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539</v>
      </c>
      <c r="C9058">
        <f>INDEX(NationalTeams!B:B,MATCH(B9058,NationalTeams!C:C,0))</f>
        <v>136</v>
      </c>
      <c r="D9058" t="s">
        <v>62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342</v>
      </c>
      <c r="C9059">
        <f>INDEX(NationalTeams!B:B,MATCH(B9059,NationalTeams!C:C,0))</f>
        <v>137</v>
      </c>
      <c r="D9059" t="s">
        <v>62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343</v>
      </c>
      <c r="C9060">
        <f>INDEX(NationalTeams!B:B,MATCH(B9060,NationalTeams!C:C,0))</f>
        <v>138</v>
      </c>
      <c r="D9060" t="s">
        <v>62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360</v>
      </c>
      <c r="C9061">
        <f>INDEX(NationalTeams!B:B,MATCH(B9061,NationalTeams!C:C,0))</f>
        <v>139</v>
      </c>
      <c r="D9061" t="s">
        <v>62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378</v>
      </c>
      <c r="C9062">
        <f>INDEX(NationalTeams!B:B,MATCH(B9062,NationalTeams!C:C,0))</f>
        <v>140</v>
      </c>
      <c r="D9062" t="s">
        <v>62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456</v>
      </c>
      <c r="C9063">
        <f>INDEX(NationalTeams!B:B,MATCH(B9063,NationalTeams!C:C,0))</f>
        <v>141</v>
      </c>
      <c r="D9063" t="s">
        <v>62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537</v>
      </c>
      <c r="C9064">
        <f>INDEX(NationalTeams!B:B,MATCH(B9064,NationalTeams!C:C,0))</f>
        <v>142</v>
      </c>
      <c r="D9064" t="s">
        <v>62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533</v>
      </c>
      <c r="C9065">
        <f>INDEX(NationalTeams!B:B,MATCH(B9065,NationalTeams!C:C,0))</f>
        <v>143</v>
      </c>
      <c r="D9065" t="s">
        <v>62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460</v>
      </c>
      <c r="C9066">
        <f>INDEX(NationalTeams!B:B,MATCH(B9066,NationalTeams!C:C,0))</f>
        <v>144</v>
      </c>
      <c r="D9066" t="s">
        <v>62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521</v>
      </c>
      <c r="C9067">
        <f>INDEX(NationalTeams!B:B,MATCH(B9067,NationalTeams!C:C,0))</f>
        <v>145</v>
      </c>
      <c r="D9067" t="s">
        <v>62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416</v>
      </c>
      <c r="C9068">
        <f>INDEX(NationalTeams!B:B,MATCH(B9068,NationalTeams!C:C,0))</f>
        <v>146</v>
      </c>
      <c r="D9068" t="s">
        <v>62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393</v>
      </c>
      <c r="C9069">
        <f>INDEX(NationalTeams!B:B,MATCH(B9069,NationalTeams!C:C,0))</f>
        <v>147</v>
      </c>
      <c r="D9069" t="s">
        <v>62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372</v>
      </c>
      <c r="C9070">
        <f>INDEX(NationalTeams!B:B,MATCH(B9070,NationalTeams!C:C,0))</f>
        <v>148</v>
      </c>
      <c r="D9070" t="s">
        <v>62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480</v>
      </c>
      <c r="C9071">
        <f>INDEX(NationalTeams!B:B,MATCH(B9071,NationalTeams!C:C,0))</f>
        <v>149</v>
      </c>
      <c r="D9071" t="s">
        <v>62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446</v>
      </c>
      <c r="C9072">
        <f>INDEX(NationalTeams!B:B,MATCH(B9072,NationalTeams!C:C,0))</f>
        <v>150</v>
      </c>
      <c r="D9072" t="s">
        <v>62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356</v>
      </c>
      <c r="C9073">
        <f>INDEX(NationalTeams!B:B,MATCH(B9073,NationalTeams!C:C,0))</f>
        <v>151</v>
      </c>
      <c r="D9073" t="s">
        <v>62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387</v>
      </c>
      <c r="C9074">
        <f>INDEX(NationalTeams!B:B,MATCH(B9074,NationalTeams!C:C,0))</f>
        <v>152</v>
      </c>
      <c r="D9074" t="s">
        <v>62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361</v>
      </c>
      <c r="C9075">
        <f>INDEX(NationalTeams!B:B,MATCH(B9075,NationalTeams!C:C,0))</f>
        <v>153</v>
      </c>
      <c r="D9075" t="s">
        <v>62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492</v>
      </c>
      <c r="C9076">
        <f>INDEX(NationalTeams!B:B,MATCH(B9076,NationalTeams!C:C,0))</f>
        <v>154</v>
      </c>
      <c r="D9076" t="s">
        <v>62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485</v>
      </c>
      <c r="C9077">
        <f>INDEX(NationalTeams!B:B,MATCH(B9077,NationalTeams!C:C,0))</f>
        <v>155</v>
      </c>
      <c r="D9077" t="s">
        <v>62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423</v>
      </c>
      <c r="C9078">
        <f>INDEX(NationalTeams!B:B,MATCH(B9078,NationalTeams!C:C,0))</f>
        <v>156</v>
      </c>
      <c r="D9078" t="s">
        <v>62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457</v>
      </c>
      <c r="C9079">
        <f>INDEX(NationalTeams!B:B,MATCH(B9079,NationalTeams!C:C,0))</f>
        <v>157</v>
      </c>
      <c r="D9079" t="s">
        <v>62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491</v>
      </c>
      <c r="C9080">
        <f>INDEX(NationalTeams!B:B,MATCH(B9080,NationalTeams!C:C,0))</f>
        <v>158</v>
      </c>
      <c r="D9080" t="s">
        <v>62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474</v>
      </c>
      <c r="C9081">
        <f>INDEX(NationalTeams!B:B,MATCH(B9081,NationalTeams!C:C,0))</f>
        <v>159</v>
      </c>
      <c r="D9081" t="s">
        <v>62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479</v>
      </c>
      <c r="C9082">
        <f>INDEX(NationalTeams!B:B,MATCH(B9082,NationalTeams!C:C,0))</f>
        <v>160</v>
      </c>
      <c r="D9082" t="s">
        <v>62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449</v>
      </c>
      <c r="C9083">
        <f>INDEX(NationalTeams!B:B,MATCH(B9083,NationalTeams!C:C,0))</f>
        <v>161</v>
      </c>
      <c r="D9083" t="s">
        <v>62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398</v>
      </c>
      <c r="C9084">
        <f>INDEX(NationalTeams!B:B,MATCH(B9084,NationalTeams!C:C,0))</f>
        <v>162</v>
      </c>
      <c r="D9084" t="s">
        <v>62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441</v>
      </c>
      <c r="C9085">
        <f>INDEX(NationalTeams!B:B,MATCH(B9085,NationalTeams!C:C,0))</f>
        <v>163</v>
      </c>
      <c r="D9085" t="s">
        <v>62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348</v>
      </c>
      <c r="C9086">
        <f>INDEX(NationalTeams!B:B,MATCH(B9086,NationalTeams!C:C,0))</f>
        <v>164</v>
      </c>
      <c r="D9086" t="s">
        <v>62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350</v>
      </c>
      <c r="C9087">
        <f>INDEX(NationalTeams!B:B,MATCH(B9087,NationalTeams!C:C,0))</f>
        <v>165</v>
      </c>
      <c r="D9087" t="s">
        <v>62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494</v>
      </c>
      <c r="C9088">
        <f>INDEX(NationalTeams!B:B,MATCH(B9088,NationalTeams!C:C,0))</f>
        <v>166</v>
      </c>
      <c r="D9088" t="s">
        <v>62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504</v>
      </c>
      <c r="C9089">
        <f>INDEX(NationalTeams!B:B,MATCH(B9089,NationalTeams!C:C,0))</f>
        <v>167</v>
      </c>
      <c r="D9089" t="s">
        <v>62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401</v>
      </c>
      <c r="C9090">
        <f>INDEX(NationalTeams!B:B,MATCH(B9090,NationalTeams!C:C,0))</f>
        <v>168</v>
      </c>
      <c r="D9090" t="s">
        <v>62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432</v>
      </c>
      <c r="C9091">
        <f>INDEX(NationalTeams!B:B,MATCH(B9091,NationalTeams!C:C,0))</f>
        <v>169</v>
      </c>
      <c r="D9091" t="s">
        <v>62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336</v>
      </c>
      <c r="C9092">
        <f>INDEX(NationalTeams!B:B,MATCH(B9092,NationalTeams!C:C,0))</f>
        <v>170</v>
      </c>
      <c r="D9092" t="s">
        <v>62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497</v>
      </c>
      <c r="C9093">
        <f>INDEX(NationalTeams!B:B,MATCH(B9093,NationalTeams!C:C,0))</f>
        <v>171</v>
      </c>
      <c r="D9093" t="s">
        <v>62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380</v>
      </c>
      <c r="C9094">
        <f>INDEX(NationalTeams!B:B,MATCH(B9094,NationalTeams!C:C,0))</f>
        <v>172</v>
      </c>
      <c r="D9094" t="s">
        <v>62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402</v>
      </c>
      <c r="C9095">
        <f>INDEX(NationalTeams!B:B,MATCH(B9095,NationalTeams!C:C,0))</f>
        <v>173</v>
      </c>
      <c r="D9095" t="s">
        <v>62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370</v>
      </c>
      <c r="C9096">
        <f>INDEX(NationalTeams!B:B,MATCH(B9096,NationalTeams!C:C,0))</f>
        <v>174</v>
      </c>
      <c r="D9096" t="s">
        <v>62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506</v>
      </c>
      <c r="C9097">
        <f>INDEX(NationalTeams!B:B,MATCH(B9097,NationalTeams!C:C,0))</f>
        <v>175</v>
      </c>
      <c r="D9097" t="s">
        <v>62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500</v>
      </c>
      <c r="C9098">
        <f>INDEX(NationalTeams!B:B,MATCH(B9098,NationalTeams!C:C,0))</f>
        <v>176</v>
      </c>
      <c r="D9098" t="s">
        <v>62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473</v>
      </c>
      <c r="C9099">
        <f>INDEX(NationalTeams!B:B,MATCH(B9099,NationalTeams!C:C,0))</f>
        <v>177</v>
      </c>
      <c r="D9099" t="s">
        <v>62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482</v>
      </c>
      <c r="C9100">
        <f>INDEX(NationalTeams!B:B,MATCH(B9100,NationalTeams!C:C,0))</f>
        <v>178</v>
      </c>
      <c r="D9100" t="s">
        <v>62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411</v>
      </c>
      <c r="C9101">
        <f>INDEX(NationalTeams!B:B,MATCH(B9101,NationalTeams!C:C,0))</f>
        <v>179</v>
      </c>
      <c r="D9101" t="s">
        <v>62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541</v>
      </c>
      <c r="C9102">
        <f>INDEX(NationalTeams!B:B,MATCH(B9102,NationalTeams!C:C,0))</f>
        <v>180</v>
      </c>
      <c r="D9102" t="s">
        <v>62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412</v>
      </c>
      <c r="C9103">
        <f>INDEX(NationalTeams!B:B,MATCH(B9103,NationalTeams!C:C,0))</f>
        <v>181</v>
      </c>
      <c r="D9103" t="s">
        <v>62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409</v>
      </c>
      <c r="C9104">
        <f>INDEX(NationalTeams!B:B,MATCH(B9104,NationalTeams!C:C,0))</f>
        <v>182</v>
      </c>
      <c r="D9104" t="s">
        <v>62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414</v>
      </c>
      <c r="C9105">
        <f>INDEX(NationalTeams!B:B,MATCH(B9105,NationalTeams!C:C,0))</f>
        <v>183</v>
      </c>
      <c r="D9105" t="s">
        <v>62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362</v>
      </c>
      <c r="C9106">
        <f>INDEX(NationalTeams!B:B,MATCH(B9106,NationalTeams!C:C,0))</f>
        <v>184</v>
      </c>
      <c r="D9106" t="s">
        <v>62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499</v>
      </c>
      <c r="C9107">
        <f>INDEX(NationalTeams!B:B,MATCH(B9107,NationalTeams!C:C,0))</f>
        <v>185</v>
      </c>
      <c r="D9107" t="s">
        <v>62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374</v>
      </c>
      <c r="C9108">
        <f>INDEX(NationalTeams!B:B,MATCH(B9108,NationalTeams!C:C,0))</f>
        <v>186</v>
      </c>
      <c r="D9108" t="s">
        <v>62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385</v>
      </c>
      <c r="C9109">
        <f>INDEX(NationalTeams!B:B,MATCH(B9109,NationalTeams!C:C,0))</f>
        <v>187</v>
      </c>
      <c r="D9109" t="s">
        <v>62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450</v>
      </c>
      <c r="C9110">
        <f>INDEX(NationalTeams!B:B,MATCH(B9110,NationalTeams!C:C,0))</f>
        <v>188</v>
      </c>
      <c r="D9110" t="s">
        <v>62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448</v>
      </c>
      <c r="C9111">
        <f>INDEX(NationalTeams!B:B,MATCH(B9111,NationalTeams!C:C,0))</f>
        <v>189</v>
      </c>
      <c r="D9111" t="s">
        <v>62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375</v>
      </c>
      <c r="C9112">
        <f>INDEX(NationalTeams!B:B,MATCH(B9112,NationalTeams!C:C,0))</f>
        <v>190</v>
      </c>
      <c r="D9112" t="s">
        <v>62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483</v>
      </c>
      <c r="C9113">
        <f>INDEX(NationalTeams!B:B,MATCH(B9113,NationalTeams!C:C,0))</f>
        <v>191</v>
      </c>
      <c r="D9113" t="s">
        <v>62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395</v>
      </c>
      <c r="C9114">
        <f>INDEX(NationalTeams!B:B,MATCH(B9114,NationalTeams!C:C,0))</f>
        <v>192</v>
      </c>
      <c r="D9114" t="s">
        <v>62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363</v>
      </c>
      <c r="C9115">
        <f>INDEX(NationalTeams!B:B,MATCH(B9115,NationalTeams!C:C,0))</f>
        <v>193</v>
      </c>
      <c r="D9115" t="s">
        <v>62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394</v>
      </c>
      <c r="C9116">
        <f>INDEX(NationalTeams!B:B,MATCH(B9116,NationalTeams!C:C,0))</f>
        <v>194</v>
      </c>
      <c r="D9116" t="s">
        <v>62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389</v>
      </c>
      <c r="C9117">
        <f>INDEX(NationalTeams!B:B,MATCH(B9117,NationalTeams!C:C,0))</f>
        <v>195</v>
      </c>
      <c r="D9117" t="s">
        <v>62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496</v>
      </c>
      <c r="C9118">
        <f>INDEX(NationalTeams!B:B,MATCH(B9118,NationalTeams!C:C,0))</f>
        <v>196</v>
      </c>
      <c r="D9118" t="s">
        <v>62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507</v>
      </c>
      <c r="C9119">
        <f>INDEX(NationalTeams!B:B,MATCH(B9119,NationalTeams!C:C,0))</f>
        <v>197</v>
      </c>
      <c r="D9119" t="s">
        <v>62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399</v>
      </c>
      <c r="C9120">
        <f>INDEX(NationalTeams!B:B,MATCH(B9120,NationalTeams!C:C,0))</f>
        <v>198</v>
      </c>
      <c r="D9120" t="s">
        <v>62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467</v>
      </c>
      <c r="C9121">
        <f>INDEX(NationalTeams!B:B,MATCH(B9121,NationalTeams!C:C,0))</f>
        <v>199</v>
      </c>
      <c r="D9121" t="s">
        <v>62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437</v>
      </c>
      <c r="C9122">
        <f>INDEX(NationalTeams!B:B,MATCH(B9122,NationalTeams!C:C,0))</f>
        <v>200</v>
      </c>
      <c r="D9122" t="s">
        <v>62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452</v>
      </c>
      <c r="C9123">
        <f>INDEX(NationalTeams!B:B,MATCH(B9123,NationalTeams!C:C,0))</f>
        <v>201</v>
      </c>
      <c r="D9123" t="s">
        <v>62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384</v>
      </c>
      <c r="C9124">
        <f>INDEX(NationalTeams!B:B,MATCH(B9124,NationalTeams!C:C,0))</f>
        <v>202</v>
      </c>
      <c r="D9124" t="s">
        <v>62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442</v>
      </c>
      <c r="C9125">
        <f>INDEX(NationalTeams!B:B,MATCH(B9125,NationalTeams!C:C,0))</f>
        <v>203</v>
      </c>
      <c r="D9125" t="s">
        <v>62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472</v>
      </c>
      <c r="C9126">
        <f>INDEX(NationalTeams!B:B,MATCH(B9126,NationalTeams!C:C,0))</f>
        <v>204</v>
      </c>
      <c r="D9126" t="s">
        <v>62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388</v>
      </c>
      <c r="C9127">
        <f>INDEX(NationalTeams!B:B,MATCH(B9127,NationalTeams!C:C,0))</f>
        <v>205</v>
      </c>
      <c r="D9127" t="s">
        <v>62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476</v>
      </c>
      <c r="C9128">
        <f>INDEX(NationalTeams!B:B,MATCH(B9128,NationalTeams!C:C,0))</f>
        <v>206</v>
      </c>
      <c r="D9128" t="s">
        <v>62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407</v>
      </c>
      <c r="C9129">
        <f>INDEX(NationalTeams!B:B,MATCH(B9129,NationalTeams!C:C,0))</f>
        <v>207</v>
      </c>
      <c r="D9129" t="s">
        <v>62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364</v>
      </c>
      <c r="C9130">
        <f>INDEX(NationalTeams!B:B,MATCH(B9130,NationalTeams!C:C,0))</f>
        <v>208</v>
      </c>
      <c r="D9130" t="s">
        <v>62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439</v>
      </c>
      <c r="C9131">
        <f>INDEX(NationalTeams!B:B,MATCH(B9131,NationalTeams!C:C,0))</f>
        <v>209</v>
      </c>
      <c r="D9131" t="s">
        <v>62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501</v>
      </c>
      <c r="C9132">
        <f>INDEX(NationalTeams!B:B,MATCH(B9132,NationalTeams!C:C,0))</f>
        <v>210</v>
      </c>
      <c r="D9132" t="s">
        <v>62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466</v>
      </c>
      <c r="C9133">
        <f>INDEX(NationalTeams!B:B,MATCH(B9133,NationalTeams!C:C,0))</f>
        <v>211</v>
      </c>
      <c r="D9133" t="s">
        <v>62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502</v>
      </c>
      <c r="C9134">
        <f>INDEX(NationalTeams!B:B,MATCH(B9134,NationalTeams!C:C,0))</f>
        <v>212</v>
      </c>
      <c r="D9134" t="s">
        <v>62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359</v>
      </c>
      <c r="C9135">
        <f>INDEX(NationalTeams!B:B,MATCH(B9135,NationalTeams!C:C,0))</f>
        <v>213</v>
      </c>
      <c r="D9135" t="s">
        <v>62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377</v>
      </c>
      <c r="C9136">
        <f>INDEX(NationalTeams!B:B,MATCH(B9136,NationalTeams!C:C,0))</f>
        <v>214</v>
      </c>
      <c r="D9136" t="s">
        <v>62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443</v>
      </c>
      <c r="C9137">
        <f>INDEX(NationalTeams!B:B,MATCH(B9137,NationalTeams!C:C,0))</f>
        <v>215</v>
      </c>
      <c r="D9137" t="s">
        <v>62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481</v>
      </c>
      <c r="C9138">
        <f>INDEX(NationalTeams!B:B,MATCH(B9138,NationalTeams!C:C,0))</f>
        <v>216</v>
      </c>
      <c r="D9138" t="s">
        <v>62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351</v>
      </c>
      <c r="C9139">
        <f>INDEX(NationalTeams!B:B,MATCH(B9139,NationalTeams!C:C,0))</f>
        <v>217</v>
      </c>
      <c r="D9139" t="s">
        <v>62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438</v>
      </c>
      <c r="C9140">
        <f>INDEX(NationalTeams!B:B,MATCH(B9140,NationalTeams!C:C,0))</f>
        <v>218</v>
      </c>
      <c r="D9140" t="s">
        <v>62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319</v>
      </c>
      <c r="C9141">
        <f>INDEX(NationalTeams!B:B,MATCH(B9141,NationalTeams!C:C,0))</f>
        <v>219</v>
      </c>
      <c r="D9141" t="s">
        <v>62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471</v>
      </c>
      <c r="C9142">
        <f>INDEX(NationalTeams!B:B,MATCH(B9142,NationalTeams!C:C,0))</f>
        <v>220</v>
      </c>
      <c r="D9142" t="s">
        <v>62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373</v>
      </c>
      <c r="C9143">
        <f>INDEX(NationalTeams!B:B,MATCH(B9143,NationalTeams!C:C,0))</f>
        <v>221</v>
      </c>
      <c r="D9143" t="s">
        <v>62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367</v>
      </c>
      <c r="C9144">
        <f>INDEX(NationalTeams!B:B,MATCH(B9144,NationalTeams!C:C,0))</f>
        <v>222</v>
      </c>
      <c r="D9144" t="s">
        <v>62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358</v>
      </c>
      <c r="C9145">
        <f>INDEX(NationalTeams!B:B,MATCH(B9145,NationalTeams!C:C,0))</f>
        <v>223</v>
      </c>
      <c r="D9145" t="s">
        <v>62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440</v>
      </c>
      <c r="C9146">
        <f>INDEX(NationalTeams!B:B,MATCH(B9146,NationalTeams!C:C,0))</f>
        <v>1</v>
      </c>
      <c r="D9146" t="s">
        <v>61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321</v>
      </c>
      <c r="C9147">
        <f>INDEX(NationalTeams!B:B,MATCH(B9147,NationalTeams!C:C,0))</f>
        <v>2</v>
      </c>
      <c r="D9147" t="s">
        <v>61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520</v>
      </c>
      <c r="C9148">
        <f>INDEX(NationalTeams!B:B,MATCH(B9148,NationalTeams!C:C,0))</f>
        <v>3</v>
      </c>
      <c r="D9148" t="s">
        <v>61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489</v>
      </c>
      <c r="C9149">
        <f>INDEX(NationalTeams!B:B,MATCH(B9149,NationalTeams!C:C,0))</f>
        <v>4</v>
      </c>
      <c r="D9149" t="s">
        <v>61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329</v>
      </c>
      <c r="C9150">
        <f>INDEX(NationalTeams!B:B,MATCH(B9150,NationalTeams!C:C,0))</f>
        <v>5</v>
      </c>
      <c r="D9150" t="s">
        <v>61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538</v>
      </c>
      <c r="C9151">
        <f>INDEX(NationalTeams!B:B,MATCH(B9151,NationalTeams!C:C,0))</f>
        <v>6</v>
      </c>
      <c r="D9151" t="s">
        <v>61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357</v>
      </c>
      <c r="C9152">
        <f>INDEX(NationalTeams!B:B,MATCH(B9152,NationalTeams!C:C,0))</f>
        <v>7</v>
      </c>
      <c r="D9152" t="s">
        <v>61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420</v>
      </c>
      <c r="C9153">
        <f>INDEX(NationalTeams!B:B,MATCH(B9153,NationalTeams!C:C,0))</f>
        <v>8</v>
      </c>
      <c r="D9153" t="s">
        <v>61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400</v>
      </c>
      <c r="C9154">
        <f>INDEX(NationalTeams!B:B,MATCH(B9154,NationalTeams!C:C,0))</f>
        <v>9</v>
      </c>
      <c r="D9154" t="s">
        <v>61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428</v>
      </c>
      <c r="C9155">
        <f>INDEX(NationalTeams!B:B,MATCH(B9155,NationalTeams!C:C,0))</f>
        <v>10</v>
      </c>
      <c r="D9155" t="s">
        <v>61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324</v>
      </c>
      <c r="C9156">
        <f>INDEX(NationalTeams!B:B,MATCH(B9156,NationalTeams!C:C,0))</f>
        <v>11</v>
      </c>
      <c r="D9156" t="s">
        <v>61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376</v>
      </c>
      <c r="C9157">
        <f>INDEX(NationalTeams!B:B,MATCH(B9157,NationalTeams!C:C,0))</f>
        <v>12</v>
      </c>
      <c r="D9157" t="s">
        <v>61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529</v>
      </c>
      <c r="C9158">
        <f>INDEX(NationalTeams!B:B,MATCH(B9158,NationalTeams!C:C,0))</f>
        <v>13</v>
      </c>
      <c r="D9158" t="s">
        <v>61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415</v>
      </c>
      <c r="C9159">
        <f>INDEX(NationalTeams!B:B,MATCH(B9159,NationalTeams!C:C,0))</f>
        <v>14</v>
      </c>
      <c r="D9159" t="s">
        <v>61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424</v>
      </c>
      <c r="C9160">
        <f>INDEX(NationalTeams!B:B,MATCH(B9160,NationalTeams!C:C,0))</f>
        <v>15</v>
      </c>
      <c r="D9160" t="s">
        <v>61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426</v>
      </c>
      <c r="C9161">
        <f>INDEX(NationalTeams!B:B,MATCH(B9161,NationalTeams!C:C,0))</f>
        <v>16</v>
      </c>
      <c r="D9161" t="s">
        <v>61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514</v>
      </c>
      <c r="C9162">
        <f>INDEX(NationalTeams!B:B,MATCH(B9162,NationalTeams!C:C,0))</f>
        <v>17</v>
      </c>
      <c r="D9162" t="s">
        <v>61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535</v>
      </c>
      <c r="C9163">
        <f>INDEX(NationalTeams!B:B,MATCH(B9163,NationalTeams!C:C,0))</f>
        <v>18</v>
      </c>
      <c r="D9163" t="s">
        <v>61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419</v>
      </c>
      <c r="C9164">
        <f>INDEX(NationalTeams!B:B,MATCH(B9164,NationalTeams!C:C,0))</f>
        <v>19</v>
      </c>
      <c r="D9164" t="s">
        <v>61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433</v>
      </c>
      <c r="C9165">
        <f>INDEX(NationalTeams!B:B,MATCH(B9165,NationalTeams!C:C,0))</f>
        <v>20</v>
      </c>
      <c r="D9165" t="s">
        <v>61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465</v>
      </c>
      <c r="C9166">
        <f>INDEX(NationalTeams!B:B,MATCH(B9166,NationalTeams!C:C,0))</f>
        <v>21</v>
      </c>
      <c r="D9166" t="s">
        <v>61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408</v>
      </c>
      <c r="C9167">
        <f>INDEX(NationalTeams!B:B,MATCH(B9167,NationalTeams!C:C,0))</f>
        <v>22</v>
      </c>
      <c r="D9167" t="s">
        <v>61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505</v>
      </c>
      <c r="C9168">
        <f>INDEX(NationalTeams!B:B,MATCH(B9168,NationalTeams!C:C,0))</f>
        <v>23</v>
      </c>
      <c r="D9168" t="s">
        <v>61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334</v>
      </c>
      <c r="C9169">
        <f>INDEX(NationalTeams!B:B,MATCH(B9169,NationalTeams!C:C,0))</f>
        <v>24</v>
      </c>
      <c r="D9169" t="s">
        <v>61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337</v>
      </c>
      <c r="C9170">
        <f>INDEX(NationalTeams!B:B,MATCH(B9170,NationalTeams!C:C,0))</f>
        <v>25</v>
      </c>
      <c r="D9170" t="s">
        <v>61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403</v>
      </c>
      <c r="C9171">
        <f>INDEX(NationalTeams!B:B,MATCH(B9171,NationalTeams!C:C,0))</f>
        <v>26</v>
      </c>
      <c r="D9171" t="s">
        <v>61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525</v>
      </c>
      <c r="C9172">
        <f>INDEX(NationalTeams!B:B,MATCH(B9172,NationalTeams!C:C,0))</f>
        <v>27</v>
      </c>
      <c r="D9172" t="s">
        <v>61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453</v>
      </c>
      <c r="C9173">
        <f>INDEX(NationalTeams!B:B,MATCH(B9173,NationalTeams!C:C,0))</f>
        <v>28</v>
      </c>
      <c r="D9173" t="s">
        <v>61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353</v>
      </c>
      <c r="C9174">
        <f>INDEX(NationalTeams!B:B,MATCH(B9174,NationalTeams!C:C,0))</f>
        <v>29</v>
      </c>
      <c r="D9174" t="s">
        <v>61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516</v>
      </c>
      <c r="C9175">
        <f>INDEX(NationalTeams!B:B,MATCH(B9175,NationalTeams!C:C,0))</f>
        <v>30</v>
      </c>
      <c r="D9175" t="s">
        <v>61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340</v>
      </c>
      <c r="C9176">
        <f>INDEX(NationalTeams!B:B,MATCH(B9176,NationalTeams!C:C,0))</f>
        <v>31</v>
      </c>
      <c r="D9176" t="s">
        <v>61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327</v>
      </c>
      <c r="C9177">
        <f>INDEX(NationalTeams!B:B,MATCH(B9177,NationalTeams!C:C,0))</f>
        <v>32</v>
      </c>
      <c r="D9177" t="s">
        <v>61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478</v>
      </c>
      <c r="C9178">
        <f>INDEX(NationalTeams!B:B,MATCH(B9178,NationalTeams!C:C,0))</f>
        <v>33</v>
      </c>
      <c r="D9178" t="s">
        <v>61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510</v>
      </c>
      <c r="C9179">
        <f>INDEX(NationalTeams!B:B,MATCH(B9179,NationalTeams!C:C,0))</f>
        <v>34</v>
      </c>
      <c r="D9179" t="s">
        <v>61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366</v>
      </c>
      <c r="C9180">
        <f>INDEX(NationalTeams!B:B,MATCH(B9180,NationalTeams!C:C,0))</f>
        <v>35</v>
      </c>
      <c r="D9180" t="s">
        <v>61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341</v>
      </c>
      <c r="C9181">
        <f>INDEX(NationalTeams!B:B,MATCH(B9181,NationalTeams!C:C,0))</f>
        <v>36</v>
      </c>
      <c r="D9181" t="s">
        <v>61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454</v>
      </c>
      <c r="C9182">
        <f>INDEX(NationalTeams!B:B,MATCH(B9182,NationalTeams!C:C,0))</f>
        <v>37</v>
      </c>
      <c r="D9182" t="s">
        <v>61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371</v>
      </c>
      <c r="C9183">
        <f>INDEX(NationalTeams!B:B,MATCH(B9183,NationalTeams!C:C,0))</f>
        <v>38</v>
      </c>
      <c r="D9183" t="s">
        <v>61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462</v>
      </c>
      <c r="C9184">
        <f>INDEX(NationalTeams!B:B,MATCH(B9184,NationalTeams!C:C,0))</f>
        <v>39</v>
      </c>
      <c r="D9184" t="s">
        <v>61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322</v>
      </c>
      <c r="C9185">
        <f>INDEX(NationalTeams!B:B,MATCH(B9185,NationalTeams!C:C,0))</f>
        <v>40</v>
      </c>
      <c r="D9185" t="s">
        <v>61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355</v>
      </c>
      <c r="C9186">
        <f>INDEX(NationalTeams!B:B,MATCH(B9186,NationalTeams!C:C,0))</f>
        <v>41</v>
      </c>
      <c r="D9186" t="s">
        <v>61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344</v>
      </c>
      <c r="C9187">
        <f>INDEX(NationalTeams!B:B,MATCH(B9187,NationalTeams!C:C,0))</f>
        <v>42</v>
      </c>
      <c r="D9187" t="s">
        <v>61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330</v>
      </c>
      <c r="C9188">
        <f>INDEX(NationalTeams!B:B,MATCH(B9188,NationalTeams!C:C,0))</f>
        <v>43</v>
      </c>
      <c r="D9188" t="s">
        <v>61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429</v>
      </c>
      <c r="C9189">
        <f>INDEX(NationalTeams!B:B,MATCH(B9189,NationalTeams!C:C,0))</f>
        <v>44</v>
      </c>
      <c r="D9189" t="s">
        <v>61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534</v>
      </c>
      <c r="C9190">
        <f>INDEX(NationalTeams!B:B,MATCH(B9190,NationalTeams!C:C,0))</f>
        <v>45</v>
      </c>
      <c r="D9190" t="s">
        <v>61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328</v>
      </c>
      <c r="C9191">
        <f>INDEX(NationalTeams!B:B,MATCH(B9191,NationalTeams!C:C,0))</f>
        <v>46</v>
      </c>
      <c r="D9191" t="s">
        <v>61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368</v>
      </c>
      <c r="C9192">
        <f>INDEX(NationalTeams!B:B,MATCH(B9192,NationalTeams!C:C,0))</f>
        <v>47</v>
      </c>
      <c r="D9192" t="s">
        <v>61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369</v>
      </c>
      <c r="C9193">
        <f>INDEX(NationalTeams!B:B,MATCH(B9193,NationalTeams!C:C,0))</f>
        <v>48</v>
      </c>
      <c r="D9193" t="s">
        <v>61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447</v>
      </c>
      <c r="C9194">
        <f>INDEX(NationalTeams!B:B,MATCH(B9194,NationalTeams!C:C,0))</f>
        <v>49</v>
      </c>
      <c r="D9194" t="s">
        <v>61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425</v>
      </c>
      <c r="C9195">
        <f>INDEX(NationalTeams!B:B,MATCH(B9195,NationalTeams!C:C,0))</f>
        <v>50</v>
      </c>
      <c r="D9195" t="s">
        <v>61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323</v>
      </c>
      <c r="C9196">
        <f>INDEX(NationalTeams!B:B,MATCH(B9196,NationalTeams!C:C,0))</f>
        <v>51</v>
      </c>
      <c r="D9196" t="s">
        <v>61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354</v>
      </c>
      <c r="C9197">
        <f>INDEX(NationalTeams!B:B,MATCH(B9197,NationalTeams!C:C,0))</f>
        <v>52</v>
      </c>
      <c r="D9197" t="s">
        <v>61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498</v>
      </c>
      <c r="C9198">
        <f>INDEX(NationalTeams!B:B,MATCH(B9198,NationalTeams!C:C,0))</f>
        <v>53</v>
      </c>
      <c r="D9198" t="s">
        <v>61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406</v>
      </c>
      <c r="C9199">
        <f>INDEX(NationalTeams!B:B,MATCH(B9199,NationalTeams!C:C,0))</f>
        <v>54</v>
      </c>
      <c r="D9199" t="s">
        <v>61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404</v>
      </c>
      <c r="C9200">
        <f>INDEX(NationalTeams!B:B,MATCH(B9200,NationalTeams!C:C,0))</f>
        <v>55</v>
      </c>
      <c r="D9200" t="s">
        <v>61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495</v>
      </c>
      <c r="C9201">
        <f>INDEX(NationalTeams!B:B,MATCH(B9201,NationalTeams!C:C,0))</f>
        <v>56</v>
      </c>
      <c r="D9201" t="s">
        <v>61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413</v>
      </c>
      <c r="C9202">
        <f>INDEX(NationalTeams!B:B,MATCH(B9202,NationalTeams!C:C,0))</f>
        <v>57</v>
      </c>
      <c r="D9202" t="s">
        <v>61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331</v>
      </c>
      <c r="C9203">
        <f>INDEX(NationalTeams!B:B,MATCH(B9203,NationalTeams!C:C,0))</f>
        <v>58</v>
      </c>
      <c r="D9203" t="s">
        <v>61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365</v>
      </c>
      <c r="C9204">
        <f>INDEX(NationalTeams!B:B,MATCH(B9204,NationalTeams!C:C,0))</f>
        <v>59</v>
      </c>
      <c r="D9204" t="s">
        <v>61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332</v>
      </c>
      <c r="C9205">
        <f>INDEX(NationalTeams!B:B,MATCH(B9205,NationalTeams!C:C,0))</f>
        <v>60</v>
      </c>
      <c r="D9205" t="s">
        <v>61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435</v>
      </c>
      <c r="C9206">
        <f>INDEX(NationalTeams!B:B,MATCH(B9206,NationalTeams!C:C,0))</f>
        <v>61</v>
      </c>
      <c r="D9206" t="s">
        <v>61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346</v>
      </c>
      <c r="C9207">
        <f>INDEX(NationalTeams!B:B,MATCH(B9207,NationalTeams!C:C,0))</f>
        <v>62</v>
      </c>
      <c r="D9207" t="s">
        <v>61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515</v>
      </c>
      <c r="C9208">
        <f>INDEX(NationalTeams!B:B,MATCH(B9208,NationalTeams!C:C,0))</f>
        <v>63</v>
      </c>
      <c r="D9208" t="s">
        <v>61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509</v>
      </c>
      <c r="C9209">
        <f>INDEX(NationalTeams!B:B,MATCH(B9209,NationalTeams!C:C,0))</f>
        <v>64</v>
      </c>
      <c r="D9209" t="s">
        <v>61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518</v>
      </c>
      <c r="C9210">
        <f>INDEX(NationalTeams!B:B,MATCH(B9210,NationalTeams!C:C,0))</f>
        <v>65</v>
      </c>
      <c r="D9210" t="s">
        <v>61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490</v>
      </c>
      <c r="C9211">
        <f>INDEX(NationalTeams!B:B,MATCH(B9211,NationalTeams!C:C,0))</f>
        <v>66</v>
      </c>
      <c r="D9211" t="s">
        <v>61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349</v>
      </c>
      <c r="C9212">
        <f>INDEX(NationalTeams!B:B,MATCH(B9212,NationalTeams!C:C,0))</f>
        <v>67</v>
      </c>
      <c r="D9212" t="s">
        <v>61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531</v>
      </c>
      <c r="C9213">
        <f>INDEX(NationalTeams!B:B,MATCH(B9213,NationalTeams!C:C,0))</f>
        <v>68</v>
      </c>
      <c r="D9213" t="s">
        <v>61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326</v>
      </c>
      <c r="C9214">
        <f>INDEX(NationalTeams!B:B,MATCH(B9214,NationalTeams!C:C,0))</f>
        <v>69</v>
      </c>
      <c r="D9214" t="s">
        <v>61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320</v>
      </c>
      <c r="C9215">
        <f>INDEX(NationalTeams!B:B,MATCH(B9215,NationalTeams!C:C,0))</f>
        <v>70</v>
      </c>
      <c r="D9215" t="s">
        <v>61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459</v>
      </c>
      <c r="C9216">
        <f>INDEX(NationalTeams!B:B,MATCH(B9216,NationalTeams!C:C,0))</f>
        <v>71</v>
      </c>
      <c r="D9216" t="s">
        <v>61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445</v>
      </c>
      <c r="C9217">
        <f>INDEX(NationalTeams!B:B,MATCH(B9217,NationalTeams!C:C,0))</f>
        <v>72</v>
      </c>
      <c r="D9217" t="s">
        <v>61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511</v>
      </c>
      <c r="C9218">
        <f>INDEX(NationalTeams!B:B,MATCH(B9218,NationalTeams!C:C,0))</f>
        <v>73</v>
      </c>
      <c r="D9218" t="s">
        <v>61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487</v>
      </c>
      <c r="C9219">
        <f>INDEX(NationalTeams!B:B,MATCH(B9219,NationalTeams!C:C,0))</f>
        <v>74</v>
      </c>
      <c r="D9219" t="s">
        <v>61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383</v>
      </c>
      <c r="C9220">
        <f>INDEX(NationalTeams!B:B,MATCH(B9220,NationalTeams!C:C,0))</f>
        <v>75</v>
      </c>
      <c r="D9220" t="s">
        <v>61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517</v>
      </c>
      <c r="C9221">
        <f>INDEX(NationalTeams!B:B,MATCH(B9221,NationalTeams!C:C,0))</f>
        <v>76</v>
      </c>
      <c r="D9221" t="s">
        <v>61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391</v>
      </c>
      <c r="C9222">
        <f>INDEX(NationalTeams!B:B,MATCH(B9222,NationalTeams!C:C,0))</f>
        <v>77</v>
      </c>
      <c r="D9222" t="s">
        <v>61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524</v>
      </c>
      <c r="C9223">
        <f>INDEX(NationalTeams!B:B,MATCH(B9223,NationalTeams!C:C,0))</f>
        <v>78</v>
      </c>
      <c r="D9223" t="s">
        <v>61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325</v>
      </c>
      <c r="C9224">
        <f>INDEX(NationalTeams!B:B,MATCH(B9224,NationalTeams!C:C,0))</f>
        <v>79</v>
      </c>
      <c r="D9224" t="s">
        <v>61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536</v>
      </c>
      <c r="C9225">
        <f>INDEX(NationalTeams!B:B,MATCH(B9225,NationalTeams!C:C,0))</f>
        <v>80</v>
      </c>
      <c r="D9225" t="s">
        <v>61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405</v>
      </c>
      <c r="C9226">
        <f>INDEX(NationalTeams!B:B,MATCH(B9226,NationalTeams!C:C,0))</f>
        <v>81</v>
      </c>
      <c r="D9226" t="s">
        <v>61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508</v>
      </c>
      <c r="C9227">
        <f>INDEX(NationalTeams!B:B,MATCH(B9227,NationalTeams!C:C,0))</f>
        <v>82</v>
      </c>
      <c r="D9227" t="s">
        <v>61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477</v>
      </c>
      <c r="C9228">
        <f>INDEX(NationalTeams!B:B,MATCH(B9228,NationalTeams!C:C,0))</f>
        <v>83</v>
      </c>
      <c r="D9228" t="s">
        <v>61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396</v>
      </c>
      <c r="C9229">
        <f>INDEX(NationalTeams!B:B,MATCH(B9229,NationalTeams!C:C,0))</f>
        <v>84</v>
      </c>
      <c r="D9229" t="s">
        <v>61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382</v>
      </c>
      <c r="C9230">
        <f>INDEX(NationalTeams!B:B,MATCH(B9230,NationalTeams!C:C,0))</f>
        <v>85</v>
      </c>
      <c r="D9230" t="s">
        <v>61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338</v>
      </c>
      <c r="C9231">
        <f>INDEX(NationalTeams!B:B,MATCH(B9231,NationalTeams!C:C,0))</f>
        <v>86</v>
      </c>
      <c r="D9231" t="s">
        <v>61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392</v>
      </c>
      <c r="C9232">
        <f>INDEX(NationalTeams!B:B,MATCH(B9232,NationalTeams!C:C,0))</f>
        <v>87</v>
      </c>
      <c r="D9232" t="s">
        <v>61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335</v>
      </c>
      <c r="C9233">
        <f>INDEX(NationalTeams!B:B,MATCH(B9233,NationalTeams!C:C,0))</f>
        <v>88</v>
      </c>
      <c r="D9233" t="s">
        <v>61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333</v>
      </c>
      <c r="C9234">
        <f>INDEX(NationalTeams!B:B,MATCH(B9234,NationalTeams!C:C,0))</f>
        <v>89</v>
      </c>
      <c r="D9234" t="s">
        <v>61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397</v>
      </c>
      <c r="C9235">
        <f>INDEX(NationalTeams!B:B,MATCH(B9235,NationalTeams!C:C,0))</f>
        <v>90</v>
      </c>
      <c r="D9235" t="s">
        <v>61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469</v>
      </c>
      <c r="C9236">
        <f>INDEX(NationalTeams!B:B,MATCH(B9236,NationalTeams!C:C,0))</f>
        <v>91</v>
      </c>
      <c r="D9236" t="s">
        <v>61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512</v>
      </c>
      <c r="C9237">
        <f>INDEX(NationalTeams!B:B,MATCH(B9237,NationalTeams!C:C,0))</f>
        <v>92</v>
      </c>
      <c r="D9237" t="s">
        <v>61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458</v>
      </c>
      <c r="C9238">
        <f>INDEX(NationalTeams!B:B,MATCH(B9238,NationalTeams!C:C,0))</f>
        <v>93</v>
      </c>
      <c r="D9238" t="s">
        <v>61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444</v>
      </c>
      <c r="C9239">
        <f>INDEX(NationalTeams!B:B,MATCH(B9239,NationalTeams!C:C,0))</f>
        <v>94</v>
      </c>
      <c r="D9239" t="s">
        <v>61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493</v>
      </c>
      <c r="C9240">
        <f>INDEX(NationalTeams!B:B,MATCH(B9240,NationalTeams!C:C,0))</f>
        <v>95</v>
      </c>
      <c r="D9240" t="s">
        <v>61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431</v>
      </c>
      <c r="C9241">
        <f>INDEX(NationalTeams!B:B,MATCH(B9241,NationalTeams!C:C,0))</f>
        <v>96</v>
      </c>
      <c r="D9241" t="s">
        <v>61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427</v>
      </c>
      <c r="C9242">
        <f>INDEX(NationalTeams!B:B,MATCH(B9242,NationalTeams!C:C,0))</f>
        <v>97</v>
      </c>
      <c r="D9242" t="s">
        <v>61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513</v>
      </c>
      <c r="C9243">
        <f>INDEX(NationalTeams!B:B,MATCH(B9243,NationalTeams!C:C,0))</f>
        <v>98</v>
      </c>
      <c r="D9243" t="s">
        <v>61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503</v>
      </c>
      <c r="C9244">
        <f>INDEX(NationalTeams!B:B,MATCH(B9244,NationalTeams!C:C,0))</f>
        <v>99</v>
      </c>
      <c r="D9244" t="s">
        <v>61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519</v>
      </c>
      <c r="C9245">
        <f>INDEX(NationalTeams!B:B,MATCH(B9245,NationalTeams!C:C,0))</f>
        <v>100</v>
      </c>
      <c r="D9245" t="s">
        <v>61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410</v>
      </c>
      <c r="C9246">
        <f>INDEX(NationalTeams!B:B,MATCH(B9246,NationalTeams!C:C,0))</f>
        <v>101</v>
      </c>
      <c r="D9246" t="s">
        <v>61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486</v>
      </c>
      <c r="C9247">
        <f>INDEX(NationalTeams!B:B,MATCH(B9247,NationalTeams!C:C,0))</f>
        <v>102</v>
      </c>
      <c r="D9247" t="s">
        <v>61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526</v>
      </c>
      <c r="C9248">
        <f>INDEX(NationalTeams!B:B,MATCH(B9248,NationalTeams!C:C,0))</f>
        <v>103</v>
      </c>
      <c r="D9248" t="s">
        <v>61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470</v>
      </c>
      <c r="C9249">
        <f>INDEX(NationalTeams!B:B,MATCH(B9249,NationalTeams!C:C,0))</f>
        <v>104</v>
      </c>
      <c r="D9249" t="s">
        <v>61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461</v>
      </c>
      <c r="C9250">
        <f>INDEX(NationalTeams!B:B,MATCH(B9250,NationalTeams!C:C,0))</f>
        <v>105</v>
      </c>
      <c r="D9250" t="s">
        <v>61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418</v>
      </c>
      <c r="C9251">
        <f>INDEX(NationalTeams!B:B,MATCH(B9251,NationalTeams!C:C,0))</f>
        <v>106</v>
      </c>
      <c r="D9251" t="s">
        <v>61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417</v>
      </c>
      <c r="C9252">
        <f>INDEX(NationalTeams!B:B,MATCH(B9252,NationalTeams!C:C,0))</f>
        <v>107</v>
      </c>
      <c r="D9252" t="s">
        <v>61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421</v>
      </c>
      <c r="C9253">
        <f>INDEX(NationalTeams!B:B,MATCH(B9253,NationalTeams!C:C,0))</f>
        <v>108</v>
      </c>
      <c r="D9253" t="s">
        <v>61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530</v>
      </c>
      <c r="C9254">
        <f>INDEX(NationalTeams!B:B,MATCH(B9254,NationalTeams!C:C,0))</f>
        <v>109</v>
      </c>
      <c r="D9254" t="s">
        <v>61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488</v>
      </c>
      <c r="C9255">
        <f>INDEX(NationalTeams!B:B,MATCH(B9255,NationalTeams!C:C,0))</f>
        <v>110</v>
      </c>
      <c r="D9255" t="s">
        <v>61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352</v>
      </c>
      <c r="C9256">
        <f>INDEX(NationalTeams!B:B,MATCH(B9256,NationalTeams!C:C,0))</f>
        <v>111</v>
      </c>
      <c r="D9256" t="s">
        <v>61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422</v>
      </c>
      <c r="C9257">
        <f>INDEX(NationalTeams!B:B,MATCH(B9257,NationalTeams!C:C,0))</f>
        <v>112</v>
      </c>
      <c r="D9257" t="s">
        <v>61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451</v>
      </c>
      <c r="C9258">
        <f>INDEX(NationalTeams!B:B,MATCH(B9258,NationalTeams!C:C,0))</f>
        <v>113</v>
      </c>
      <c r="D9258" t="s">
        <v>61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430</v>
      </c>
      <c r="C9259">
        <f>INDEX(NationalTeams!B:B,MATCH(B9259,NationalTeams!C:C,0))</f>
        <v>114</v>
      </c>
      <c r="D9259" t="s">
        <v>61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381</v>
      </c>
      <c r="C9260">
        <f>INDEX(NationalTeams!B:B,MATCH(B9260,NationalTeams!C:C,0))</f>
        <v>115</v>
      </c>
      <c r="D9260" t="s">
        <v>61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434</v>
      </c>
      <c r="C9261">
        <f>INDEX(NationalTeams!B:B,MATCH(B9261,NationalTeams!C:C,0))</f>
        <v>116</v>
      </c>
      <c r="D9261" t="s">
        <v>61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475</v>
      </c>
      <c r="C9262">
        <f>INDEX(NationalTeams!B:B,MATCH(B9262,NationalTeams!C:C,0))</f>
        <v>117</v>
      </c>
      <c r="D9262" t="s">
        <v>61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528</v>
      </c>
      <c r="C9263">
        <f>INDEX(NationalTeams!B:B,MATCH(B9263,NationalTeams!C:C,0))</f>
        <v>118</v>
      </c>
      <c r="D9263" t="s">
        <v>61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436</v>
      </c>
      <c r="C9264">
        <f>INDEX(NationalTeams!B:B,MATCH(B9264,NationalTeams!C:C,0))</f>
        <v>119</v>
      </c>
      <c r="D9264" t="s">
        <v>61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455</v>
      </c>
      <c r="C9265">
        <f>INDEX(NationalTeams!B:B,MATCH(B9265,NationalTeams!C:C,0))</f>
        <v>120</v>
      </c>
      <c r="D9265" t="s">
        <v>61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345</v>
      </c>
      <c r="C9266">
        <f>INDEX(NationalTeams!B:B,MATCH(B9266,NationalTeams!C:C,0))</f>
        <v>121</v>
      </c>
      <c r="D9266" t="s">
        <v>61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532</v>
      </c>
      <c r="C9267">
        <f>INDEX(NationalTeams!B:B,MATCH(B9267,NationalTeams!C:C,0))</f>
        <v>122</v>
      </c>
      <c r="D9267" t="s">
        <v>61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468</v>
      </c>
      <c r="C9268">
        <f>INDEX(NationalTeams!B:B,MATCH(B9268,NationalTeams!C:C,0))</f>
        <v>123</v>
      </c>
      <c r="D9268" t="s">
        <v>61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347</v>
      </c>
      <c r="C9269">
        <f>INDEX(NationalTeams!B:B,MATCH(B9269,NationalTeams!C:C,0))</f>
        <v>124</v>
      </c>
      <c r="D9269" t="s">
        <v>61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390</v>
      </c>
      <c r="C9270">
        <f>INDEX(NationalTeams!B:B,MATCH(B9270,NationalTeams!C:C,0))</f>
        <v>125</v>
      </c>
      <c r="D9270" t="s">
        <v>61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540</v>
      </c>
      <c r="C9271">
        <f>INDEX(NationalTeams!B:B,MATCH(B9271,NationalTeams!C:C,0))</f>
        <v>126</v>
      </c>
      <c r="D9271" t="s">
        <v>61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527</v>
      </c>
      <c r="C9272">
        <f>INDEX(NationalTeams!B:B,MATCH(B9272,NationalTeams!C:C,0))</f>
        <v>127</v>
      </c>
      <c r="D9272" t="s">
        <v>61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523</v>
      </c>
      <c r="C9273">
        <f>INDEX(NationalTeams!B:B,MATCH(B9273,NationalTeams!C:C,0))</f>
        <v>128</v>
      </c>
      <c r="D9273" t="s">
        <v>61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484</v>
      </c>
      <c r="C9274">
        <f>INDEX(NationalTeams!B:B,MATCH(B9274,NationalTeams!C:C,0))</f>
        <v>129</v>
      </c>
      <c r="D9274" t="s">
        <v>61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522</v>
      </c>
      <c r="C9275">
        <f>INDEX(NationalTeams!B:B,MATCH(B9275,NationalTeams!C:C,0))</f>
        <v>130</v>
      </c>
      <c r="D9275" t="s">
        <v>61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386</v>
      </c>
      <c r="C9276">
        <f>INDEX(NationalTeams!B:B,MATCH(B9276,NationalTeams!C:C,0))</f>
        <v>131</v>
      </c>
      <c r="D9276" t="s">
        <v>61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463</v>
      </c>
      <c r="C9277">
        <f>INDEX(NationalTeams!B:B,MATCH(B9277,NationalTeams!C:C,0))</f>
        <v>132</v>
      </c>
      <c r="D9277" t="s">
        <v>61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339</v>
      </c>
      <c r="C9278">
        <f>INDEX(NationalTeams!B:B,MATCH(B9278,NationalTeams!C:C,0))</f>
        <v>133</v>
      </c>
      <c r="D9278" t="s">
        <v>61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464</v>
      </c>
      <c r="C9279">
        <f>INDEX(NationalTeams!B:B,MATCH(B9279,NationalTeams!C:C,0))</f>
        <v>134</v>
      </c>
      <c r="D9279" t="s">
        <v>61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379</v>
      </c>
      <c r="C9280">
        <f>INDEX(NationalTeams!B:B,MATCH(B9280,NationalTeams!C:C,0))</f>
        <v>135</v>
      </c>
      <c r="D9280" t="s">
        <v>61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539</v>
      </c>
      <c r="C9281">
        <f>INDEX(NationalTeams!B:B,MATCH(B9281,NationalTeams!C:C,0))</f>
        <v>136</v>
      </c>
      <c r="D9281" t="s">
        <v>61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342</v>
      </c>
      <c r="C9282">
        <f>INDEX(NationalTeams!B:B,MATCH(B9282,NationalTeams!C:C,0))</f>
        <v>137</v>
      </c>
      <c r="D9282" t="s">
        <v>61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343</v>
      </c>
      <c r="C9283">
        <f>INDEX(NationalTeams!B:B,MATCH(B9283,NationalTeams!C:C,0))</f>
        <v>138</v>
      </c>
      <c r="D9283" t="s">
        <v>61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360</v>
      </c>
      <c r="C9284">
        <f>INDEX(NationalTeams!B:B,MATCH(B9284,NationalTeams!C:C,0))</f>
        <v>139</v>
      </c>
      <c r="D9284" t="s">
        <v>61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378</v>
      </c>
      <c r="C9285">
        <f>INDEX(NationalTeams!B:B,MATCH(B9285,NationalTeams!C:C,0))</f>
        <v>140</v>
      </c>
      <c r="D9285" t="s">
        <v>61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456</v>
      </c>
      <c r="C9286">
        <f>INDEX(NationalTeams!B:B,MATCH(B9286,NationalTeams!C:C,0))</f>
        <v>141</v>
      </c>
      <c r="D9286" t="s">
        <v>61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537</v>
      </c>
      <c r="C9287">
        <f>INDEX(NationalTeams!B:B,MATCH(B9287,NationalTeams!C:C,0))</f>
        <v>142</v>
      </c>
      <c r="D9287" t="s">
        <v>61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533</v>
      </c>
      <c r="C9288">
        <f>INDEX(NationalTeams!B:B,MATCH(B9288,NationalTeams!C:C,0))</f>
        <v>143</v>
      </c>
      <c r="D9288" t="s">
        <v>61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460</v>
      </c>
      <c r="C9289">
        <f>INDEX(NationalTeams!B:B,MATCH(B9289,NationalTeams!C:C,0))</f>
        <v>144</v>
      </c>
      <c r="D9289" t="s">
        <v>61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521</v>
      </c>
      <c r="C9290">
        <f>INDEX(NationalTeams!B:B,MATCH(B9290,NationalTeams!C:C,0))</f>
        <v>145</v>
      </c>
      <c r="D9290" t="s">
        <v>61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416</v>
      </c>
      <c r="C9291">
        <f>INDEX(NationalTeams!B:B,MATCH(B9291,NationalTeams!C:C,0))</f>
        <v>146</v>
      </c>
      <c r="D9291" t="s">
        <v>61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393</v>
      </c>
      <c r="C9292">
        <f>INDEX(NationalTeams!B:B,MATCH(B9292,NationalTeams!C:C,0))</f>
        <v>147</v>
      </c>
      <c r="D9292" t="s">
        <v>61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372</v>
      </c>
      <c r="C9293">
        <f>INDEX(NationalTeams!B:B,MATCH(B9293,NationalTeams!C:C,0))</f>
        <v>148</v>
      </c>
      <c r="D9293" t="s">
        <v>61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480</v>
      </c>
      <c r="C9294">
        <f>INDEX(NationalTeams!B:B,MATCH(B9294,NationalTeams!C:C,0))</f>
        <v>149</v>
      </c>
      <c r="D9294" t="s">
        <v>61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446</v>
      </c>
      <c r="C9295">
        <f>INDEX(NationalTeams!B:B,MATCH(B9295,NationalTeams!C:C,0))</f>
        <v>150</v>
      </c>
      <c r="D9295" t="s">
        <v>61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356</v>
      </c>
      <c r="C9296">
        <f>INDEX(NationalTeams!B:B,MATCH(B9296,NationalTeams!C:C,0))</f>
        <v>151</v>
      </c>
      <c r="D9296" t="s">
        <v>61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387</v>
      </c>
      <c r="C9297">
        <f>INDEX(NationalTeams!B:B,MATCH(B9297,NationalTeams!C:C,0))</f>
        <v>152</v>
      </c>
      <c r="D9297" t="s">
        <v>61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361</v>
      </c>
      <c r="C9298">
        <f>INDEX(NationalTeams!B:B,MATCH(B9298,NationalTeams!C:C,0))</f>
        <v>153</v>
      </c>
      <c r="D9298" t="s">
        <v>61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492</v>
      </c>
      <c r="C9299">
        <f>INDEX(NationalTeams!B:B,MATCH(B9299,NationalTeams!C:C,0))</f>
        <v>154</v>
      </c>
      <c r="D9299" t="s">
        <v>61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485</v>
      </c>
      <c r="C9300">
        <f>INDEX(NationalTeams!B:B,MATCH(B9300,NationalTeams!C:C,0))</f>
        <v>155</v>
      </c>
      <c r="D9300" t="s">
        <v>61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423</v>
      </c>
      <c r="C9301">
        <f>INDEX(NationalTeams!B:B,MATCH(B9301,NationalTeams!C:C,0))</f>
        <v>156</v>
      </c>
      <c r="D9301" t="s">
        <v>61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457</v>
      </c>
      <c r="C9302">
        <f>INDEX(NationalTeams!B:B,MATCH(B9302,NationalTeams!C:C,0))</f>
        <v>157</v>
      </c>
      <c r="D9302" t="s">
        <v>61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491</v>
      </c>
      <c r="C9303">
        <f>INDEX(NationalTeams!B:B,MATCH(B9303,NationalTeams!C:C,0))</f>
        <v>158</v>
      </c>
      <c r="D9303" t="s">
        <v>61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474</v>
      </c>
      <c r="C9304">
        <f>INDEX(NationalTeams!B:B,MATCH(B9304,NationalTeams!C:C,0))</f>
        <v>159</v>
      </c>
      <c r="D9304" t="s">
        <v>61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479</v>
      </c>
      <c r="C9305">
        <f>INDEX(NationalTeams!B:B,MATCH(B9305,NationalTeams!C:C,0))</f>
        <v>160</v>
      </c>
      <c r="D9305" t="s">
        <v>61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449</v>
      </c>
      <c r="C9306">
        <f>INDEX(NationalTeams!B:B,MATCH(B9306,NationalTeams!C:C,0))</f>
        <v>161</v>
      </c>
      <c r="D9306" t="s">
        <v>61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398</v>
      </c>
      <c r="C9307">
        <f>INDEX(NationalTeams!B:B,MATCH(B9307,NationalTeams!C:C,0))</f>
        <v>162</v>
      </c>
      <c r="D9307" t="s">
        <v>61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441</v>
      </c>
      <c r="C9308">
        <f>INDEX(NationalTeams!B:B,MATCH(B9308,NationalTeams!C:C,0))</f>
        <v>163</v>
      </c>
      <c r="D9308" t="s">
        <v>61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348</v>
      </c>
      <c r="C9309">
        <f>INDEX(NationalTeams!B:B,MATCH(B9309,NationalTeams!C:C,0))</f>
        <v>164</v>
      </c>
      <c r="D9309" t="s">
        <v>61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350</v>
      </c>
      <c r="C9310">
        <f>INDEX(NationalTeams!B:B,MATCH(B9310,NationalTeams!C:C,0))</f>
        <v>165</v>
      </c>
      <c r="D9310" t="s">
        <v>61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494</v>
      </c>
      <c r="C9311">
        <f>INDEX(NationalTeams!B:B,MATCH(B9311,NationalTeams!C:C,0))</f>
        <v>166</v>
      </c>
      <c r="D9311" t="s">
        <v>61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504</v>
      </c>
      <c r="C9312">
        <f>INDEX(NationalTeams!B:B,MATCH(B9312,NationalTeams!C:C,0))</f>
        <v>167</v>
      </c>
      <c r="D9312" t="s">
        <v>61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401</v>
      </c>
      <c r="C9313">
        <f>INDEX(NationalTeams!B:B,MATCH(B9313,NationalTeams!C:C,0))</f>
        <v>168</v>
      </c>
      <c r="D9313" t="s">
        <v>61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432</v>
      </c>
      <c r="C9314">
        <f>INDEX(NationalTeams!B:B,MATCH(B9314,NationalTeams!C:C,0))</f>
        <v>169</v>
      </c>
      <c r="D9314" t="s">
        <v>61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336</v>
      </c>
      <c r="C9315">
        <f>INDEX(NationalTeams!B:B,MATCH(B9315,NationalTeams!C:C,0))</f>
        <v>170</v>
      </c>
      <c r="D9315" t="s">
        <v>61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497</v>
      </c>
      <c r="C9316">
        <f>INDEX(NationalTeams!B:B,MATCH(B9316,NationalTeams!C:C,0))</f>
        <v>171</v>
      </c>
      <c r="D9316" t="s">
        <v>61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380</v>
      </c>
      <c r="C9317">
        <f>INDEX(NationalTeams!B:B,MATCH(B9317,NationalTeams!C:C,0))</f>
        <v>172</v>
      </c>
      <c r="D9317" t="s">
        <v>61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402</v>
      </c>
      <c r="C9318">
        <f>INDEX(NationalTeams!B:B,MATCH(B9318,NationalTeams!C:C,0))</f>
        <v>173</v>
      </c>
      <c r="D9318" t="s">
        <v>61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370</v>
      </c>
      <c r="C9319">
        <f>INDEX(NationalTeams!B:B,MATCH(B9319,NationalTeams!C:C,0))</f>
        <v>174</v>
      </c>
      <c r="D9319" t="s">
        <v>61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506</v>
      </c>
      <c r="C9320">
        <f>INDEX(NationalTeams!B:B,MATCH(B9320,NationalTeams!C:C,0))</f>
        <v>175</v>
      </c>
      <c r="D9320" t="s">
        <v>61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500</v>
      </c>
      <c r="C9321">
        <f>INDEX(NationalTeams!B:B,MATCH(B9321,NationalTeams!C:C,0))</f>
        <v>176</v>
      </c>
      <c r="D9321" t="s">
        <v>61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473</v>
      </c>
      <c r="C9322">
        <f>INDEX(NationalTeams!B:B,MATCH(B9322,NationalTeams!C:C,0))</f>
        <v>177</v>
      </c>
      <c r="D9322" t="s">
        <v>61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482</v>
      </c>
      <c r="C9323">
        <f>INDEX(NationalTeams!B:B,MATCH(B9323,NationalTeams!C:C,0))</f>
        <v>178</v>
      </c>
      <c r="D9323" t="s">
        <v>61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411</v>
      </c>
      <c r="C9324">
        <f>INDEX(NationalTeams!B:B,MATCH(B9324,NationalTeams!C:C,0))</f>
        <v>179</v>
      </c>
      <c r="D9324" t="s">
        <v>61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541</v>
      </c>
      <c r="C9325">
        <f>INDEX(NationalTeams!B:B,MATCH(B9325,NationalTeams!C:C,0))</f>
        <v>180</v>
      </c>
      <c r="D9325" t="s">
        <v>61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412</v>
      </c>
      <c r="C9326">
        <f>INDEX(NationalTeams!B:B,MATCH(B9326,NationalTeams!C:C,0))</f>
        <v>181</v>
      </c>
      <c r="D9326" t="s">
        <v>61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409</v>
      </c>
      <c r="C9327">
        <f>INDEX(NationalTeams!B:B,MATCH(B9327,NationalTeams!C:C,0))</f>
        <v>182</v>
      </c>
      <c r="D9327" t="s">
        <v>61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414</v>
      </c>
      <c r="C9328">
        <f>INDEX(NationalTeams!B:B,MATCH(B9328,NationalTeams!C:C,0))</f>
        <v>183</v>
      </c>
      <c r="D9328" t="s">
        <v>61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362</v>
      </c>
      <c r="C9329">
        <f>INDEX(NationalTeams!B:B,MATCH(B9329,NationalTeams!C:C,0))</f>
        <v>184</v>
      </c>
      <c r="D9329" t="s">
        <v>61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499</v>
      </c>
      <c r="C9330">
        <f>INDEX(NationalTeams!B:B,MATCH(B9330,NationalTeams!C:C,0))</f>
        <v>185</v>
      </c>
      <c r="D9330" t="s">
        <v>61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374</v>
      </c>
      <c r="C9331">
        <f>INDEX(NationalTeams!B:B,MATCH(B9331,NationalTeams!C:C,0))</f>
        <v>186</v>
      </c>
      <c r="D9331" t="s">
        <v>61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385</v>
      </c>
      <c r="C9332">
        <f>INDEX(NationalTeams!B:B,MATCH(B9332,NationalTeams!C:C,0))</f>
        <v>187</v>
      </c>
      <c r="D9332" t="s">
        <v>61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450</v>
      </c>
      <c r="C9333">
        <f>INDEX(NationalTeams!B:B,MATCH(B9333,NationalTeams!C:C,0))</f>
        <v>188</v>
      </c>
      <c r="D9333" t="s">
        <v>61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448</v>
      </c>
      <c r="C9334">
        <f>INDEX(NationalTeams!B:B,MATCH(B9334,NationalTeams!C:C,0))</f>
        <v>189</v>
      </c>
      <c r="D9334" t="s">
        <v>61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375</v>
      </c>
      <c r="C9335">
        <f>INDEX(NationalTeams!B:B,MATCH(B9335,NationalTeams!C:C,0))</f>
        <v>190</v>
      </c>
      <c r="D9335" t="s">
        <v>61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483</v>
      </c>
      <c r="C9336">
        <f>INDEX(NationalTeams!B:B,MATCH(B9336,NationalTeams!C:C,0))</f>
        <v>191</v>
      </c>
      <c r="D9336" t="s">
        <v>61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395</v>
      </c>
      <c r="C9337">
        <f>INDEX(NationalTeams!B:B,MATCH(B9337,NationalTeams!C:C,0))</f>
        <v>192</v>
      </c>
      <c r="D9337" t="s">
        <v>61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363</v>
      </c>
      <c r="C9338">
        <f>INDEX(NationalTeams!B:B,MATCH(B9338,NationalTeams!C:C,0))</f>
        <v>193</v>
      </c>
      <c r="D9338" t="s">
        <v>61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394</v>
      </c>
      <c r="C9339">
        <f>INDEX(NationalTeams!B:B,MATCH(B9339,NationalTeams!C:C,0))</f>
        <v>194</v>
      </c>
      <c r="D9339" t="s">
        <v>61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389</v>
      </c>
      <c r="C9340">
        <f>INDEX(NationalTeams!B:B,MATCH(B9340,NationalTeams!C:C,0))</f>
        <v>195</v>
      </c>
      <c r="D9340" t="s">
        <v>61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496</v>
      </c>
      <c r="C9341">
        <f>INDEX(NationalTeams!B:B,MATCH(B9341,NationalTeams!C:C,0))</f>
        <v>196</v>
      </c>
      <c r="D9341" t="s">
        <v>61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507</v>
      </c>
      <c r="C9342">
        <f>INDEX(NationalTeams!B:B,MATCH(B9342,NationalTeams!C:C,0))</f>
        <v>197</v>
      </c>
      <c r="D9342" t="s">
        <v>61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399</v>
      </c>
      <c r="C9343">
        <f>INDEX(NationalTeams!B:B,MATCH(B9343,NationalTeams!C:C,0))</f>
        <v>198</v>
      </c>
      <c r="D9343" t="s">
        <v>61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467</v>
      </c>
      <c r="C9344">
        <f>INDEX(NationalTeams!B:B,MATCH(B9344,NationalTeams!C:C,0))</f>
        <v>199</v>
      </c>
      <c r="D9344" t="s">
        <v>61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437</v>
      </c>
      <c r="C9345">
        <f>INDEX(NationalTeams!B:B,MATCH(B9345,NationalTeams!C:C,0))</f>
        <v>200</v>
      </c>
      <c r="D9345" t="s">
        <v>61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452</v>
      </c>
      <c r="C9346">
        <f>INDEX(NationalTeams!B:B,MATCH(B9346,NationalTeams!C:C,0))</f>
        <v>201</v>
      </c>
      <c r="D9346" t="s">
        <v>61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384</v>
      </c>
      <c r="C9347">
        <f>INDEX(NationalTeams!B:B,MATCH(B9347,NationalTeams!C:C,0))</f>
        <v>202</v>
      </c>
      <c r="D9347" t="s">
        <v>61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442</v>
      </c>
      <c r="C9348">
        <f>INDEX(NationalTeams!B:B,MATCH(B9348,NationalTeams!C:C,0))</f>
        <v>203</v>
      </c>
      <c r="D9348" t="s">
        <v>61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472</v>
      </c>
      <c r="C9349">
        <f>INDEX(NationalTeams!B:B,MATCH(B9349,NationalTeams!C:C,0))</f>
        <v>204</v>
      </c>
      <c r="D9349" t="s">
        <v>61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388</v>
      </c>
      <c r="C9350">
        <f>INDEX(NationalTeams!B:B,MATCH(B9350,NationalTeams!C:C,0))</f>
        <v>205</v>
      </c>
      <c r="D9350" t="s">
        <v>61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476</v>
      </c>
      <c r="C9351">
        <f>INDEX(NationalTeams!B:B,MATCH(B9351,NationalTeams!C:C,0))</f>
        <v>206</v>
      </c>
      <c r="D9351" t="s">
        <v>61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407</v>
      </c>
      <c r="C9352">
        <f>INDEX(NationalTeams!B:B,MATCH(B9352,NationalTeams!C:C,0))</f>
        <v>207</v>
      </c>
      <c r="D9352" t="s">
        <v>61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364</v>
      </c>
      <c r="C9353">
        <f>INDEX(NationalTeams!B:B,MATCH(B9353,NationalTeams!C:C,0))</f>
        <v>208</v>
      </c>
      <c r="D9353" t="s">
        <v>61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439</v>
      </c>
      <c r="C9354">
        <f>INDEX(NationalTeams!B:B,MATCH(B9354,NationalTeams!C:C,0))</f>
        <v>209</v>
      </c>
      <c r="D9354" t="s">
        <v>61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501</v>
      </c>
      <c r="C9355">
        <f>INDEX(NationalTeams!B:B,MATCH(B9355,NationalTeams!C:C,0))</f>
        <v>210</v>
      </c>
      <c r="D9355" t="s">
        <v>61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466</v>
      </c>
      <c r="C9356">
        <f>INDEX(NationalTeams!B:B,MATCH(B9356,NationalTeams!C:C,0))</f>
        <v>211</v>
      </c>
      <c r="D9356" t="s">
        <v>61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502</v>
      </c>
      <c r="C9357">
        <f>INDEX(NationalTeams!B:B,MATCH(B9357,NationalTeams!C:C,0))</f>
        <v>212</v>
      </c>
      <c r="D9357" t="s">
        <v>61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359</v>
      </c>
      <c r="C9358">
        <f>INDEX(NationalTeams!B:B,MATCH(B9358,NationalTeams!C:C,0))</f>
        <v>213</v>
      </c>
      <c r="D9358" t="s">
        <v>61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377</v>
      </c>
      <c r="C9359">
        <f>INDEX(NationalTeams!B:B,MATCH(B9359,NationalTeams!C:C,0))</f>
        <v>214</v>
      </c>
      <c r="D9359" t="s">
        <v>61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443</v>
      </c>
      <c r="C9360">
        <f>INDEX(NationalTeams!B:B,MATCH(B9360,NationalTeams!C:C,0))</f>
        <v>215</v>
      </c>
      <c r="D9360" t="s">
        <v>61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481</v>
      </c>
      <c r="C9361">
        <f>INDEX(NationalTeams!B:B,MATCH(B9361,NationalTeams!C:C,0))</f>
        <v>216</v>
      </c>
      <c r="D9361" t="s">
        <v>61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351</v>
      </c>
      <c r="C9362">
        <f>INDEX(NationalTeams!B:B,MATCH(B9362,NationalTeams!C:C,0))</f>
        <v>217</v>
      </c>
      <c r="D9362" t="s">
        <v>61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438</v>
      </c>
      <c r="C9363">
        <f>INDEX(NationalTeams!B:B,MATCH(B9363,NationalTeams!C:C,0))</f>
        <v>218</v>
      </c>
      <c r="D9363" t="s">
        <v>61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319</v>
      </c>
      <c r="C9364">
        <f>INDEX(NationalTeams!B:B,MATCH(B9364,NationalTeams!C:C,0))</f>
        <v>219</v>
      </c>
      <c r="D9364" t="s">
        <v>61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471</v>
      </c>
      <c r="C9365">
        <f>INDEX(NationalTeams!B:B,MATCH(B9365,NationalTeams!C:C,0))</f>
        <v>220</v>
      </c>
      <c r="D9365" t="s">
        <v>61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373</v>
      </c>
      <c r="C9366">
        <f>INDEX(NationalTeams!B:B,MATCH(B9366,NationalTeams!C:C,0))</f>
        <v>221</v>
      </c>
      <c r="D9366" t="s">
        <v>61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367</v>
      </c>
      <c r="C9367">
        <f>INDEX(NationalTeams!B:B,MATCH(B9367,NationalTeams!C:C,0))</f>
        <v>222</v>
      </c>
      <c r="D9367" t="s">
        <v>61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358</v>
      </c>
      <c r="C9368">
        <f>INDEX(NationalTeams!B:B,MATCH(B9368,NationalTeams!C:C,0))</f>
        <v>223</v>
      </c>
      <c r="D9368" t="s">
        <v>61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440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321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520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489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329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538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357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420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400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428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324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376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529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415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424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426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514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535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419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433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465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408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505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334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337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403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525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453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353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516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340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327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478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510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366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341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454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371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462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322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355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344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330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429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534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328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368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369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447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425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323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354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498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406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404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495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413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331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365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332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435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346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515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509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518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490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349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531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326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320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459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445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511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487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383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517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391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524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325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536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405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508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477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396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382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338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392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335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333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397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469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512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458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444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493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431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427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513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503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519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410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486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526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470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461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418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417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421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530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488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352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422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451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430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381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434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475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528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436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455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345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532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468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347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390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540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527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523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484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522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386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463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339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464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379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539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342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343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360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378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456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537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533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460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521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416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393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372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480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446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356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387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361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492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485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423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457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491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474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479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449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398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441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348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350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494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504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401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432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336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497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380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402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370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506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500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473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482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411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541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412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409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414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362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499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374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385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450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448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375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483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395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363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394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389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496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507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399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467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437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452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384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442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472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388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476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407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364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439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501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466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502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359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377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443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481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351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438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319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471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373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367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358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440</v>
      </c>
      <c r="C9592">
        <f>INDEX(NationalTeams!B:B,MATCH(B9592,NationalTeams!C:C,0))</f>
        <v>1</v>
      </c>
      <c r="D9592" t="s">
        <v>63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321</v>
      </c>
      <c r="C9593">
        <f>INDEX(NationalTeams!B:B,MATCH(B9593,NationalTeams!C:C,0))</f>
        <v>2</v>
      </c>
      <c r="D9593" t="s">
        <v>63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520</v>
      </c>
      <c r="C9594">
        <f>INDEX(NationalTeams!B:B,MATCH(B9594,NationalTeams!C:C,0))</f>
        <v>3</v>
      </c>
      <c r="D9594" t="s">
        <v>63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489</v>
      </c>
      <c r="C9595">
        <f>INDEX(NationalTeams!B:B,MATCH(B9595,NationalTeams!C:C,0))</f>
        <v>4</v>
      </c>
      <c r="D9595" t="s">
        <v>63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329</v>
      </c>
      <c r="C9596">
        <f>INDEX(NationalTeams!B:B,MATCH(B9596,NationalTeams!C:C,0))</f>
        <v>5</v>
      </c>
      <c r="D9596" t="s">
        <v>63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538</v>
      </c>
      <c r="C9597">
        <f>INDEX(NationalTeams!B:B,MATCH(B9597,NationalTeams!C:C,0))</f>
        <v>6</v>
      </c>
      <c r="D9597" t="s">
        <v>63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357</v>
      </c>
      <c r="C9598">
        <f>INDEX(NationalTeams!B:B,MATCH(B9598,NationalTeams!C:C,0))</f>
        <v>7</v>
      </c>
      <c r="D9598" t="s">
        <v>63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420</v>
      </c>
      <c r="C9599">
        <f>INDEX(NationalTeams!B:B,MATCH(B9599,NationalTeams!C:C,0))</f>
        <v>8</v>
      </c>
      <c r="D9599" t="s">
        <v>63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400</v>
      </c>
      <c r="C9600">
        <f>INDEX(NationalTeams!B:B,MATCH(B9600,NationalTeams!C:C,0))</f>
        <v>9</v>
      </c>
      <c r="D9600" t="s">
        <v>63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428</v>
      </c>
      <c r="C9601">
        <f>INDEX(NationalTeams!B:B,MATCH(B9601,NationalTeams!C:C,0))</f>
        <v>10</v>
      </c>
      <c r="D9601" t="s">
        <v>63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324</v>
      </c>
      <c r="C9602">
        <f>INDEX(NationalTeams!B:B,MATCH(B9602,NationalTeams!C:C,0))</f>
        <v>11</v>
      </c>
      <c r="D9602" t="s">
        <v>63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376</v>
      </c>
      <c r="C9603">
        <f>INDEX(NationalTeams!B:B,MATCH(B9603,NationalTeams!C:C,0))</f>
        <v>12</v>
      </c>
      <c r="D9603" t="s">
        <v>63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529</v>
      </c>
      <c r="C9604">
        <f>INDEX(NationalTeams!B:B,MATCH(B9604,NationalTeams!C:C,0))</f>
        <v>13</v>
      </c>
      <c r="D9604" t="s">
        <v>63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415</v>
      </c>
      <c r="C9605">
        <f>INDEX(NationalTeams!B:B,MATCH(B9605,NationalTeams!C:C,0))</f>
        <v>14</v>
      </c>
      <c r="D9605" t="s">
        <v>63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424</v>
      </c>
      <c r="C9606">
        <f>INDEX(NationalTeams!B:B,MATCH(B9606,NationalTeams!C:C,0))</f>
        <v>15</v>
      </c>
      <c r="D9606" t="s">
        <v>63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426</v>
      </c>
      <c r="C9607">
        <f>INDEX(NationalTeams!B:B,MATCH(B9607,NationalTeams!C:C,0))</f>
        <v>16</v>
      </c>
      <c r="D9607" t="s">
        <v>63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514</v>
      </c>
      <c r="C9608">
        <f>INDEX(NationalTeams!B:B,MATCH(B9608,NationalTeams!C:C,0))</f>
        <v>17</v>
      </c>
      <c r="D9608" t="s">
        <v>63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535</v>
      </c>
      <c r="C9609">
        <f>INDEX(NationalTeams!B:B,MATCH(B9609,NationalTeams!C:C,0))</f>
        <v>18</v>
      </c>
      <c r="D9609" t="s">
        <v>63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419</v>
      </c>
      <c r="C9610">
        <f>INDEX(NationalTeams!B:B,MATCH(B9610,NationalTeams!C:C,0))</f>
        <v>19</v>
      </c>
      <c r="D9610" t="s">
        <v>63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433</v>
      </c>
      <c r="C9611">
        <f>INDEX(NationalTeams!B:B,MATCH(B9611,NationalTeams!C:C,0))</f>
        <v>20</v>
      </c>
      <c r="D9611" t="s">
        <v>63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465</v>
      </c>
      <c r="C9612">
        <f>INDEX(NationalTeams!B:B,MATCH(B9612,NationalTeams!C:C,0))</f>
        <v>21</v>
      </c>
      <c r="D9612" t="s">
        <v>63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408</v>
      </c>
      <c r="C9613">
        <f>INDEX(NationalTeams!B:B,MATCH(B9613,NationalTeams!C:C,0))</f>
        <v>22</v>
      </c>
      <c r="D9613" t="s">
        <v>63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505</v>
      </c>
      <c r="C9614">
        <f>INDEX(NationalTeams!B:B,MATCH(B9614,NationalTeams!C:C,0))</f>
        <v>23</v>
      </c>
      <c r="D9614" t="s">
        <v>63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334</v>
      </c>
      <c r="C9615">
        <f>INDEX(NationalTeams!B:B,MATCH(B9615,NationalTeams!C:C,0))</f>
        <v>24</v>
      </c>
      <c r="D9615" t="s">
        <v>63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337</v>
      </c>
      <c r="C9616">
        <f>INDEX(NationalTeams!B:B,MATCH(B9616,NationalTeams!C:C,0))</f>
        <v>25</v>
      </c>
      <c r="D9616" t="s">
        <v>63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403</v>
      </c>
      <c r="C9617">
        <f>INDEX(NationalTeams!B:B,MATCH(B9617,NationalTeams!C:C,0))</f>
        <v>26</v>
      </c>
      <c r="D9617" t="s">
        <v>63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525</v>
      </c>
      <c r="C9618">
        <f>INDEX(NationalTeams!B:B,MATCH(B9618,NationalTeams!C:C,0))</f>
        <v>27</v>
      </c>
      <c r="D9618" t="s">
        <v>63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453</v>
      </c>
      <c r="C9619">
        <f>INDEX(NationalTeams!B:B,MATCH(B9619,NationalTeams!C:C,0))</f>
        <v>28</v>
      </c>
      <c r="D9619" t="s">
        <v>63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353</v>
      </c>
      <c r="C9620">
        <f>INDEX(NationalTeams!B:B,MATCH(B9620,NationalTeams!C:C,0))</f>
        <v>29</v>
      </c>
      <c r="D9620" t="s">
        <v>63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516</v>
      </c>
      <c r="C9621">
        <f>INDEX(NationalTeams!B:B,MATCH(B9621,NationalTeams!C:C,0))</f>
        <v>30</v>
      </c>
      <c r="D9621" t="s">
        <v>63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340</v>
      </c>
      <c r="C9622">
        <f>INDEX(NationalTeams!B:B,MATCH(B9622,NationalTeams!C:C,0))</f>
        <v>31</v>
      </c>
      <c r="D9622" t="s">
        <v>63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327</v>
      </c>
      <c r="C9623">
        <f>INDEX(NationalTeams!B:B,MATCH(B9623,NationalTeams!C:C,0))</f>
        <v>32</v>
      </c>
      <c r="D9623" t="s">
        <v>63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478</v>
      </c>
      <c r="C9624">
        <f>INDEX(NationalTeams!B:B,MATCH(B9624,NationalTeams!C:C,0))</f>
        <v>33</v>
      </c>
      <c r="D9624" t="s">
        <v>63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510</v>
      </c>
      <c r="C9625">
        <f>INDEX(NationalTeams!B:B,MATCH(B9625,NationalTeams!C:C,0))</f>
        <v>34</v>
      </c>
      <c r="D9625" t="s">
        <v>63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366</v>
      </c>
      <c r="C9626">
        <f>INDEX(NationalTeams!B:B,MATCH(B9626,NationalTeams!C:C,0))</f>
        <v>35</v>
      </c>
      <c r="D9626" t="s">
        <v>63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341</v>
      </c>
      <c r="C9627">
        <f>INDEX(NationalTeams!B:B,MATCH(B9627,NationalTeams!C:C,0))</f>
        <v>36</v>
      </c>
      <c r="D9627" t="s">
        <v>63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454</v>
      </c>
      <c r="C9628">
        <f>INDEX(NationalTeams!B:B,MATCH(B9628,NationalTeams!C:C,0))</f>
        <v>37</v>
      </c>
      <c r="D9628" t="s">
        <v>63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371</v>
      </c>
      <c r="C9629">
        <f>INDEX(NationalTeams!B:B,MATCH(B9629,NationalTeams!C:C,0))</f>
        <v>38</v>
      </c>
      <c r="D9629" t="s">
        <v>63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462</v>
      </c>
      <c r="C9630">
        <f>INDEX(NationalTeams!B:B,MATCH(B9630,NationalTeams!C:C,0))</f>
        <v>39</v>
      </c>
      <c r="D9630" t="s">
        <v>63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322</v>
      </c>
      <c r="C9631">
        <f>INDEX(NationalTeams!B:B,MATCH(B9631,NationalTeams!C:C,0))</f>
        <v>40</v>
      </c>
      <c r="D9631" t="s">
        <v>63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355</v>
      </c>
      <c r="C9632">
        <f>INDEX(NationalTeams!B:B,MATCH(B9632,NationalTeams!C:C,0))</f>
        <v>41</v>
      </c>
      <c r="D9632" t="s">
        <v>63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344</v>
      </c>
      <c r="C9633">
        <f>INDEX(NationalTeams!B:B,MATCH(B9633,NationalTeams!C:C,0))</f>
        <v>42</v>
      </c>
      <c r="D9633" t="s">
        <v>63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330</v>
      </c>
      <c r="C9634">
        <f>INDEX(NationalTeams!B:B,MATCH(B9634,NationalTeams!C:C,0))</f>
        <v>43</v>
      </c>
      <c r="D9634" t="s">
        <v>63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429</v>
      </c>
      <c r="C9635">
        <f>INDEX(NationalTeams!B:B,MATCH(B9635,NationalTeams!C:C,0))</f>
        <v>44</v>
      </c>
      <c r="D9635" t="s">
        <v>63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534</v>
      </c>
      <c r="C9636">
        <f>INDEX(NationalTeams!B:B,MATCH(B9636,NationalTeams!C:C,0))</f>
        <v>45</v>
      </c>
      <c r="D9636" t="s">
        <v>63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328</v>
      </c>
      <c r="C9637">
        <f>INDEX(NationalTeams!B:B,MATCH(B9637,NationalTeams!C:C,0))</f>
        <v>46</v>
      </c>
      <c r="D9637" t="s">
        <v>63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368</v>
      </c>
      <c r="C9638">
        <f>INDEX(NationalTeams!B:B,MATCH(B9638,NationalTeams!C:C,0))</f>
        <v>47</v>
      </c>
      <c r="D9638" t="s">
        <v>63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369</v>
      </c>
      <c r="C9639">
        <f>INDEX(NationalTeams!B:B,MATCH(B9639,NationalTeams!C:C,0))</f>
        <v>48</v>
      </c>
      <c r="D9639" t="s">
        <v>63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447</v>
      </c>
      <c r="C9640">
        <f>INDEX(NationalTeams!B:B,MATCH(B9640,NationalTeams!C:C,0))</f>
        <v>49</v>
      </c>
      <c r="D9640" t="s">
        <v>63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425</v>
      </c>
      <c r="C9641">
        <f>INDEX(NationalTeams!B:B,MATCH(B9641,NationalTeams!C:C,0))</f>
        <v>50</v>
      </c>
      <c r="D9641" t="s">
        <v>63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323</v>
      </c>
      <c r="C9642">
        <f>INDEX(NationalTeams!B:B,MATCH(B9642,NationalTeams!C:C,0))</f>
        <v>51</v>
      </c>
      <c r="D9642" t="s">
        <v>63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354</v>
      </c>
      <c r="C9643">
        <f>INDEX(NationalTeams!B:B,MATCH(B9643,NationalTeams!C:C,0))</f>
        <v>52</v>
      </c>
      <c r="D9643" t="s">
        <v>63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498</v>
      </c>
      <c r="C9644">
        <f>INDEX(NationalTeams!B:B,MATCH(B9644,NationalTeams!C:C,0))</f>
        <v>53</v>
      </c>
      <c r="D9644" t="s">
        <v>63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406</v>
      </c>
      <c r="C9645">
        <f>INDEX(NationalTeams!B:B,MATCH(B9645,NationalTeams!C:C,0))</f>
        <v>54</v>
      </c>
      <c r="D9645" t="s">
        <v>63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404</v>
      </c>
      <c r="C9646">
        <f>INDEX(NationalTeams!B:B,MATCH(B9646,NationalTeams!C:C,0))</f>
        <v>55</v>
      </c>
      <c r="D9646" t="s">
        <v>63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495</v>
      </c>
      <c r="C9647">
        <f>INDEX(NationalTeams!B:B,MATCH(B9647,NationalTeams!C:C,0))</f>
        <v>56</v>
      </c>
      <c r="D9647" t="s">
        <v>63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413</v>
      </c>
      <c r="C9648">
        <f>INDEX(NationalTeams!B:B,MATCH(B9648,NationalTeams!C:C,0))</f>
        <v>57</v>
      </c>
      <c r="D9648" t="s">
        <v>63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331</v>
      </c>
      <c r="C9649">
        <f>INDEX(NationalTeams!B:B,MATCH(B9649,NationalTeams!C:C,0))</f>
        <v>58</v>
      </c>
      <c r="D9649" t="s">
        <v>63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365</v>
      </c>
      <c r="C9650">
        <f>INDEX(NationalTeams!B:B,MATCH(B9650,NationalTeams!C:C,0))</f>
        <v>59</v>
      </c>
      <c r="D9650" t="s">
        <v>63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332</v>
      </c>
      <c r="C9651">
        <f>INDEX(NationalTeams!B:B,MATCH(B9651,NationalTeams!C:C,0))</f>
        <v>60</v>
      </c>
      <c r="D9651" t="s">
        <v>63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435</v>
      </c>
      <c r="C9652">
        <f>INDEX(NationalTeams!B:B,MATCH(B9652,NationalTeams!C:C,0))</f>
        <v>61</v>
      </c>
      <c r="D9652" t="s">
        <v>63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346</v>
      </c>
      <c r="C9653">
        <f>INDEX(NationalTeams!B:B,MATCH(B9653,NationalTeams!C:C,0))</f>
        <v>62</v>
      </c>
      <c r="D9653" t="s">
        <v>63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515</v>
      </c>
      <c r="C9654">
        <f>INDEX(NationalTeams!B:B,MATCH(B9654,NationalTeams!C:C,0))</f>
        <v>63</v>
      </c>
      <c r="D9654" t="s">
        <v>63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509</v>
      </c>
      <c r="C9655">
        <f>INDEX(NationalTeams!B:B,MATCH(B9655,NationalTeams!C:C,0))</f>
        <v>64</v>
      </c>
      <c r="D9655" t="s">
        <v>63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518</v>
      </c>
      <c r="C9656">
        <f>INDEX(NationalTeams!B:B,MATCH(B9656,NationalTeams!C:C,0))</f>
        <v>65</v>
      </c>
      <c r="D9656" t="s">
        <v>63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490</v>
      </c>
      <c r="C9657">
        <f>INDEX(NationalTeams!B:B,MATCH(B9657,NationalTeams!C:C,0))</f>
        <v>66</v>
      </c>
      <c r="D9657" t="s">
        <v>63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349</v>
      </c>
      <c r="C9658">
        <f>INDEX(NationalTeams!B:B,MATCH(B9658,NationalTeams!C:C,0))</f>
        <v>67</v>
      </c>
      <c r="D9658" t="s">
        <v>63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531</v>
      </c>
      <c r="C9659">
        <f>INDEX(NationalTeams!B:B,MATCH(B9659,NationalTeams!C:C,0))</f>
        <v>68</v>
      </c>
      <c r="D9659" t="s">
        <v>63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326</v>
      </c>
      <c r="C9660">
        <f>INDEX(NationalTeams!B:B,MATCH(B9660,NationalTeams!C:C,0))</f>
        <v>69</v>
      </c>
      <c r="D9660" t="s">
        <v>63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320</v>
      </c>
      <c r="C9661">
        <f>INDEX(NationalTeams!B:B,MATCH(B9661,NationalTeams!C:C,0))</f>
        <v>70</v>
      </c>
      <c r="D9661" t="s">
        <v>63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459</v>
      </c>
      <c r="C9662">
        <f>INDEX(NationalTeams!B:B,MATCH(B9662,NationalTeams!C:C,0))</f>
        <v>71</v>
      </c>
      <c r="D9662" t="s">
        <v>63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445</v>
      </c>
      <c r="C9663">
        <f>INDEX(NationalTeams!B:B,MATCH(B9663,NationalTeams!C:C,0))</f>
        <v>72</v>
      </c>
      <c r="D9663" t="s">
        <v>63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511</v>
      </c>
      <c r="C9664">
        <f>INDEX(NationalTeams!B:B,MATCH(B9664,NationalTeams!C:C,0))</f>
        <v>73</v>
      </c>
      <c r="D9664" t="s">
        <v>63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487</v>
      </c>
      <c r="C9665">
        <f>INDEX(NationalTeams!B:B,MATCH(B9665,NationalTeams!C:C,0))</f>
        <v>74</v>
      </c>
      <c r="D9665" t="s">
        <v>63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383</v>
      </c>
      <c r="C9666">
        <f>INDEX(NationalTeams!B:B,MATCH(B9666,NationalTeams!C:C,0))</f>
        <v>75</v>
      </c>
      <c r="D9666" t="s">
        <v>63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517</v>
      </c>
      <c r="C9667">
        <f>INDEX(NationalTeams!B:B,MATCH(B9667,NationalTeams!C:C,0))</f>
        <v>76</v>
      </c>
      <c r="D9667" t="s">
        <v>63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391</v>
      </c>
      <c r="C9668">
        <f>INDEX(NationalTeams!B:B,MATCH(B9668,NationalTeams!C:C,0))</f>
        <v>77</v>
      </c>
      <c r="D9668" t="s">
        <v>63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524</v>
      </c>
      <c r="C9669">
        <f>INDEX(NationalTeams!B:B,MATCH(B9669,NationalTeams!C:C,0))</f>
        <v>78</v>
      </c>
      <c r="D9669" t="s">
        <v>63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325</v>
      </c>
      <c r="C9670">
        <f>INDEX(NationalTeams!B:B,MATCH(B9670,NationalTeams!C:C,0))</f>
        <v>79</v>
      </c>
      <c r="D9670" t="s">
        <v>63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536</v>
      </c>
      <c r="C9671">
        <f>INDEX(NationalTeams!B:B,MATCH(B9671,NationalTeams!C:C,0))</f>
        <v>80</v>
      </c>
      <c r="D9671" t="s">
        <v>63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405</v>
      </c>
      <c r="C9672">
        <f>INDEX(NationalTeams!B:B,MATCH(B9672,NationalTeams!C:C,0))</f>
        <v>81</v>
      </c>
      <c r="D9672" t="s">
        <v>63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508</v>
      </c>
      <c r="C9673">
        <f>INDEX(NationalTeams!B:B,MATCH(B9673,NationalTeams!C:C,0))</f>
        <v>82</v>
      </c>
      <c r="D9673" t="s">
        <v>63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477</v>
      </c>
      <c r="C9674">
        <f>INDEX(NationalTeams!B:B,MATCH(B9674,NationalTeams!C:C,0))</f>
        <v>83</v>
      </c>
      <c r="D9674" t="s">
        <v>63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396</v>
      </c>
      <c r="C9675">
        <f>INDEX(NationalTeams!B:B,MATCH(B9675,NationalTeams!C:C,0))</f>
        <v>84</v>
      </c>
      <c r="D9675" t="s">
        <v>63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382</v>
      </c>
      <c r="C9676">
        <f>INDEX(NationalTeams!B:B,MATCH(B9676,NationalTeams!C:C,0))</f>
        <v>85</v>
      </c>
      <c r="D9676" t="s">
        <v>63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338</v>
      </c>
      <c r="C9677">
        <f>INDEX(NationalTeams!B:B,MATCH(B9677,NationalTeams!C:C,0))</f>
        <v>86</v>
      </c>
      <c r="D9677" t="s">
        <v>63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392</v>
      </c>
      <c r="C9678">
        <f>INDEX(NationalTeams!B:B,MATCH(B9678,NationalTeams!C:C,0))</f>
        <v>87</v>
      </c>
      <c r="D9678" t="s">
        <v>63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335</v>
      </c>
      <c r="C9679">
        <f>INDEX(NationalTeams!B:B,MATCH(B9679,NationalTeams!C:C,0))</f>
        <v>88</v>
      </c>
      <c r="D9679" t="s">
        <v>63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333</v>
      </c>
      <c r="C9680">
        <f>INDEX(NationalTeams!B:B,MATCH(B9680,NationalTeams!C:C,0))</f>
        <v>89</v>
      </c>
      <c r="D9680" t="s">
        <v>63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397</v>
      </c>
      <c r="C9681">
        <f>INDEX(NationalTeams!B:B,MATCH(B9681,NationalTeams!C:C,0))</f>
        <v>90</v>
      </c>
      <c r="D9681" t="s">
        <v>63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469</v>
      </c>
      <c r="C9682">
        <f>INDEX(NationalTeams!B:B,MATCH(B9682,NationalTeams!C:C,0))</f>
        <v>91</v>
      </c>
      <c r="D9682" t="s">
        <v>63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512</v>
      </c>
      <c r="C9683">
        <f>INDEX(NationalTeams!B:B,MATCH(B9683,NationalTeams!C:C,0))</f>
        <v>92</v>
      </c>
      <c r="D9683" t="s">
        <v>63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458</v>
      </c>
      <c r="C9684">
        <f>INDEX(NationalTeams!B:B,MATCH(B9684,NationalTeams!C:C,0))</f>
        <v>93</v>
      </c>
      <c r="D9684" t="s">
        <v>63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444</v>
      </c>
      <c r="C9685">
        <f>INDEX(NationalTeams!B:B,MATCH(B9685,NationalTeams!C:C,0))</f>
        <v>94</v>
      </c>
      <c r="D9685" t="s">
        <v>63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493</v>
      </c>
      <c r="C9686">
        <f>INDEX(NationalTeams!B:B,MATCH(B9686,NationalTeams!C:C,0))</f>
        <v>95</v>
      </c>
      <c r="D9686" t="s">
        <v>63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431</v>
      </c>
      <c r="C9687">
        <f>INDEX(NationalTeams!B:B,MATCH(B9687,NationalTeams!C:C,0))</f>
        <v>96</v>
      </c>
      <c r="D9687" t="s">
        <v>63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427</v>
      </c>
      <c r="C9688">
        <f>INDEX(NationalTeams!B:B,MATCH(B9688,NationalTeams!C:C,0))</f>
        <v>97</v>
      </c>
      <c r="D9688" t="s">
        <v>63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513</v>
      </c>
      <c r="C9689">
        <f>INDEX(NationalTeams!B:B,MATCH(B9689,NationalTeams!C:C,0))</f>
        <v>98</v>
      </c>
      <c r="D9689" t="s">
        <v>63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503</v>
      </c>
      <c r="C9690">
        <f>INDEX(NationalTeams!B:B,MATCH(B9690,NationalTeams!C:C,0))</f>
        <v>99</v>
      </c>
      <c r="D9690" t="s">
        <v>63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519</v>
      </c>
      <c r="C9691">
        <f>INDEX(NationalTeams!B:B,MATCH(B9691,NationalTeams!C:C,0))</f>
        <v>100</v>
      </c>
      <c r="D9691" t="s">
        <v>63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410</v>
      </c>
      <c r="C9692">
        <f>INDEX(NationalTeams!B:B,MATCH(B9692,NationalTeams!C:C,0))</f>
        <v>101</v>
      </c>
      <c r="D9692" t="s">
        <v>63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486</v>
      </c>
      <c r="C9693">
        <f>INDEX(NationalTeams!B:B,MATCH(B9693,NationalTeams!C:C,0))</f>
        <v>102</v>
      </c>
      <c r="D9693" t="s">
        <v>63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526</v>
      </c>
      <c r="C9694">
        <f>INDEX(NationalTeams!B:B,MATCH(B9694,NationalTeams!C:C,0))</f>
        <v>103</v>
      </c>
      <c r="D9694" t="s">
        <v>63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470</v>
      </c>
      <c r="C9695">
        <f>INDEX(NationalTeams!B:B,MATCH(B9695,NationalTeams!C:C,0))</f>
        <v>104</v>
      </c>
      <c r="D9695" t="s">
        <v>63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461</v>
      </c>
      <c r="C9696">
        <f>INDEX(NationalTeams!B:B,MATCH(B9696,NationalTeams!C:C,0))</f>
        <v>105</v>
      </c>
      <c r="D9696" t="s">
        <v>63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418</v>
      </c>
      <c r="C9697">
        <f>INDEX(NationalTeams!B:B,MATCH(B9697,NationalTeams!C:C,0))</f>
        <v>106</v>
      </c>
      <c r="D9697" t="s">
        <v>63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417</v>
      </c>
      <c r="C9698">
        <f>INDEX(NationalTeams!B:B,MATCH(B9698,NationalTeams!C:C,0))</f>
        <v>107</v>
      </c>
      <c r="D9698" t="s">
        <v>63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421</v>
      </c>
      <c r="C9699">
        <f>INDEX(NationalTeams!B:B,MATCH(B9699,NationalTeams!C:C,0))</f>
        <v>108</v>
      </c>
      <c r="D9699" t="s">
        <v>63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530</v>
      </c>
      <c r="C9700">
        <f>INDEX(NationalTeams!B:B,MATCH(B9700,NationalTeams!C:C,0))</f>
        <v>109</v>
      </c>
      <c r="D9700" t="s">
        <v>63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488</v>
      </c>
      <c r="C9701">
        <f>INDEX(NationalTeams!B:B,MATCH(B9701,NationalTeams!C:C,0))</f>
        <v>110</v>
      </c>
      <c r="D9701" t="s">
        <v>63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352</v>
      </c>
      <c r="C9702">
        <f>INDEX(NationalTeams!B:B,MATCH(B9702,NationalTeams!C:C,0))</f>
        <v>111</v>
      </c>
      <c r="D9702" t="s">
        <v>63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422</v>
      </c>
      <c r="C9703">
        <f>INDEX(NationalTeams!B:B,MATCH(B9703,NationalTeams!C:C,0))</f>
        <v>112</v>
      </c>
      <c r="D9703" t="s">
        <v>63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451</v>
      </c>
      <c r="C9704">
        <f>INDEX(NationalTeams!B:B,MATCH(B9704,NationalTeams!C:C,0))</f>
        <v>113</v>
      </c>
      <c r="D9704" t="s">
        <v>63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430</v>
      </c>
      <c r="C9705">
        <f>INDEX(NationalTeams!B:B,MATCH(B9705,NationalTeams!C:C,0))</f>
        <v>114</v>
      </c>
      <c r="D9705" t="s">
        <v>63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381</v>
      </c>
      <c r="C9706">
        <f>INDEX(NationalTeams!B:B,MATCH(B9706,NationalTeams!C:C,0))</f>
        <v>115</v>
      </c>
      <c r="D9706" t="s">
        <v>63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434</v>
      </c>
      <c r="C9707">
        <f>INDEX(NationalTeams!B:B,MATCH(B9707,NationalTeams!C:C,0))</f>
        <v>116</v>
      </c>
      <c r="D9707" t="s">
        <v>63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475</v>
      </c>
      <c r="C9708">
        <f>INDEX(NationalTeams!B:B,MATCH(B9708,NationalTeams!C:C,0))</f>
        <v>117</v>
      </c>
      <c r="D9708" t="s">
        <v>63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528</v>
      </c>
      <c r="C9709">
        <f>INDEX(NationalTeams!B:B,MATCH(B9709,NationalTeams!C:C,0))</f>
        <v>118</v>
      </c>
      <c r="D9709" t="s">
        <v>63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436</v>
      </c>
      <c r="C9710">
        <f>INDEX(NationalTeams!B:B,MATCH(B9710,NationalTeams!C:C,0))</f>
        <v>119</v>
      </c>
      <c r="D9710" t="s">
        <v>63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455</v>
      </c>
      <c r="C9711">
        <f>INDEX(NationalTeams!B:B,MATCH(B9711,NationalTeams!C:C,0))</f>
        <v>120</v>
      </c>
      <c r="D9711" t="s">
        <v>63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345</v>
      </c>
      <c r="C9712">
        <f>INDEX(NationalTeams!B:B,MATCH(B9712,NationalTeams!C:C,0))</f>
        <v>121</v>
      </c>
      <c r="D9712" t="s">
        <v>63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532</v>
      </c>
      <c r="C9713">
        <f>INDEX(NationalTeams!B:B,MATCH(B9713,NationalTeams!C:C,0))</f>
        <v>122</v>
      </c>
      <c r="D9713" t="s">
        <v>63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468</v>
      </c>
      <c r="C9714">
        <f>INDEX(NationalTeams!B:B,MATCH(B9714,NationalTeams!C:C,0))</f>
        <v>123</v>
      </c>
      <c r="D9714" t="s">
        <v>63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347</v>
      </c>
      <c r="C9715">
        <f>INDEX(NationalTeams!B:B,MATCH(B9715,NationalTeams!C:C,0))</f>
        <v>124</v>
      </c>
      <c r="D9715" t="s">
        <v>63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390</v>
      </c>
      <c r="C9716">
        <f>INDEX(NationalTeams!B:B,MATCH(B9716,NationalTeams!C:C,0))</f>
        <v>125</v>
      </c>
      <c r="D9716" t="s">
        <v>63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540</v>
      </c>
      <c r="C9717">
        <f>INDEX(NationalTeams!B:B,MATCH(B9717,NationalTeams!C:C,0))</f>
        <v>126</v>
      </c>
      <c r="D9717" t="s">
        <v>63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527</v>
      </c>
      <c r="C9718">
        <f>INDEX(NationalTeams!B:B,MATCH(B9718,NationalTeams!C:C,0))</f>
        <v>127</v>
      </c>
      <c r="D9718" t="s">
        <v>63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523</v>
      </c>
      <c r="C9719">
        <f>INDEX(NationalTeams!B:B,MATCH(B9719,NationalTeams!C:C,0))</f>
        <v>128</v>
      </c>
      <c r="D9719" t="s">
        <v>63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484</v>
      </c>
      <c r="C9720">
        <f>INDEX(NationalTeams!B:B,MATCH(B9720,NationalTeams!C:C,0))</f>
        <v>129</v>
      </c>
      <c r="D9720" t="s">
        <v>63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522</v>
      </c>
      <c r="C9721">
        <f>INDEX(NationalTeams!B:B,MATCH(B9721,NationalTeams!C:C,0))</f>
        <v>130</v>
      </c>
      <c r="D9721" t="s">
        <v>63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386</v>
      </c>
      <c r="C9722">
        <f>INDEX(NationalTeams!B:B,MATCH(B9722,NationalTeams!C:C,0))</f>
        <v>131</v>
      </c>
      <c r="D9722" t="s">
        <v>63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463</v>
      </c>
      <c r="C9723">
        <f>INDEX(NationalTeams!B:B,MATCH(B9723,NationalTeams!C:C,0))</f>
        <v>132</v>
      </c>
      <c r="D9723" t="s">
        <v>63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339</v>
      </c>
      <c r="C9724">
        <f>INDEX(NationalTeams!B:B,MATCH(B9724,NationalTeams!C:C,0))</f>
        <v>133</v>
      </c>
      <c r="D9724" t="s">
        <v>63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464</v>
      </c>
      <c r="C9725">
        <f>INDEX(NationalTeams!B:B,MATCH(B9725,NationalTeams!C:C,0))</f>
        <v>134</v>
      </c>
      <c r="D9725" t="s">
        <v>63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379</v>
      </c>
      <c r="C9726">
        <f>INDEX(NationalTeams!B:B,MATCH(B9726,NationalTeams!C:C,0))</f>
        <v>135</v>
      </c>
      <c r="D9726" t="s">
        <v>63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539</v>
      </c>
      <c r="C9727">
        <f>INDEX(NationalTeams!B:B,MATCH(B9727,NationalTeams!C:C,0))</f>
        <v>136</v>
      </c>
      <c r="D9727" t="s">
        <v>63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342</v>
      </c>
      <c r="C9728">
        <f>INDEX(NationalTeams!B:B,MATCH(B9728,NationalTeams!C:C,0))</f>
        <v>137</v>
      </c>
      <c r="D9728" t="s">
        <v>63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343</v>
      </c>
      <c r="C9729">
        <f>INDEX(NationalTeams!B:B,MATCH(B9729,NationalTeams!C:C,0))</f>
        <v>138</v>
      </c>
      <c r="D9729" t="s">
        <v>63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360</v>
      </c>
      <c r="C9730">
        <f>INDEX(NationalTeams!B:B,MATCH(B9730,NationalTeams!C:C,0))</f>
        <v>139</v>
      </c>
      <c r="D9730" t="s">
        <v>63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378</v>
      </c>
      <c r="C9731">
        <f>INDEX(NationalTeams!B:B,MATCH(B9731,NationalTeams!C:C,0))</f>
        <v>140</v>
      </c>
      <c r="D9731" t="s">
        <v>63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456</v>
      </c>
      <c r="C9732">
        <f>INDEX(NationalTeams!B:B,MATCH(B9732,NationalTeams!C:C,0))</f>
        <v>141</v>
      </c>
      <c r="D9732" t="s">
        <v>63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537</v>
      </c>
      <c r="C9733">
        <f>INDEX(NationalTeams!B:B,MATCH(B9733,NationalTeams!C:C,0))</f>
        <v>142</v>
      </c>
      <c r="D9733" t="s">
        <v>63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533</v>
      </c>
      <c r="C9734">
        <f>INDEX(NationalTeams!B:B,MATCH(B9734,NationalTeams!C:C,0))</f>
        <v>143</v>
      </c>
      <c r="D9734" t="s">
        <v>63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460</v>
      </c>
      <c r="C9735">
        <f>INDEX(NationalTeams!B:B,MATCH(B9735,NationalTeams!C:C,0))</f>
        <v>144</v>
      </c>
      <c r="D9735" t="s">
        <v>63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521</v>
      </c>
      <c r="C9736">
        <f>INDEX(NationalTeams!B:B,MATCH(B9736,NationalTeams!C:C,0))</f>
        <v>145</v>
      </c>
      <c r="D9736" t="s">
        <v>63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416</v>
      </c>
      <c r="C9737">
        <f>INDEX(NationalTeams!B:B,MATCH(B9737,NationalTeams!C:C,0))</f>
        <v>146</v>
      </c>
      <c r="D9737" t="s">
        <v>63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393</v>
      </c>
      <c r="C9738">
        <f>INDEX(NationalTeams!B:B,MATCH(B9738,NationalTeams!C:C,0))</f>
        <v>147</v>
      </c>
      <c r="D9738" t="s">
        <v>63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372</v>
      </c>
      <c r="C9739">
        <f>INDEX(NationalTeams!B:B,MATCH(B9739,NationalTeams!C:C,0))</f>
        <v>148</v>
      </c>
      <c r="D9739" t="s">
        <v>63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480</v>
      </c>
      <c r="C9740">
        <f>INDEX(NationalTeams!B:B,MATCH(B9740,NationalTeams!C:C,0))</f>
        <v>149</v>
      </c>
      <c r="D9740" t="s">
        <v>63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446</v>
      </c>
      <c r="C9741">
        <f>INDEX(NationalTeams!B:B,MATCH(B9741,NationalTeams!C:C,0))</f>
        <v>150</v>
      </c>
      <c r="D9741" t="s">
        <v>63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356</v>
      </c>
      <c r="C9742">
        <f>INDEX(NationalTeams!B:B,MATCH(B9742,NationalTeams!C:C,0))</f>
        <v>151</v>
      </c>
      <c r="D9742" t="s">
        <v>63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387</v>
      </c>
      <c r="C9743">
        <f>INDEX(NationalTeams!B:B,MATCH(B9743,NationalTeams!C:C,0))</f>
        <v>152</v>
      </c>
      <c r="D9743" t="s">
        <v>63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361</v>
      </c>
      <c r="C9744">
        <f>INDEX(NationalTeams!B:B,MATCH(B9744,NationalTeams!C:C,0))</f>
        <v>153</v>
      </c>
      <c r="D9744" t="s">
        <v>63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492</v>
      </c>
      <c r="C9745">
        <f>INDEX(NationalTeams!B:B,MATCH(B9745,NationalTeams!C:C,0))</f>
        <v>154</v>
      </c>
      <c r="D9745" t="s">
        <v>63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485</v>
      </c>
      <c r="C9746">
        <f>INDEX(NationalTeams!B:B,MATCH(B9746,NationalTeams!C:C,0))</f>
        <v>155</v>
      </c>
      <c r="D9746" t="s">
        <v>63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423</v>
      </c>
      <c r="C9747">
        <f>INDEX(NationalTeams!B:B,MATCH(B9747,NationalTeams!C:C,0))</f>
        <v>156</v>
      </c>
      <c r="D9747" t="s">
        <v>63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457</v>
      </c>
      <c r="C9748">
        <f>INDEX(NationalTeams!B:B,MATCH(B9748,NationalTeams!C:C,0))</f>
        <v>157</v>
      </c>
      <c r="D9748" t="s">
        <v>63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491</v>
      </c>
      <c r="C9749">
        <f>INDEX(NationalTeams!B:B,MATCH(B9749,NationalTeams!C:C,0))</f>
        <v>158</v>
      </c>
      <c r="D9749" t="s">
        <v>63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474</v>
      </c>
      <c r="C9750">
        <f>INDEX(NationalTeams!B:B,MATCH(B9750,NationalTeams!C:C,0))</f>
        <v>159</v>
      </c>
      <c r="D9750" t="s">
        <v>63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479</v>
      </c>
      <c r="C9751">
        <f>INDEX(NationalTeams!B:B,MATCH(B9751,NationalTeams!C:C,0))</f>
        <v>160</v>
      </c>
      <c r="D9751" t="s">
        <v>63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449</v>
      </c>
      <c r="C9752">
        <f>INDEX(NationalTeams!B:B,MATCH(B9752,NationalTeams!C:C,0))</f>
        <v>161</v>
      </c>
      <c r="D9752" t="s">
        <v>63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398</v>
      </c>
      <c r="C9753">
        <f>INDEX(NationalTeams!B:B,MATCH(B9753,NationalTeams!C:C,0))</f>
        <v>162</v>
      </c>
      <c r="D9753" t="s">
        <v>63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441</v>
      </c>
      <c r="C9754">
        <f>INDEX(NationalTeams!B:B,MATCH(B9754,NationalTeams!C:C,0))</f>
        <v>163</v>
      </c>
      <c r="D9754" t="s">
        <v>63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348</v>
      </c>
      <c r="C9755">
        <f>INDEX(NationalTeams!B:B,MATCH(B9755,NationalTeams!C:C,0))</f>
        <v>164</v>
      </c>
      <c r="D9755" t="s">
        <v>63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350</v>
      </c>
      <c r="C9756">
        <f>INDEX(NationalTeams!B:B,MATCH(B9756,NationalTeams!C:C,0))</f>
        <v>165</v>
      </c>
      <c r="D9756" t="s">
        <v>63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494</v>
      </c>
      <c r="C9757">
        <f>INDEX(NationalTeams!B:B,MATCH(B9757,NationalTeams!C:C,0))</f>
        <v>166</v>
      </c>
      <c r="D9757" t="s">
        <v>63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504</v>
      </c>
      <c r="C9758">
        <f>INDEX(NationalTeams!B:B,MATCH(B9758,NationalTeams!C:C,0))</f>
        <v>167</v>
      </c>
      <c r="D9758" t="s">
        <v>63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401</v>
      </c>
      <c r="C9759">
        <f>INDEX(NationalTeams!B:B,MATCH(B9759,NationalTeams!C:C,0))</f>
        <v>168</v>
      </c>
      <c r="D9759" t="s">
        <v>63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432</v>
      </c>
      <c r="C9760">
        <f>INDEX(NationalTeams!B:B,MATCH(B9760,NationalTeams!C:C,0))</f>
        <v>169</v>
      </c>
      <c r="D9760" t="s">
        <v>63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336</v>
      </c>
      <c r="C9761">
        <f>INDEX(NationalTeams!B:B,MATCH(B9761,NationalTeams!C:C,0))</f>
        <v>170</v>
      </c>
      <c r="D9761" t="s">
        <v>63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497</v>
      </c>
      <c r="C9762">
        <f>INDEX(NationalTeams!B:B,MATCH(B9762,NationalTeams!C:C,0))</f>
        <v>171</v>
      </c>
      <c r="D9762" t="s">
        <v>63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380</v>
      </c>
      <c r="C9763">
        <f>INDEX(NationalTeams!B:B,MATCH(B9763,NationalTeams!C:C,0))</f>
        <v>172</v>
      </c>
      <c r="D9763" t="s">
        <v>63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402</v>
      </c>
      <c r="C9764">
        <f>INDEX(NationalTeams!B:B,MATCH(B9764,NationalTeams!C:C,0))</f>
        <v>173</v>
      </c>
      <c r="D9764" t="s">
        <v>63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370</v>
      </c>
      <c r="C9765">
        <f>INDEX(NationalTeams!B:B,MATCH(B9765,NationalTeams!C:C,0))</f>
        <v>174</v>
      </c>
      <c r="D9765" t="s">
        <v>63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506</v>
      </c>
      <c r="C9766">
        <f>INDEX(NationalTeams!B:B,MATCH(B9766,NationalTeams!C:C,0))</f>
        <v>175</v>
      </c>
      <c r="D9766" t="s">
        <v>63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500</v>
      </c>
      <c r="C9767">
        <f>INDEX(NationalTeams!B:B,MATCH(B9767,NationalTeams!C:C,0))</f>
        <v>176</v>
      </c>
      <c r="D9767" t="s">
        <v>63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473</v>
      </c>
      <c r="C9768">
        <f>INDEX(NationalTeams!B:B,MATCH(B9768,NationalTeams!C:C,0))</f>
        <v>177</v>
      </c>
      <c r="D9768" t="s">
        <v>63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482</v>
      </c>
      <c r="C9769">
        <f>INDEX(NationalTeams!B:B,MATCH(B9769,NationalTeams!C:C,0))</f>
        <v>178</v>
      </c>
      <c r="D9769" t="s">
        <v>63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411</v>
      </c>
      <c r="C9770">
        <f>INDEX(NationalTeams!B:B,MATCH(B9770,NationalTeams!C:C,0))</f>
        <v>179</v>
      </c>
      <c r="D9770" t="s">
        <v>63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541</v>
      </c>
      <c r="C9771">
        <f>INDEX(NationalTeams!B:B,MATCH(B9771,NationalTeams!C:C,0))</f>
        <v>180</v>
      </c>
      <c r="D9771" t="s">
        <v>63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412</v>
      </c>
      <c r="C9772">
        <f>INDEX(NationalTeams!B:B,MATCH(B9772,NationalTeams!C:C,0))</f>
        <v>181</v>
      </c>
      <c r="D9772" t="s">
        <v>63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409</v>
      </c>
      <c r="C9773">
        <f>INDEX(NationalTeams!B:B,MATCH(B9773,NationalTeams!C:C,0))</f>
        <v>182</v>
      </c>
      <c r="D9773" t="s">
        <v>63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414</v>
      </c>
      <c r="C9774">
        <f>INDEX(NationalTeams!B:B,MATCH(B9774,NationalTeams!C:C,0))</f>
        <v>183</v>
      </c>
      <c r="D9774" t="s">
        <v>63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362</v>
      </c>
      <c r="C9775">
        <f>INDEX(NationalTeams!B:B,MATCH(B9775,NationalTeams!C:C,0))</f>
        <v>184</v>
      </c>
      <c r="D9775" t="s">
        <v>63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499</v>
      </c>
      <c r="C9776">
        <f>INDEX(NationalTeams!B:B,MATCH(B9776,NationalTeams!C:C,0))</f>
        <v>185</v>
      </c>
      <c r="D9776" t="s">
        <v>63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374</v>
      </c>
      <c r="C9777">
        <f>INDEX(NationalTeams!B:B,MATCH(B9777,NationalTeams!C:C,0))</f>
        <v>186</v>
      </c>
      <c r="D9777" t="s">
        <v>63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385</v>
      </c>
      <c r="C9778">
        <f>INDEX(NationalTeams!B:B,MATCH(B9778,NationalTeams!C:C,0))</f>
        <v>187</v>
      </c>
      <c r="D9778" t="s">
        <v>63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450</v>
      </c>
      <c r="C9779">
        <f>INDEX(NationalTeams!B:B,MATCH(B9779,NationalTeams!C:C,0))</f>
        <v>188</v>
      </c>
      <c r="D9779" t="s">
        <v>63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448</v>
      </c>
      <c r="C9780">
        <f>INDEX(NationalTeams!B:B,MATCH(B9780,NationalTeams!C:C,0))</f>
        <v>189</v>
      </c>
      <c r="D9780" t="s">
        <v>63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375</v>
      </c>
      <c r="C9781">
        <f>INDEX(NationalTeams!B:B,MATCH(B9781,NationalTeams!C:C,0))</f>
        <v>190</v>
      </c>
      <c r="D9781" t="s">
        <v>63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483</v>
      </c>
      <c r="C9782">
        <f>INDEX(NationalTeams!B:B,MATCH(B9782,NationalTeams!C:C,0))</f>
        <v>191</v>
      </c>
      <c r="D9782" t="s">
        <v>63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395</v>
      </c>
      <c r="C9783">
        <f>INDEX(NationalTeams!B:B,MATCH(B9783,NationalTeams!C:C,0))</f>
        <v>192</v>
      </c>
      <c r="D9783" t="s">
        <v>63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363</v>
      </c>
      <c r="C9784">
        <f>INDEX(NationalTeams!B:B,MATCH(B9784,NationalTeams!C:C,0))</f>
        <v>193</v>
      </c>
      <c r="D9784" t="s">
        <v>63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394</v>
      </c>
      <c r="C9785">
        <f>INDEX(NationalTeams!B:B,MATCH(B9785,NationalTeams!C:C,0))</f>
        <v>194</v>
      </c>
      <c r="D9785" t="s">
        <v>63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389</v>
      </c>
      <c r="C9786">
        <f>INDEX(NationalTeams!B:B,MATCH(B9786,NationalTeams!C:C,0))</f>
        <v>195</v>
      </c>
      <c r="D9786" t="s">
        <v>63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496</v>
      </c>
      <c r="C9787">
        <f>INDEX(NationalTeams!B:B,MATCH(B9787,NationalTeams!C:C,0))</f>
        <v>196</v>
      </c>
      <c r="D9787" t="s">
        <v>63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507</v>
      </c>
      <c r="C9788">
        <f>INDEX(NationalTeams!B:B,MATCH(B9788,NationalTeams!C:C,0))</f>
        <v>197</v>
      </c>
      <c r="D9788" t="s">
        <v>63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399</v>
      </c>
      <c r="C9789">
        <f>INDEX(NationalTeams!B:B,MATCH(B9789,NationalTeams!C:C,0))</f>
        <v>198</v>
      </c>
      <c r="D9789" t="s">
        <v>63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467</v>
      </c>
      <c r="C9790">
        <f>INDEX(NationalTeams!B:B,MATCH(B9790,NationalTeams!C:C,0))</f>
        <v>199</v>
      </c>
      <c r="D9790" t="s">
        <v>63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437</v>
      </c>
      <c r="C9791">
        <f>INDEX(NationalTeams!B:B,MATCH(B9791,NationalTeams!C:C,0))</f>
        <v>200</v>
      </c>
      <c r="D9791" t="s">
        <v>63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452</v>
      </c>
      <c r="C9792">
        <f>INDEX(NationalTeams!B:B,MATCH(B9792,NationalTeams!C:C,0))</f>
        <v>201</v>
      </c>
      <c r="D9792" t="s">
        <v>63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384</v>
      </c>
      <c r="C9793">
        <f>INDEX(NationalTeams!B:B,MATCH(B9793,NationalTeams!C:C,0))</f>
        <v>202</v>
      </c>
      <c r="D9793" t="s">
        <v>63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442</v>
      </c>
      <c r="C9794">
        <f>INDEX(NationalTeams!B:B,MATCH(B9794,NationalTeams!C:C,0))</f>
        <v>203</v>
      </c>
      <c r="D9794" t="s">
        <v>63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472</v>
      </c>
      <c r="C9795">
        <f>INDEX(NationalTeams!B:B,MATCH(B9795,NationalTeams!C:C,0))</f>
        <v>204</v>
      </c>
      <c r="D9795" t="s">
        <v>63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388</v>
      </c>
      <c r="C9796">
        <f>INDEX(NationalTeams!B:B,MATCH(B9796,NationalTeams!C:C,0))</f>
        <v>205</v>
      </c>
      <c r="D9796" t="s">
        <v>63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476</v>
      </c>
      <c r="C9797">
        <f>INDEX(NationalTeams!B:B,MATCH(B9797,NationalTeams!C:C,0))</f>
        <v>206</v>
      </c>
      <c r="D9797" t="s">
        <v>63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407</v>
      </c>
      <c r="C9798">
        <f>INDEX(NationalTeams!B:B,MATCH(B9798,NationalTeams!C:C,0))</f>
        <v>207</v>
      </c>
      <c r="D9798" t="s">
        <v>63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364</v>
      </c>
      <c r="C9799">
        <f>INDEX(NationalTeams!B:B,MATCH(B9799,NationalTeams!C:C,0))</f>
        <v>208</v>
      </c>
      <c r="D9799" t="s">
        <v>63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439</v>
      </c>
      <c r="C9800">
        <f>INDEX(NationalTeams!B:B,MATCH(B9800,NationalTeams!C:C,0))</f>
        <v>209</v>
      </c>
      <c r="D9800" t="s">
        <v>63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501</v>
      </c>
      <c r="C9801">
        <f>INDEX(NationalTeams!B:B,MATCH(B9801,NationalTeams!C:C,0))</f>
        <v>210</v>
      </c>
      <c r="D9801" t="s">
        <v>63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466</v>
      </c>
      <c r="C9802">
        <f>INDEX(NationalTeams!B:B,MATCH(B9802,NationalTeams!C:C,0))</f>
        <v>211</v>
      </c>
      <c r="D9802" t="s">
        <v>63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502</v>
      </c>
      <c r="C9803">
        <f>INDEX(NationalTeams!B:B,MATCH(B9803,NationalTeams!C:C,0))</f>
        <v>212</v>
      </c>
      <c r="D9803" t="s">
        <v>63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359</v>
      </c>
      <c r="C9804">
        <f>INDEX(NationalTeams!B:B,MATCH(B9804,NationalTeams!C:C,0))</f>
        <v>213</v>
      </c>
      <c r="D9804" t="s">
        <v>63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377</v>
      </c>
      <c r="C9805">
        <f>INDEX(NationalTeams!B:B,MATCH(B9805,NationalTeams!C:C,0))</f>
        <v>214</v>
      </c>
      <c r="D9805" t="s">
        <v>63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443</v>
      </c>
      <c r="C9806">
        <f>INDEX(NationalTeams!B:B,MATCH(B9806,NationalTeams!C:C,0))</f>
        <v>215</v>
      </c>
      <c r="D9806" t="s">
        <v>63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481</v>
      </c>
      <c r="C9807">
        <f>INDEX(NationalTeams!B:B,MATCH(B9807,NationalTeams!C:C,0))</f>
        <v>216</v>
      </c>
      <c r="D9807" t="s">
        <v>63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351</v>
      </c>
      <c r="C9808">
        <f>INDEX(NationalTeams!B:B,MATCH(B9808,NationalTeams!C:C,0))</f>
        <v>217</v>
      </c>
      <c r="D9808" t="s">
        <v>63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438</v>
      </c>
      <c r="C9809">
        <f>INDEX(NationalTeams!B:B,MATCH(B9809,NationalTeams!C:C,0))</f>
        <v>218</v>
      </c>
      <c r="D9809" t="s">
        <v>63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319</v>
      </c>
      <c r="C9810">
        <f>INDEX(NationalTeams!B:B,MATCH(B9810,NationalTeams!C:C,0))</f>
        <v>219</v>
      </c>
      <c r="D9810" t="s">
        <v>63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471</v>
      </c>
      <c r="C9811">
        <f>INDEX(NationalTeams!B:B,MATCH(B9811,NationalTeams!C:C,0))</f>
        <v>220</v>
      </c>
      <c r="D9811" t="s">
        <v>63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373</v>
      </c>
      <c r="C9812">
        <f>INDEX(NationalTeams!B:B,MATCH(B9812,NationalTeams!C:C,0))</f>
        <v>221</v>
      </c>
      <c r="D9812" t="s">
        <v>63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367</v>
      </c>
      <c r="C9813">
        <f>INDEX(NationalTeams!B:B,MATCH(B9813,NationalTeams!C:C,0))</f>
        <v>222</v>
      </c>
      <c r="D9813" t="s">
        <v>63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358</v>
      </c>
      <c r="C9814">
        <f>INDEX(NationalTeams!B:B,MATCH(B9814,NationalTeams!C:C,0))</f>
        <v>223</v>
      </c>
      <c r="D9814" t="s">
        <v>63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440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321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520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489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329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538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357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420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400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428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324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376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529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415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424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426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514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535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419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433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465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408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505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334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337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403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525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453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353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516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340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327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478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510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366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341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454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371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462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322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355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344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330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429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534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328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368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369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447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425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323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354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498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406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404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495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413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331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365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332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435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346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515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509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518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490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349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531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326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320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459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445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511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487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383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517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391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524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325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536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405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508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477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396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382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338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392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335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333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397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469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512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458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444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493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431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427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513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503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519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410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486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526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470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461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418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417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421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530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488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352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422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451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430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381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434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475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528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436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455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345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532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468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347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390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540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527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523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484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522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386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463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339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464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379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539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342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343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360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378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456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537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533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460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521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416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393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372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480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446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356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387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361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492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485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423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457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491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474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479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449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398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441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348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350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494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504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401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432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336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497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380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402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370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506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500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473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482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411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541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412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409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414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362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499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374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385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450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448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375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483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395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363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394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389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496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507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399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467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437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452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384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442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472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388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476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407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364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439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501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466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502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359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377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443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481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351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438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319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471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373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367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358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440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321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520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489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329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538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357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420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400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428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324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376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529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415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424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426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514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535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419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433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465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408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505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334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337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403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525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453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353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516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340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327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478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510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366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341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454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371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462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322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355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344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330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429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534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328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368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369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447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425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323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354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498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406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404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495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413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331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365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332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435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346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515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509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518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490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349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531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326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320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459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445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511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487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383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517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391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524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325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536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405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508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477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396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382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338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392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335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333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397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469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512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458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444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493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431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427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513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503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519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410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486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526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470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461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418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417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421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530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488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352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422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451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430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381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434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475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528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436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455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345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532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468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347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390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540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527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523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484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522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386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463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339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464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379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539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342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343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360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378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456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537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533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460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521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416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393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372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480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446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356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387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361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492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485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423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457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491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474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479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449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398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441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348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350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494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504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401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432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336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497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380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402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370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506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500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473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482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411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541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412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409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414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362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499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374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385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450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448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375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483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395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363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394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389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496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507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399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467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437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452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384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442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472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388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476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407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364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439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501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466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502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359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377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443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481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351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438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319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471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373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367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358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440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321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520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489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329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538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357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420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400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428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324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376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529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415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424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426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514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535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419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433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465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408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505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334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337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403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525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453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353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516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340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327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478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510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366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341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454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371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462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322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355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344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330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429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534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328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368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369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447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425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323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354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498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406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404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495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413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331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365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332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435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346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515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509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518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490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349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531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326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320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459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445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511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487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383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517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391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524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325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536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405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508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477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396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382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338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392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335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333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397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469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512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458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444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493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431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427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513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503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519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410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486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526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470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461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418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417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421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530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488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352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422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451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430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381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434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475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528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436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455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345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532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468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347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390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540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527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523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484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522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386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463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339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464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379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539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342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343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360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378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456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537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533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460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521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416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393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372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480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446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356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387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361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492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485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423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457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491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474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479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449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398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441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348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350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494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504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401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432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336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497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380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402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370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506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500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473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482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411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541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412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409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414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362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499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374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385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450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448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375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483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395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363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394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389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496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507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399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467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437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452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384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442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472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388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476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407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364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439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501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466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502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359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377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443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481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351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438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319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471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373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367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358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440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321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520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489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329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538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357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420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400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428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324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376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529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415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424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426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514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535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419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433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465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408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505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334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337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403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525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453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353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516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340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327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478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510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366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341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454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371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462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322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355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344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330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429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534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328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368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369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447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425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323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354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498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406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404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495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413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331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365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332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435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346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515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509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518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490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349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531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326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320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459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445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511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487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383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517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391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524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325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536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405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508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477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396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382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338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392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335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333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397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469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512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458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444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493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431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427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513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503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519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410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486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526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470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461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418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417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421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530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488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352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422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451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430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381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434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475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528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436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455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345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532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468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347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390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540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527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523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484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522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386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463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339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464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379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539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342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343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360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378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456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537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533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460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521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416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393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372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480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446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356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387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361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492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485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423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457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491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474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479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449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398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441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348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350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494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504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401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432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336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497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380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402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370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506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500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473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482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411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541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412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409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414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362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499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374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385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450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448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375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483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395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363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394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389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496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507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399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467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437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452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384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442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472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388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476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407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364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439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501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466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502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359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377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443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481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351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438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319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471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373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367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358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440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321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520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489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329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538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357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420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400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428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324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376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529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415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424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426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514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535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419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433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465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408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505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334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337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403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525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453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353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516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340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327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478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510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366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341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454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371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462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322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355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344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330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429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534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328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368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369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447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425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323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354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498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406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404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495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413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331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365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332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435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346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515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509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518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490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349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531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326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320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459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445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511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487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383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517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391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524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325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536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405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508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477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396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382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338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392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335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333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397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469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512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458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444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493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431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427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513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503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519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410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486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526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470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461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418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417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421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530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488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352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422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451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430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381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434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475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528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436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455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345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532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468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347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390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540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527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523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484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522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386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463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339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464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379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539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342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343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360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378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456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537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533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460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521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416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393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372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480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446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356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387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361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492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485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423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457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491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474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479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449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398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441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348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350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494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504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401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432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336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497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380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402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370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506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500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473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482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411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541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412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409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414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362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499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374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385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450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448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375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483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395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363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394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389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496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507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399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467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437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452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384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442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472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388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476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407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364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439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501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466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502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359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377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443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481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351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438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319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471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373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367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358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440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321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520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489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329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538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357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420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400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428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324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376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529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415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424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426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514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535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419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433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465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408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505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334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337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403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525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453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353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516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340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327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478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510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366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341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454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371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462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322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355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344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330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429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534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328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368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369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447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425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323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354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498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406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404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495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413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331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365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332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435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346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515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509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518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490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349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531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326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320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459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445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511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487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383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517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391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524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325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536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405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508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477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396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382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338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392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335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333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397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469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512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458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444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493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431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427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513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503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519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410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486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526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470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461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418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417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421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530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488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352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422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451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430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381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434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475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528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436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455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345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532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468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347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390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540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527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523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484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522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386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463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339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464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379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539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342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343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360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378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456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537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533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460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521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416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393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372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480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446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356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387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361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492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485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423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457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491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474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479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449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398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441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348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350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494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504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401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432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336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497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380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402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370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506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500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473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482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411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541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412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409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414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362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499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374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385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450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448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375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483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395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363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394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389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496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507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399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467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437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452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384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442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472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388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476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407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364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439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501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466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502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359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377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443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481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351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438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319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471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373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367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358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440</v>
      </c>
      <c r="C11153">
        <f>INDEX(NationalTeams!B:B,MATCH(B11153,NationalTeams!C:C,0))</f>
        <v>1</v>
      </c>
      <c r="D11153" t="s">
        <v>60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321</v>
      </c>
      <c r="C11154">
        <f>INDEX(NationalTeams!B:B,MATCH(B11154,NationalTeams!C:C,0))</f>
        <v>2</v>
      </c>
      <c r="D11154" t="s">
        <v>60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520</v>
      </c>
      <c r="C11155">
        <f>INDEX(NationalTeams!B:B,MATCH(B11155,NationalTeams!C:C,0))</f>
        <v>3</v>
      </c>
      <c r="D11155" t="s">
        <v>60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489</v>
      </c>
      <c r="C11156">
        <f>INDEX(NationalTeams!B:B,MATCH(B11156,NationalTeams!C:C,0))</f>
        <v>4</v>
      </c>
      <c r="D11156" t="s">
        <v>60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329</v>
      </c>
      <c r="C11157">
        <f>INDEX(NationalTeams!B:B,MATCH(B11157,NationalTeams!C:C,0))</f>
        <v>5</v>
      </c>
      <c r="D11157" t="s">
        <v>60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538</v>
      </c>
      <c r="C11158">
        <f>INDEX(NationalTeams!B:B,MATCH(B11158,NationalTeams!C:C,0))</f>
        <v>6</v>
      </c>
      <c r="D11158" t="s">
        <v>60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357</v>
      </c>
      <c r="C11159">
        <f>INDEX(NationalTeams!B:B,MATCH(B11159,NationalTeams!C:C,0))</f>
        <v>7</v>
      </c>
      <c r="D11159" t="s">
        <v>60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420</v>
      </c>
      <c r="C11160">
        <f>INDEX(NationalTeams!B:B,MATCH(B11160,NationalTeams!C:C,0))</f>
        <v>8</v>
      </c>
      <c r="D11160" t="s">
        <v>60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400</v>
      </c>
      <c r="C11161">
        <f>INDEX(NationalTeams!B:B,MATCH(B11161,NationalTeams!C:C,0))</f>
        <v>9</v>
      </c>
      <c r="D11161" t="s">
        <v>60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428</v>
      </c>
      <c r="C11162">
        <f>INDEX(NationalTeams!B:B,MATCH(B11162,NationalTeams!C:C,0))</f>
        <v>10</v>
      </c>
      <c r="D11162" t="s">
        <v>60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324</v>
      </c>
      <c r="C11163">
        <f>INDEX(NationalTeams!B:B,MATCH(B11163,NationalTeams!C:C,0))</f>
        <v>11</v>
      </c>
      <c r="D11163" t="s">
        <v>60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376</v>
      </c>
      <c r="C11164">
        <f>INDEX(NationalTeams!B:B,MATCH(B11164,NationalTeams!C:C,0))</f>
        <v>12</v>
      </c>
      <c r="D11164" t="s">
        <v>60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529</v>
      </c>
      <c r="C11165">
        <f>INDEX(NationalTeams!B:B,MATCH(B11165,NationalTeams!C:C,0))</f>
        <v>13</v>
      </c>
      <c r="D11165" t="s">
        <v>60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415</v>
      </c>
      <c r="C11166">
        <f>INDEX(NationalTeams!B:B,MATCH(B11166,NationalTeams!C:C,0))</f>
        <v>14</v>
      </c>
      <c r="D11166" t="s">
        <v>60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424</v>
      </c>
      <c r="C11167">
        <f>INDEX(NationalTeams!B:B,MATCH(B11167,NationalTeams!C:C,0))</f>
        <v>15</v>
      </c>
      <c r="D11167" t="s">
        <v>60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426</v>
      </c>
      <c r="C11168">
        <f>INDEX(NationalTeams!B:B,MATCH(B11168,NationalTeams!C:C,0))</f>
        <v>16</v>
      </c>
      <c r="D11168" t="s">
        <v>60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514</v>
      </c>
      <c r="C11169">
        <f>INDEX(NationalTeams!B:B,MATCH(B11169,NationalTeams!C:C,0))</f>
        <v>17</v>
      </c>
      <c r="D11169" t="s">
        <v>60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535</v>
      </c>
      <c r="C11170">
        <f>INDEX(NationalTeams!B:B,MATCH(B11170,NationalTeams!C:C,0))</f>
        <v>18</v>
      </c>
      <c r="D11170" t="s">
        <v>60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419</v>
      </c>
      <c r="C11171">
        <f>INDEX(NationalTeams!B:B,MATCH(B11171,NationalTeams!C:C,0))</f>
        <v>19</v>
      </c>
      <c r="D11171" t="s">
        <v>60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433</v>
      </c>
      <c r="C11172">
        <f>INDEX(NationalTeams!B:B,MATCH(B11172,NationalTeams!C:C,0))</f>
        <v>20</v>
      </c>
      <c r="D11172" t="s">
        <v>60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465</v>
      </c>
      <c r="C11173">
        <f>INDEX(NationalTeams!B:B,MATCH(B11173,NationalTeams!C:C,0))</f>
        <v>21</v>
      </c>
      <c r="D11173" t="s">
        <v>60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408</v>
      </c>
      <c r="C11174">
        <f>INDEX(NationalTeams!B:B,MATCH(B11174,NationalTeams!C:C,0))</f>
        <v>22</v>
      </c>
      <c r="D11174" t="s">
        <v>60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505</v>
      </c>
      <c r="C11175">
        <f>INDEX(NationalTeams!B:B,MATCH(B11175,NationalTeams!C:C,0))</f>
        <v>23</v>
      </c>
      <c r="D11175" t="s">
        <v>60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334</v>
      </c>
      <c r="C11176">
        <f>INDEX(NationalTeams!B:B,MATCH(B11176,NationalTeams!C:C,0))</f>
        <v>24</v>
      </c>
      <c r="D11176" t="s">
        <v>60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337</v>
      </c>
      <c r="C11177">
        <f>INDEX(NationalTeams!B:B,MATCH(B11177,NationalTeams!C:C,0))</f>
        <v>25</v>
      </c>
      <c r="D11177" t="s">
        <v>60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403</v>
      </c>
      <c r="C11178">
        <f>INDEX(NationalTeams!B:B,MATCH(B11178,NationalTeams!C:C,0))</f>
        <v>26</v>
      </c>
      <c r="D11178" t="s">
        <v>60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525</v>
      </c>
      <c r="C11179">
        <f>INDEX(NationalTeams!B:B,MATCH(B11179,NationalTeams!C:C,0))</f>
        <v>27</v>
      </c>
      <c r="D11179" t="s">
        <v>60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453</v>
      </c>
      <c r="C11180">
        <f>INDEX(NationalTeams!B:B,MATCH(B11180,NationalTeams!C:C,0))</f>
        <v>28</v>
      </c>
      <c r="D11180" t="s">
        <v>60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353</v>
      </c>
      <c r="C11181">
        <f>INDEX(NationalTeams!B:B,MATCH(B11181,NationalTeams!C:C,0))</f>
        <v>29</v>
      </c>
      <c r="D11181" t="s">
        <v>60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516</v>
      </c>
      <c r="C11182">
        <f>INDEX(NationalTeams!B:B,MATCH(B11182,NationalTeams!C:C,0))</f>
        <v>30</v>
      </c>
      <c r="D11182" t="s">
        <v>60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340</v>
      </c>
      <c r="C11183">
        <f>INDEX(NationalTeams!B:B,MATCH(B11183,NationalTeams!C:C,0))</f>
        <v>31</v>
      </c>
      <c r="D11183" t="s">
        <v>60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327</v>
      </c>
      <c r="C11184">
        <f>INDEX(NationalTeams!B:B,MATCH(B11184,NationalTeams!C:C,0))</f>
        <v>32</v>
      </c>
      <c r="D11184" t="s">
        <v>60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478</v>
      </c>
      <c r="C11185">
        <f>INDEX(NationalTeams!B:B,MATCH(B11185,NationalTeams!C:C,0))</f>
        <v>33</v>
      </c>
      <c r="D11185" t="s">
        <v>60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510</v>
      </c>
      <c r="C11186">
        <f>INDEX(NationalTeams!B:B,MATCH(B11186,NationalTeams!C:C,0))</f>
        <v>34</v>
      </c>
      <c r="D11186" t="s">
        <v>60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366</v>
      </c>
      <c r="C11187">
        <f>INDEX(NationalTeams!B:B,MATCH(B11187,NationalTeams!C:C,0))</f>
        <v>35</v>
      </c>
      <c r="D11187" t="s">
        <v>60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341</v>
      </c>
      <c r="C11188">
        <f>INDEX(NationalTeams!B:B,MATCH(B11188,NationalTeams!C:C,0))</f>
        <v>36</v>
      </c>
      <c r="D11188" t="s">
        <v>60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454</v>
      </c>
      <c r="C11189">
        <f>INDEX(NationalTeams!B:B,MATCH(B11189,NationalTeams!C:C,0))</f>
        <v>37</v>
      </c>
      <c r="D11189" t="s">
        <v>60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371</v>
      </c>
      <c r="C11190">
        <f>INDEX(NationalTeams!B:B,MATCH(B11190,NationalTeams!C:C,0))</f>
        <v>38</v>
      </c>
      <c r="D11190" t="s">
        <v>60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462</v>
      </c>
      <c r="C11191">
        <f>INDEX(NationalTeams!B:B,MATCH(B11191,NationalTeams!C:C,0))</f>
        <v>39</v>
      </c>
      <c r="D11191" t="s">
        <v>60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322</v>
      </c>
      <c r="C11192">
        <f>INDEX(NationalTeams!B:B,MATCH(B11192,NationalTeams!C:C,0))</f>
        <v>40</v>
      </c>
      <c r="D11192" t="s">
        <v>60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355</v>
      </c>
      <c r="C11193">
        <f>INDEX(NationalTeams!B:B,MATCH(B11193,NationalTeams!C:C,0))</f>
        <v>41</v>
      </c>
      <c r="D11193" t="s">
        <v>60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344</v>
      </c>
      <c r="C11194">
        <f>INDEX(NationalTeams!B:B,MATCH(B11194,NationalTeams!C:C,0))</f>
        <v>42</v>
      </c>
      <c r="D11194" t="s">
        <v>60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330</v>
      </c>
      <c r="C11195">
        <f>INDEX(NationalTeams!B:B,MATCH(B11195,NationalTeams!C:C,0))</f>
        <v>43</v>
      </c>
      <c r="D11195" t="s">
        <v>60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429</v>
      </c>
      <c r="C11196">
        <f>INDEX(NationalTeams!B:B,MATCH(B11196,NationalTeams!C:C,0))</f>
        <v>44</v>
      </c>
      <c r="D11196" t="s">
        <v>60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534</v>
      </c>
      <c r="C11197">
        <f>INDEX(NationalTeams!B:B,MATCH(B11197,NationalTeams!C:C,0))</f>
        <v>45</v>
      </c>
      <c r="D11197" t="s">
        <v>60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328</v>
      </c>
      <c r="C11198">
        <f>INDEX(NationalTeams!B:B,MATCH(B11198,NationalTeams!C:C,0))</f>
        <v>46</v>
      </c>
      <c r="D11198" t="s">
        <v>60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368</v>
      </c>
      <c r="C11199">
        <f>INDEX(NationalTeams!B:B,MATCH(B11199,NationalTeams!C:C,0))</f>
        <v>47</v>
      </c>
      <c r="D11199" t="s">
        <v>60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369</v>
      </c>
      <c r="C11200">
        <f>INDEX(NationalTeams!B:B,MATCH(B11200,NationalTeams!C:C,0))</f>
        <v>48</v>
      </c>
      <c r="D11200" t="s">
        <v>60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447</v>
      </c>
      <c r="C11201">
        <f>INDEX(NationalTeams!B:B,MATCH(B11201,NationalTeams!C:C,0))</f>
        <v>49</v>
      </c>
      <c r="D11201" t="s">
        <v>60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425</v>
      </c>
      <c r="C11202">
        <f>INDEX(NationalTeams!B:B,MATCH(B11202,NationalTeams!C:C,0))</f>
        <v>50</v>
      </c>
      <c r="D11202" t="s">
        <v>60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323</v>
      </c>
      <c r="C11203">
        <f>INDEX(NationalTeams!B:B,MATCH(B11203,NationalTeams!C:C,0))</f>
        <v>51</v>
      </c>
      <c r="D11203" t="s">
        <v>60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354</v>
      </c>
      <c r="C11204">
        <f>INDEX(NationalTeams!B:B,MATCH(B11204,NationalTeams!C:C,0))</f>
        <v>52</v>
      </c>
      <c r="D11204" t="s">
        <v>60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498</v>
      </c>
      <c r="C11205">
        <f>INDEX(NationalTeams!B:B,MATCH(B11205,NationalTeams!C:C,0))</f>
        <v>53</v>
      </c>
      <c r="D11205" t="s">
        <v>60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406</v>
      </c>
      <c r="C11206">
        <f>INDEX(NationalTeams!B:B,MATCH(B11206,NationalTeams!C:C,0))</f>
        <v>54</v>
      </c>
      <c r="D11206" t="s">
        <v>60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404</v>
      </c>
      <c r="C11207">
        <f>INDEX(NationalTeams!B:B,MATCH(B11207,NationalTeams!C:C,0))</f>
        <v>55</v>
      </c>
      <c r="D11207" t="s">
        <v>60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495</v>
      </c>
      <c r="C11208">
        <f>INDEX(NationalTeams!B:B,MATCH(B11208,NationalTeams!C:C,0))</f>
        <v>56</v>
      </c>
      <c r="D11208" t="s">
        <v>60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413</v>
      </c>
      <c r="C11209">
        <f>INDEX(NationalTeams!B:B,MATCH(B11209,NationalTeams!C:C,0))</f>
        <v>57</v>
      </c>
      <c r="D11209" t="s">
        <v>60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331</v>
      </c>
      <c r="C11210">
        <f>INDEX(NationalTeams!B:B,MATCH(B11210,NationalTeams!C:C,0))</f>
        <v>58</v>
      </c>
      <c r="D11210" t="s">
        <v>60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365</v>
      </c>
      <c r="C11211">
        <f>INDEX(NationalTeams!B:B,MATCH(B11211,NationalTeams!C:C,0))</f>
        <v>59</v>
      </c>
      <c r="D11211" t="s">
        <v>60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332</v>
      </c>
      <c r="C11212">
        <f>INDEX(NationalTeams!B:B,MATCH(B11212,NationalTeams!C:C,0))</f>
        <v>60</v>
      </c>
      <c r="D11212" t="s">
        <v>60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435</v>
      </c>
      <c r="C11213">
        <f>INDEX(NationalTeams!B:B,MATCH(B11213,NationalTeams!C:C,0))</f>
        <v>61</v>
      </c>
      <c r="D11213" t="s">
        <v>60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346</v>
      </c>
      <c r="C11214">
        <f>INDEX(NationalTeams!B:B,MATCH(B11214,NationalTeams!C:C,0))</f>
        <v>62</v>
      </c>
      <c r="D11214" t="s">
        <v>60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515</v>
      </c>
      <c r="C11215">
        <f>INDEX(NationalTeams!B:B,MATCH(B11215,NationalTeams!C:C,0))</f>
        <v>63</v>
      </c>
      <c r="D11215" t="s">
        <v>60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509</v>
      </c>
      <c r="C11216">
        <f>INDEX(NationalTeams!B:B,MATCH(B11216,NationalTeams!C:C,0))</f>
        <v>64</v>
      </c>
      <c r="D11216" t="s">
        <v>60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518</v>
      </c>
      <c r="C11217">
        <f>INDEX(NationalTeams!B:B,MATCH(B11217,NationalTeams!C:C,0))</f>
        <v>65</v>
      </c>
      <c r="D11217" t="s">
        <v>60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490</v>
      </c>
      <c r="C11218">
        <f>INDEX(NationalTeams!B:B,MATCH(B11218,NationalTeams!C:C,0))</f>
        <v>66</v>
      </c>
      <c r="D11218" t="s">
        <v>60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349</v>
      </c>
      <c r="C11219">
        <f>INDEX(NationalTeams!B:B,MATCH(B11219,NationalTeams!C:C,0))</f>
        <v>67</v>
      </c>
      <c r="D11219" t="s">
        <v>60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531</v>
      </c>
      <c r="C11220">
        <f>INDEX(NationalTeams!B:B,MATCH(B11220,NationalTeams!C:C,0))</f>
        <v>68</v>
      </c>
      <c r="D11220" t="s">
        <v>60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326</v>
      </c>
      <c r="C11221">
        <f>INDEX(NationalTeams!B:B,MATCH(B11221,NationalTeams!C:C,0))</f>
        <v>69</v>
      </c>
      <c r="D11221" t="s">
        <v>60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320</v>
      </c>
      <c r="C11222">
        <f>INDEX(NationalTeams!B:B,MATCH(B11222,NationalTeams!C:C,0))</f>
        <v>70</v>
      </c>
      <c r="D11222" t="s">
        <v>60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459</v>
      </c>
      <c r="C11223">
        <f>INDEX(NationalTeams!B:B,MATCH(B11223,NationalTeams!C:C,0))</f>
        <v>71</v>
      </c>
      <c r="D11223" t="s">
        <v>60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445</v>
      </c>
      <c r="C11224">
        <f>INDEX(NationalTeams!B:B,MATCH(B11224,NationalTeams!C:C,0))</f>
        <v>72</v>
      </c>
      <c r="D11224" t="s">
        <v>60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511</v>
      </c>
      <c r="C11225">
        <f>INDEX(NationalTeams!B:B,MATCH(B11225,NationalTeams!C:C,0))</f>
        <v>73</v>
      </c>
      <c r="D11225" t="s">
        <v>60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487</v>
      </c>
      <c r="C11226">
        <f>INDEX(NationalTeams!B:B,MATCH(B11226,NationalTeams!C:C,0))</f>
        <v>74</v>
      </c>
      <c r="D11226" t="s">
        <v>60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383</v>
      </c>
      <c r="C11227">
        <f>INDEX(NationalTeams!B:B,MATCH(B11227,NationalTeams!C:C,0))</f>
        <v>75</v>
      </c>
      <c r="D11227" t="s">
        <v>60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517</v>
      </c>
      <c r="C11228">
        <f>INDEX(NationalTeams!B:B,MATCH(B11228,NationalTeams!C:C,0))</f>
        <v>76</v>
      </c>
      <c r="D11228" t="s">
        <v>60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391</v>
      </c>
      <c r="C11229">
        <f>INDEX(NationalTeams!B:B,MATCH(B11229,NationalTeams!C:C,0))</f>
        <v>77</v>
      </c>
      <c r="D11229" t="s">
        <v>60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524</v>
      </c>
      <c r="C11230">
        <f>INDEX(NationalTeams!B:B,MATCH(B11230,NationalTeams!C:C,0))</f>
        <v>78</v>
      </c>
      <c r="D11230" t="s">
        <v>60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325</v>
      </c>
      <c r="C11231">
        <f>INDEX(NationalTeams!B:B,MATCH(B11231,NationalTeams!C:C,0))</f>
        <v>79</v>
      </c>
      <c r="D11231" t="s">
        <v>60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536</v>
      </c>
      <c r="C11232">
        <f>INDEX(NationalTeams!B:B,MATCH(B11232,NationalTeams!C:C,0))</f>
        <v>80</v>
      </c>
      <c r="D11232" t="s">
        <v>60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405</v>
      </c>
      <c r="C11233">
        <f>INDEX(NationalTeams!B:B,MATCH(B11233,NationalTeams!C:C,0))</f>
        <v>81</v>
      </c>
      <c r="D11233" t="s">
        <v>60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508</v>
      </c>
      <c r="C11234">
        <f>INDEX(NationalTeams!B:B,MATCH(B11234,NationalTeams!C:C,0))</f>
        <v>82</v>
      </c>
      <c r="D11234" t="s">
        <v>60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477</v>
      </c>
      <c r="C11235">
        <f>INDEX(NationalTeams!B:B,MATCH(B11235,NationalTeams!C:C,0))</f>
        <v>83</v>
      </c>
      <c r="D11235" t="s">
        <v>60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396</v>
      </c>
      <c r="C11236">
        <f>INDEX(NationalTeams!B:B,MATCH(B11236,NationalTeams!C:C,0))</f>
        <v>84</v>
      </c>
      <c r="D11236" t="s">
        <v>60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382</v>
      </c>
      <c r="C11237">
        <f>INDEX(NationalTeams!B:B,MATCH(B11237,NationalTeams!C:C,0))</f>
        <v>85</v>
      </c>
      <c r="D11237" t="s">
        <v>60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338</v>
      </c>
      <c r="C11238">
        <f>INDEX(NationalTeams!B:B,MATCH(B11238,NationalTeams!C:C,0))</f>
        <v>86</v>
      </c>
      <c r="D11238" t="s">
        <v>60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392</v>
      </c>
      <c r="C11239">
        <f>INDEX(NationalTeams!B:B,MATCH(B11239,NationalTeams!C:C,0))</f>
        <v>87</v>
      </c>
      <c r="D11239" t="s">
        <v>60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335</v>
      </c>
      <c r="C11240">
        <f>INDEX(NationalTeams!B:B,MATCH(B11240,NationalTeams!C:C,0))</f>
        <v>88</v>
      </c>
      <c r="D11240" t="s">
        <v>60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333</v>
      </c>
      <c r="C11241">
        <f>INDEX(NationalTeams!B:B,MATCH(B11241,NationalTeams!C:C,0))</f>
        <v>89</v>
      </c>
      <c r="D11241" t="s">
        <v>60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397</v>
      </c>
      <c r="C11242">
        <f>INDEX(NationalTeams!B:B,MATCH(B11242,NationalTeams!C:C,0))</f>
        <v>90</v>
      </c>
      <c r="D11242" t="s">
        <v>60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469</v>
      </c>
      <c r="C11243">
        <f>INDEX(NationalTeams!B:B,MATCH(B11243,NationalTeams!C:C,0))</f>
        <v>91</v>
      </c>
      <c r="D11243" t="s">
        <v>60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512</v>
      </c>
      <c r="C11244">
        <f>INDEX(NationalTeams!B:B,MATCH(B11244,NationalTeams!C:C,0))</f>
        <v>92</v>
      </c>
      <c r="D11244" t="s">
        <v>60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458</v>
      </c>
      <c r="C11245">
        <f>INDEX(NationalTeams!B:B,MATCH(B11245,NationalTeams!C:C,0))</f>
        <v>93</v>
      </c>
      <c r="D11245" t="s">
        <v>60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444</v>
      </c>
      <c r="C11246">
        <f>INDEX(NationalTeams!B:B,MATCH(B11246,NationalTeams!C:C,0))</f>
        <v>94</v>
      </c>
      <c r="D11246" t="s">
        <v>60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493</v>
      </c>
      <c r="C11247">
        <f>INDEX(NationalTeams!B:B,MATCH(B11247,NationalTeams!C:C,0))</f>
        <v>95</v>
      </c>
      <c r="D11247" t="s">
        <v>60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431</v>
      </c>
      <c r="C11248">
        <f>INDEX(NationalTeams!B:B,MATCH(B11248,NationalTeams!C:C,0))</f>
        <v>96</v>
      </c>
      <c r="D11248" t="s">
        <v>60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427</v>
      </c>
      <c r="C11249">
        <f>INDEX(NationalTeams!B:B,MATCH(B11249,NationalTeams!C:C,0))</f>
        <v>97</v>
      </c>
      <c r="D11249" t="s">
        <v>60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513</v>
      </c>
      <c r="C11250">
        <f>INDEX(NationalTeams!B:B,MATCH(B11250,NationalTeams!C:C,0))</f>
        <v>98</v>
      </c>
      <c r="D11250" t="s">
        <v>60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503</v>
      </c>
      <c r="C11251">
        <f>INDEX(NationalTeams!B:B,MATCH(B11251,NationalTeams!C:C,0))</f>
        <v>99</v>
      </c>
      <c r="D11251" t="s">
        <v>60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519</v>
      </c>
      <c r="C11252">
        <f>INDEX(NationalTeams!B:B,MATCH(B11252,NationalTeams!C:C,0))</f>
        <v>100</v>
      </c>
      <c r="D11252" t="s">
        <v>60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410</v>
      </c>
      <c r="C11253">
        <f>INDEX(NationalTeams!B:B,MATCH(B11253,NationalTeams!C:C,0))</f>
        <v>101</v>
      </c>
      <c r="D11253" t="s">
        <v>60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486</v>
      </c>
      <c r="C11254">
        <f>INDEX(NationalTeams!B:B,MATCH(B11254,NationalTeams!C:C,0))</f>
        <v>102</v>
      </c>
      <c r="D11254" t="s">
        <v>60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526</v>
      </c>
      <c r="C11255">
        <f>INDEX(NationalTeams!B:B,MATCH(B11255,NationalTeams!C:C,0))</f>
        <v>103</v>
      </c>
      <c r="D11255" t="s">
        <v>60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470</v>
      </c>
      <c r="C11256">
        <f>INDEX(NationalTeams!B:B,MATCH(B11256,NationalTeams!C:C,0))</f>
        <v>104</v>
      </c>
      <c r="D11256" t="s">
        <v>60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461</v>
      </c>
      <c r="C11257">
        <f>INDEX(NationalTeams!B:B,MATCH(B11257,NationalTeams!C:C,0))</f>
        <v>105</v>
      </c>
      <c r="D11257" t="s">
        <v>60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418</v>
      </c>
      <c r="C11258">
        <f>INDEX(NationalTeams!B:B,MATCH(B11258,NationalTeams!C:C,0))</f>
        <v>106</v>
      </c>
      <c r="D11258" t="s">
        <v>60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417</v>
      </c>
      <c r="C11259">
        <f>INDEX(NationalTeams!B:B,MATCH(B11259,NationalTeams!C:C,0))</f>
        <v>107</v>
      </c>
      <c r="D11259" t="s">
        <v>60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421</v>
      </c>
      <c r="C11260">
        <f>INDEX(NationalTeams!B:B,MATCH(B11260,NationalTeams!C:C,0))</f>
        <v>108</v>
      </c>
      <c r="D11260" t="s">
        <v>60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530</v>
      </c>
      <c r="C11261">
        <f>INDEX(NationalTeams!B:B,MATCH(B11261,NationalTeams!C:C,0))</f>
        <v>109</v>
      </c>
      <c r="D11261" t="s">
        <v>60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488</v>
      </c>
      <c r="C11262">
        <f>INDEX(NationalTeams!B:B,MATCH(B11262,NationalTeams!C:C,0))</f>
        <v>110</v>
      </c>
      <c r="D11262" t="s">
        <v>60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352</v>
      </c>
      <c r="C11263">
        <f>INDEX(NationalTeams!B:B,MATCH(B11263,NationalTeams!C:C,0))</f>
        <v>111</v>
      </c>
      <c r="D11263" t="s">
        <v>60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422</v>
      </c>
      <c r="C11264">
        <f>INDEX(NationalTeams!B:B,MATCH(B11264,NationalTeams!C:C,0))</f>
        <v>112</v>
      </c>
      <c r="D11264" t="s">
        <v>60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451</v>
      </c>
      <c r="C11265">
        <f>INDEX(NationalTeams!B:B,MATCH(B11265,NationalTeams!C:C,0))</f>
        <v>113</v>
      </c>
      <c r="D11265" t="s">
        <v>60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430</v>
      </c>
      <c r="C11266">
        <f>INDEX(NationalTeams!B:B,MATCH(B11266,NationalTeams!C:C,0))</f>
        <v>114</v>
      </c>
      <c r="D11266" t="s">
        <v>60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381</v>
      </c>
      <c r="C11267">
        <f>INDEX(NationalTeams!B:B,MATCH(B11267,NationalTeams!C:C,0))</f>
        <v>115</v>
      </c>
      <c r="D11267" t="s">
        <v>60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434</v>
      </c>
      <c r="C11268">
        <f>INDEX(NationalTeams!B:B,MATCH(B11268,NationalTeams!C:C,0))</f>
        <v>116</v>
      </c>
      <c r="D11268" t="s">
        <v>60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475</v>
      </c>
      <c r="C11269">
        <f>INDEX(NationalTeams!B:B,MATCH(B11269,NationalTeams!C:C,0))</f>
        <v>117</v>
      </c>
      <c r="D11269" t="s">
        <v>60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528</v>
      </c>
      <c r="C11270">
        <f>INDEX(NationalTeams!B:B,MATCH(B11270,NationalTeams!C:C,0))</f>
        <v>118</v>
      </c>
      <c r="D11270" t="s">
        <v>60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436</v>
      </c>
      <c r="C11271">
        <f>INDEX(NationalTeams!B:B,MATCH(B11271,NationalTeams!C:C,0))</f>
        <v>119</v>
      </c>
      <c r="D11271" t="s">
        <v>60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455</v>
      </c>
      <c r="C11272">
        <f>INDEX(NationalTeams!B:B,MATCH(B11272,NationalTeams!C:C,0))</f>
        <v>120</v>
      </c>
      <c r="D11272" t="s">
        <v>60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345</v>
      </c>
      <c r="C11273">
        <f>INDEX(NationalTeams!B:B,MATCH(B11273,NationalTeams!C:C,0))</f>
        <v>121</v>
      </c>
      <c r="D11273" t="s">
        <v>60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532</v>
      </c>
      <c r="C11274">
        <f>INDEX(NationalTeams!B:B,MATCH(B11274,NationalTeams!C:C,0))</f>
        <v>122</v>
      </c>
      <c r="D11274" t="s">
        <v>60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468</v>
      </c>
      <c r="C11275">
        <f>INDEX(NationalTeams!B:B,MATCH(B11275,NationalTeams!C:C,0))</f>
        <v>123</v>
      </c>
      <c r="D11275" t="s">
        <v>60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347</v>
      </c>
      <c r="C11276">
        <f>INDEX(NationalTeams!B:B,MATCH(B11276,NationalTeams!C:C,0))</f>
        <v>124</v>
      </c>
      <c r="D11276" t="s">
        <v>60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390</v>
      </c>
      <c r="C11277">
        <f>INDEX(NationalTeams!B:B,MATCH(B11277,NationalTeams!C:C,0))</f>
        <v>125</v>
      </c>
      <c r="D11277" t="s">
        <v>60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540</v>
      </c>
      <c r="C11278">
        <f>INDEX(NationalTeams!B:B,MATCH(B11278,NationalTeams!C:C,0))</f>
        <v>126</v>
      </c>
      <c r="D11278" t="s">
        <v>60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527</v>
      </c>
      <c r="C11279">
        <f>INDEX(NationalTeams!B:B,MATCH(B11279,NationalTeams!C:C,0))</f>
        <v>127</v>
      </c>
      <c r="D11279" t="s">
        <v>60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523</v>
      </c>
      <c r="C11280">
        <f>INDEX(NationalTeams!B:B,MATCH(B11280,NationalTeams!C:C,0))</f>
        <v>128</v>
      </c>
      <c r="D11280" t="s">
        <v>60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484</v>
      </c>
      <c r="C11281">
        <f>INDEX(NationalTeams!B:B,MATCH(B11281,NationalTeams!C:C,0))</f>
        <v>129</v>
      </c>
      <c r="D11281" t="s">
        <v>60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522</v>
      </c>
      <c r="C11282">
        <f>INDEX(NationalTeams!B:B,MATCH(B11282,NationalTeams!C:C,0))</f>
        <v>130</v>
      </c>
      <c r="D11282" t="s">
        <v>60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386</v>
      </c>
      <c r="C11283">
        <f>INDEX(NationalTeams!B:B,MATCH(B11283,NationalTeams!C:C,0))</f>
        <v>131</v>
      </c>
      <c r="D11283" t="s">
        <v>60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463</v>
      </c>
      <c r="C11284">
        <f>INDEX(NationalTeams!B:B,MATCH(B11284,NationalTeams!C:C,0))</f>
        <v>132</v>
      </c>
      <c r="D11284" t="s">
        <v>60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339</v>
      </c>
      <c r="C11285">
        <f>INDEX(NationalTeams!B:B,MATCH(B11285,NationalTeams!C:C,0))</f>
        <v>133</v>
      </c>
      <c r="D11285" t="s">
        <v>60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464</v>
      </c>
      <c r="C11286">
        <f>INDEX(NationalTeams!B:B,MATCH(B11286,NationalTeams!C:C,0))</f>
        <v>134</v>
      </c>
      <c r="D11286" t="s">
        <v>60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379</v>
      </c>
      <c r="C11287">
        <f>INDEX(NationalTeams!B:B,MATCH(B11287,NationalTeams!C:C,0))</f>
        <v>135</v>
      </c>
      <c r="D11287" t="s">
        <v>60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539</v>
      </c>
      <c r="C11288">
        <f>INDEX(NationalTeams!B:B,MATCH(B11288,NationalTeams!C:C,0))</f>
        <v>136</v>
      </c>
      <c r="D11288" t="s">
        <v>60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342</v>
      </c>
      <c r="C11289">
        <f>INDEX(NationalTeams!B:B,MATCH(B11289,NationalTeams!C:C,0))</f>
        <v>137</v>
      </c>
      <c r="D11289" t="s">
        <v>60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343</v>
      </c>
      <c r="C11290">
        <f>INDEX(NationalTeams!B:B,MATCH(B11290,NationalTeams!C:C,0))</f>
        <v>138</v>
      </c>
      <c r="D11290" t="s">
        <v>60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360</v>
      </c>
      <c r="C11291">
        <f>INDEX(NationalTeams!B:B,MATCH(B11291,NationalTeams!C:C,0))</f>
        <v>139</v>
      </c>
      <c r="D11291" t="s">
        <v>60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378</v>
      </c>
      <c r="C11292">
        <f>INDEX(NationalTeams!B:B,MATCH(B11292,NationalTeams!C:C,0))</f>
        <v>140</v>
      </c>
      <c r="D11292" t="s">
        <v>60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456</v>
      </c>
      <c r="C11293">
        <f>INDEX(NationalTeams!B:B,MATCH(B11293,NationalTeams!C:C,0))</f>
        <v>141</v>
      </c>
      <c r="D11293" t="s">
        <v>60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537</v>
      </c>
      <c r="C11294">
        <f>INDEX(NationalTeams!B:B,MATCH(B11294,NationalTeams!C:C,0))</f>
        <v>142</v>
      </c>
      <c r="D11294" t="s">
        <v>60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533</v>
      </c>
      <c r="C11295">
        <f>INDEX(NationalTeams!B:B,MATCH(B11295,NationalTeams!C:C,0))</f>
        <v>143</v>
      </c>
      <c r="D11295" t="s">
        <v>60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460</v>
      </c>
      <c r="C11296">
        <f>INDEX(NationalTeams!B:B,MATCH(B11296,NationalTeams!C:C,0))</f>
        <v>144</v>
      </c>
      <c r="D11296" t="s">
        <v>60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521</v>
      </c>
      <c r="C11297">
        <f>INDEX(NationalTeams!B:B,MATCH(B11297,NationalTeams!C:C,0))</f>
        <v>145</v>
      </c>
      <c r="D11297" t="s">
        <v>60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416</v>
      </c>
      <c r="C11298">
        <f>INDEX(NationalTeams!B:B,MATCH(B11298,NationalTeams!C:C,0))</f>
        <v>146</v>
      </c>
      <c r="D11298" t="s">
        <v>60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393</v>
      </c>
      <c r="C11299">
        <f>INDEX(NationalTeams!B:B,MATCH(B11299,NationalTeams!C:C,0))</f>
        <v>147</v>
      </c>
      <c r="D11299" t="s">
        <v>60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372</v>
      </c>
      <c r="C11300">
        <f>INDEX(NationalTeams!B:B,MATCH(B11300,NationalTeams!C:C,0))</f>
        <v>148</v>
      </c>
      <c r="D11300" t="s">
        <v>60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480</v>
      </c>
      <c r="C11301">
        <f>INDEX(NationalTeams!B:B,MATCH(B11301,NationalTeams!C:C,0))</f>
        <v>149</v>
      </c>
      <c r="D11301" t="s">
        <v>60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446</v>
      </c>
      <c r="C11302">
        <f>INDEX(NationalTeams!B:B,MATCH(B11302,NationalTeams!C:C,0))</f>
        <v>150</v>
      </c>
      <c r="D11302" t="s">
        <v>60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356</v>
      </c>
      <c r="C11303">
        <f>INDEX(NationalTeams!B:B,MATCH(B11303,NationalTeams!C:C,0))</f>
        <v>151</v>
      </c>
      <c r="D11303" t="s">
        <v>60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387</v>
      </c>
      <c r="C11304">
        <f>INDEX(NationalTeams!B:B,MATCH(B11304,NationalTeams!C:C,0))</f>
        <v>152</v>
      </c>
      <c r="D11304" t="s">
        <v>60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361</v>
      </c>
      <c r="C11305">
        <f>INDEX(NationalTeams!B:B,MATCH(B11305,NationalTeams!C:C,0))</f>
        <v>153</v>
      </c>
      <c r="D11305" t="s">
        <v>60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492</v>
      </c>
      <c r="C11306">
        <f>INDEX(NationalTeams!B:B,MATCH(B11306,NationalTeams!C:C,0))</f>
        <v>154</v>
      </c>
      <c r="D11306" t="s">
        <v>60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485</v>
      </c>
      <c r="C11307">
        <f>INDEX(NationalTeams!B:B,MATCH(B11307,NationalTeams!C:C,0))</f>
        <v>155</v>
      </c>
      <c r="D11307" t="s">
        <v>60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423</v>
      </c>
      <c r="C11308">
        <f>INDEX(NationalTeams!B:B,MATCH(B11308,NationalTeams!C:C,0))</f>
        <v>156</v>
      </c>
      <c r="D11308" t="s">
        <v>60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457</v>
      </c>
      <c r="C11309">
        <f>INDEX(NationalTeams!B:B,MATCH(B11309,NationalTeams!C:C,0))</f>
        <v>157</v>
      </c>
      <c r="D11309" t="s">
        <v>60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491</v>
      </c>
      <c r="C11310">
        <f>INDEX(NationalTeams!B:B,MATCH(B11310,NationalTeams!C:C,0))</f>
        <v>158</v>
      </c>
      <c r="D11310" t="s">
        <v>60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474</v>
      </c>
      <c r="C11311">
        <f>INDEX(NationalTeams!B:B,MATCH(B11311,NationalTeams!C:C,0))</f>
        <v>159</v>
      </c>
      <c r="D11311" t="s">
        <v>60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479</v>
      </c>
      <c r="C11312">
        <f>INDEX(NationalTeams!B:B,MATCH(B11312,NationalTeams!C:C,0))</f>
        <v>160</v>
      </c>
      <c r="D11312" t="s">
        <v>60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449</v>
      </c>
      <c r="C11313">
        <f>INDEX(NationalTeams!B:B,MATCH(B11313,NationalTeams!C:C,0))</f>
        <v>161</v>
      </c>
      <c r="D11313" t="s">
        <v>60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398</v>
      </c>
      <c r="C11314">
        <f>INDEX(NationalTeams!B:B,MATCH(B11314,NationalTeams!C:C,0))</f>
        <v>162</v>
      </c>
      <c r="D11314" t="s">
        <v>60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441</v>
      </c>
      <c r="C11315">
        <f>INDEX(NationalTeams!B:B,MATCH(B11315,NationalTeams!C:C,0))</f>
        <v>163</v>
      </c>
      <c r="D11315" t="s">
        <v>60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348</v>
      </c>
      <c r="C11316">
        <f>INDEX(NationalTeams!B:B,MATCH(B11316,NationalTeams!C:C,0))</f>
        <v>164</v>
      </c>
      <c r="D11316" t="s">
        <v>60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350</v>
      </c>
      <c r="C11317">
        <f>INDEX(NationalTeams!B:B,MATCH(B11317,NationalTeams!C:C,0))</f>
        <v>165</v>
      </c>
      <c r="D11317" t="s">
        <v>60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494</v>
      </c>
      <c r="C11318">
        <f>INDEX(NationalTeams!B:B,MATCH(B11318,NationalTeams!C:C,0))</f>
        <v>166</v>
      </c>
      <c r="D11318" t="s">
        <v>60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504</v>
      </c>
      <c r="C11319">
        <f>INDEX(NationalTeams!B:B,MATCH(B11319,NationalTeams!C:C,0))</f>
        <v>167</v>
      </c>
      <c r="D11319" t="s">
        <v>60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401</v>
      </c>
      <c r="C11320">
        <f>INDEX(NationalTeams!B:B,MATCH(B11320,NationalTeams!C:C,0))</f>
        <v>168</v>
      </c>
      <c r="D11320" t="s">
        <v>60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432</v>
      </c>
      <c r="C11321">
        <f>INDEX(NationalTeams!B:B,MATCH(B11321,NationalTeams!C:C,0))</f>
        <v>169</v>
      </c>
      <c r="D11321" t="s">
        <v>60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336</v>
      </c>
      <c r="C11322">
        <f>INDEX(NationalTeams!B:B,MATCH(B11322,NationalTeams!C:C,0))</f>
        <v>170</v>
      </c>
      <c r="D11322" t="s">
        <v>60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497</v>
      </c>
      <c r="C11323">
        <f>INDEX(NationalTeams!B:B,MATCH(B11323,NationalTeams!C:C,0))</f>
        <v>171</v>
      </c>
      <c r="D11323" t="s">
        <v>60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380</v>
      </c>
      <c r="C11324">
        <f>INDEX(NationalTeams!B:B,MATCH(B11324,NationalTeams!C:C,0))</f>
        <v>172</v>
      </c>
      <c r="D11324" t="s">
        <v>60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402</v>
      </c>
      <c r="C11325">
        <f>INDEX(NationalTeams!B:B,MATCH(B11325,NationalTeams!C:C,0))</f>
        <v>173</v>
      </c>
      <c r="D11325" t="s">
        <v>60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370</v>
      </c>
      <c r="C11326">
        <f>INDEX(NationalTeams!B:B,MATCH(B11326,NationalTeams!C:C,0))</f>
        <v>174</v>
      </c>
      <c r="D11326" t="s">
        <v>60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506</v>
      </c>
      <c r="C11327">
        <f>INDEX(NationalTeams!B:B,MATCH(B11327,NationalTeams!C:C,0))</f>
        <v>175</v>
      </c>
      <c r="D11327" t="s">
        <v>60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500</v>
      </c>
      <c r="C11328">
        <f>INDEX(NationalTeams!B:B,MATCH(B11328,NationalTeams!C:C,0))</f>
        <v>176</v>
      </c>
      <c r="D11328" t="s">
        <v>60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473</v>
      </c>
      <c r="C11329">
        <f>INDEX(NationalTeams!B:B,MATCH(B11329,NationalTeams!C:C,0))</f>
        <v>177</v>
      </c>
      <c r="D11329" t="s">
        <v>60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482</v>
      </c>
      <c r="C11330">
        <f>INDEX(NationalTeams!B:B,MATCH(B11330,NationalTeams!C:C,0))</f>
        <v>178</v>
      </c>
      <c r="D11330" t="s">
        <v>60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411</v>
      </c>
      <c r="C11331">
        <f>INDEX(NationalTeams!B:B,MATCH(B11331,NationalTeams!C:C,0))</f>
        <v>179</v>
      </c>
      <c r="D11331" t="s">
        <v>60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541</v>
      </c>
      <c r="C11332">
        <f>INDEX(NationalTeams!B:B,MATCH(B11332,NationalTeams!C:C,0))</f>
        <v>180</v>
      </c>
      <c r="D11332" t="s">
        <v>60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412</v>
      </c>
      <c r="C11333">
        <f>INDEX(NationalTeams!B:B,MATCH(B11333,NationalTeams!C:C,0))</f>
        <v>181</v>
      </c>
      <c r="D11333" t="s">
        <v>60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409</v>
      </c>
      <c r="C11334">
        <f>INDEX(NationalTeams!B:B,MATCH(B11334,NationalTeams!C:C,0))</f>
        <v>182</v>
      </c>
      <c r="D11334" t="s">
        <v>60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414</v>
      </c>
      <c r="C11335">
        <f>INDEX(NationalTeams!B:B,MATCH(B11335,NationalTeams!C:C,0))</f>
        <v>183</v>
      </c>
      <c r="D11335" t="s">
        <v>60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362</v>
      </c>
      <c r="C11336">
        <f>INDEX(NationalTeams!B:B,MATCH(B11336,NationalTeams!C:C,0))</f>
        <v>184</v>
      </c>
      <c r="D11336" t="s">
        <v>60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499</v>
      </c>
      <c r="C11337">
        <f>INDEX(NationalTeams!B:B,MATCH(B11337,NationalTeams!C:C,0))</f>
        <v>185</v>
      </c>
      <c r="D11337" t="s">
        <v>60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374</v>
      </c>
      <c r="C11338">
        <f>INDEX(NationalTeams!B:B,MATCH(B11338,NationalTeams!C:C,0))</f>
        <v>186</v>
      </c>
      <c r="D11338" t="s">
        <v>60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385</v>
      </c>
      <c r="C11339">
        <f>INDEX(NationalTeams!B:B,MATCH(B11339,NationalTeams!C:C,0))</f>
        <v>187</v>
      </c>
      <c r="D11339" t="s">
        <v>60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450</v>
      </c>
      <c r="C11340">
        <f>INDEX(NationalTeams!B:B,MATCH(B11340,NationalTeams!C:C,0))</f>
        <v>188</v>
      </c>
      <c r="D11340" t="s">
        <v>60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448</v>
      </c>
      <c r="C11341">
        <f>INDEX(NationalTeams!B:B,MATCH(B11341,NationalTeams!C:C,0))</f>
        <v>189</v>
      </c>
      <c r="D11341" t="s">
        <v>60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375</v>
      </c>
      <c r="C11342">
        <f>INDEX(NationalTeams!B:B,MATCH(B11342,NationalTeams!C:C,0))</f>
        <v>190</v>
      </c>
      <c r="D11342" t="s">
        <v>60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483</v>
      </c>
      <c r="C11343">
        <f>INDEX(NationalTeams!B:B,MATCH(B11343,NationalTeams!C:C,0))</f>
        <v>191</v>
      </c>
      <c r="D11343" t="s">
        <v>60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395</v>
      </c>
      <c r="C11344">
        <f>INDEX(NationalTeams!B:B,MATCH(B11344,NationalTeams!C:C,0))</f>
        <v>192</v>
      </c>
      <c r="D11344" t="s">
        <v>60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363</v>
      </c>
      <c r="C11345">
        <f>INDEX(NationalTeams!B:B,MATCH(B11345,NationalTeams!C:C,0))</f>
        <v>193</v>
      </c>
      <c r="D11345" t="s">
        <v>60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394</v>
      </c>
      <c r="C11346">
        <f>INDEX(NationalTeams!B:B,MATCH(B11346,NationalTeams!C:C,0))</f>
        <v>194</v>
      </c>
      <c r="D11346" t="s">
        <v>60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389</v>
      </c>
      <c r="C11347">
        <f>INDEX(NationalTeams!B:B,MATCH(B11347,NationalTeams!C:C,0))</f>
        <v>195</v>
      </c>
      <c r="D11347" t="s">
        <v>60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496</v>
      </c>
      <c r="C11348">
        <f>INDEX(NationalTeams!B:B,MATCH(B11348,NationalTeams!C:C,0))</f>
        <v>196</v>
      </c>
      <c r="D11348" t="s">
        <v>60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507</v>
      </c>
      <c r="C11349">
        <f>INDEX(NationalTeams!B:B,MATCH(B11349,NationalTeams!C:C,0))</f>
        <v>197</v>
      </c>
      <c r="D11349" t="s">
        <v>60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399</v>
      </c>
      <c r="C11350">
        <f>INDEX(NationalTeams!B:B,MATCH(B11350,NationalTeams!C:C,0))</f>
        <v>198</v>
      </c>
      <c r="D11350" t="s">
        <v>60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467</v>
      </c>
      <c r="C11351">
        <f>INDEX(NationalTeams!B:B,MATCH(B11351,NationalTeams!C:C,0))</f>
        <v>199</v>
      </c>
      <c r="D11351" t="s">
        <v>60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437</v>
      </c>
      <c r="C11352">
        <f>INDEX(NationalTeams!B:B,MATCH(B11352,NationalTeams!C:C,0))</f>
        <v>200</v>
      </c>
      <c r="D11352" t="s">
        <v>60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452</v>
      </c>
      <c r="C11353">
        <f>INDEX(NationalTeams!B:B,MATCH(B11353,NationalTeams!C:C,0))</f>
        <v>201</v>
      </c>
      <c r="D11353" t="s">
        <v>60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384</v>
      </c>
      <c r="C11354">
        <f>INDEX(NationalTeams!B:B,MATCH(B11354,NationalTeams!C:C,0))</f>
        <v>202</v>
      </c>
      <c r="D11354" t="s">
        <v>60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442</v>
      </c>
      <c r="C11355">
        <f>INDEX(NationalTeams!B:B,MATCH(B11355,NationalTeams!C:C,0))</f>
        <v>203</v>
      </c>
      <c r="D11355" t="s">
        <v>60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472</v>
      </c>
      <c r="C11356">
        <f>INDEX(NationalTeams!B:B,MATCH(B11356,NationalTeams!C:C,0))</f>
        <v>204</v>
      </c>
      <c r="D11356" t="s">
        <v>60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388</v>
      </c>
      <c r="C11357">
        <f>INDEX(NationalTeams!B:B,MATCH(B11357,NationalTeams!C:C,0))</f>
        <v>205</v>
      </c>
      <c r="D11357" t="s">
        <v>60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476</v>
      </c>
      <c r="C11358">
        <f>INDEX(NationalTeams!B:B,MATCH(B11358,NationalTeams!C:C,0))</f>
        <v>206</v>
      </c>
      <c r="D11358" t="s">
        <v>60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407</v>
      </c>
      <c r="C11359">
        <f>INDEX(NationalTeams!B:B,MATCH(B11359,NationalTeams!C:C,0))</f>
        <v>207</v>
      </c>
      <c r="D11359" t="s">
        <v>60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364</v>
      </c>
      <c r="C11360">
        <f>INDEX(NationalTeams!B:B,MATCH(B11360,NationalTeams!C:C,0))</f>
        <v>208</v>
      </c>
      <c r="D11360" t="s">
        <v>60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439</v>
      </c>
      <c r="C11361">
        <f>INDEX(NationalTeams!B:B,MATCH(B11361,NationalTeams!C:C,0))</f>
        <v>209</v>
      </c>
      <c r="D11361" t="s">
        <v>60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501</v>
      </c>
      <c r="C11362">
        <f>INDEX(NationalTeams!B:B,MATCH(B11362,NationalTeams!C:C,0))</f>
        <v>210</v>
      </c>
      <c r="D11362" t="s">
        <v>60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466</v>
      </c>
      <c r="C11363">
        <f>INDEX(NationalTeams!B:B,MATCH(B11363,NationalTeams!C:C,0))</f>
        <v>211</v>
      </c>
      <c r="D11363" t="s">
        <v>60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502</v>
      </c>
      <c r="C11364">
        <f>INDEX(NationalTeams!B:B,MATCH(B11364,NationalTeams!C:C,0))</f>
        <v>212</v>
      </c>
      <c r="D11364" t="s">
        <v>60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359</v>
      </c>
      <c r="C11365">
        <f>INDEX(NationalTeams!B:B,MATCH(B11365,NationalTeams!C:C,0))</f>
        <v>213</v>
      </c>
      <c r="D11365" t="s">
        <v>60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377</v>
      </c>
      <c r="C11366">
        <f>INDEX(NationalTeams!B:B,MATCH(B11366,NationalTeams!C:C,0))</f>
        <v>214</v>
      </c>
      <c r="D11366" t="s">
        <v>60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443</v>
      </c>
      <c r="C11367">
        <f>INDEX(NationalTeams!B:B,MATCH(B11367,NationalTeams!C:C,0))</f>
        <v>215</v>
      </c>
      <c r="D11367" t="s">
        <v>60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481</v>
      </c>
      <c r="C11368">
        <f>INDEX(NationalTeams!B:B,MATCH(B11368,NationalTeams!C:C,0))</f>
        <v>216</v>
      </c>
      <c r="D11368" t="s">
        <v>60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351</v>
      </c>
      <c r="C11369">
        <f>INDEX(NationalTeams!B:B,MATCH(B11369,NationalTeams!C:C,0))</f>
        <v>217</v>
      </c>
      <c r="D11369" t="s">
        <v>60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438</v>
      </c>
      <c r="C11370">
        <f>INDEX(NationalTeams!B:B,MATCH(B11370,NationalTeams!C:C,0))</f>
        <v>218</v>
      </c>
      <c r="D11370" t="s">
        <v>60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319</v>
      </c>
      <c r="C11371">
        <f>INDEX(NationalTeams!B:B,MATCH(B11371,NationalTeams!C:C,0))</f>
        <v>219</v>
      </c>
      <c r="D11371" t="s">
        <v>60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471</v>
      </c>
      <c r="C11372">
        <f>INDEX(NationalTeams!B:B,MATCH(B11372,NationalTeams!C:C,0))</f>
        <v>220</v>
      </c>
      <c r="D11372" t="s">
        <v>60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373</v>
      </c>
      <c r="C11373">
        <f>INDEX(NationalTeams!B:B,MATCH(B11373,NationalTeams!C:C,0))</f>
        <v>221</v>
      </c>
      <c r="D11373" t="s">
        <v>60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367</v>
      </c>
      <c r="C11374">
        <f>INDEX(NationalTeams!B:B,MATCH(B11374,NationalTeams!C:C,0))</f>
        <v>222</v>
      </c>
      <c r="D11374" t="s">
        <v>60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358</v>
      </c>
      <c r="C11375">
        <f>INDEX(NationalTeams!B:B,MATCH(B11375,NationalTeams!C:C,0))</f>
        <v>223</v>
      </c>
      <c r="D11375" t="s">
        <v>60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440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321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520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489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329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538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357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420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400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428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324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376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529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415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424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426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514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535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419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433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465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408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505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334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337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403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525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453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353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516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340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327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478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510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366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341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454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371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462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322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355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344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330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429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534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328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368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369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447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425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323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354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498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406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404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495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413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331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365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332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435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346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515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509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518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490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349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531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326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320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459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445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511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487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383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517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391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524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325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536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405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508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477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396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382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338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392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335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333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397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469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512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458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444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493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431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427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513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503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519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410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486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526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470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461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418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417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421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530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488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352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422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451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430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381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434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475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528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436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455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345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532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468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347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390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540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527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523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484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522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386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463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339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464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379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539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342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343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360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378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456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537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533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460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521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416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393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372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480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446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356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387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361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492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485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423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457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491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474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479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449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398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441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348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350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494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504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401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432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336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497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380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402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370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506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500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473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482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411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541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412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409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414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362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499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374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385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450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448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375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483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395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363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394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389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496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507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399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467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437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452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384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442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472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388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476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407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364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439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501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466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502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359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377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443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481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351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438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319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471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373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367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358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440</v>
      </c>
      <c r="C11599">
        <f>INDEX(NationalTeams!B:B,MATCH(B11599,NationalTeams!C:C,0))</f>
        <v>1</v>
      </c>
      <c r="D11599" t="s">
        <v>1253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321</v>
      </c>
      <c r="C11600">
        <f>INDEX(NationalTeams!B:B,MATCH(B11600,NationalTeams!C:C,0))</f>
        <v>2</v>
      </c>
      <c r="D11600" t="s">
        <v>1253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520</v>
      </c>
      <c r="C11601">
        <f>INDEX(NationalTeams!B:B,MATCH(B11601,NationalTeams!C:C,0))</f>
        <v>3</v>
      </c>
      <c r="D11601" t="s">
        <v>1253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489</v>
      </c>
      <c r="C11602">
        <f>INDEX(NationalTeams!B:B,MATCH(B11602,NationalTeams!C:C,0))</f>
        <v>4</v>
      </c>
      <c r="D11602" t="s">
        <v>1253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329</v>
      </c>
      <c r="C11603">
        <f>INDEX(NationalTeams!B:B,MATCH(B11603,NationalTeams!C:C,0))</f>
        <v>5</v>
      </c>
      <c r="D11603" t="s">
        <v>1253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538</v>
      </c>
      <c r="C11604">
        <f>INDEX(NationalTeams!B:B,MATCH(B11604,NationalTeams!C:C,0))</f>
        <v>6</v>
      </c>
      <c r="D11604" t="s">
        <v>1253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357</v>
      </c>
      <c r="C11605">
        <f>INDEX(NationalTeams!B:B,MATCH(B11605,NationalTeams!C:C,0))</f>
        <v>7</v>
      </c>
      <c r="D11605" t="s">
        <v>1253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420</v>
      </c>
      <c r="C11606">
        <f>INDEX(NationalTeams!B:B,MATCH(B11606,NationalTeams!C:C,0))</f>
        <v>8</v>
      </c>
      <c r="D11606" t="s">
        <v>1253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400</v>
      </c>
      <c r="C11607">
        <f>INDEX(NationalTeams!B:B,MATCH(B11607,NationalTeams!C:C,0))</f>
        <v>9</v>
      </c>
      <c r="D11607" t="s">
        <v>1253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428</v>
      </c>
      <c r="C11608">
        <f>INDEX(NationalTeams!B:B,MATCH(B11608,NationalTeams!C:C,0))</f>
        <v>10</v>
      </c>
      <c r="D11608" t="s">
        <v>1253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324</v>
      </c>
      <c r="C11609">
        <f>INDEX(NationalTeams!B:B,MATCH(B11609,NationalTeams!C:C,0))</f>
        <v>11</v>
      </c>
      <c r="D11609" t="s">
        <v>1253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376</v>
      </c>
      <c r="C11610">
        <f>INDEX(NationalTeams!B:B,MATCH(B11610,NationalTeams!C:C,0))</f>
        <v>12</v>
      </c>
      <c r="D11610" t="s">
        <v>1253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529</v>
      </c>
      <c r="C11611">
        <f>INDEX(NationalTeams!B:B,MATCH(B11611,NationalTeams!C:C,0))</f>
        <v>13</v>
      </c>
      <c r="D11611" t="s">
        <v>1253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415</v>
      </c>
      <c r="C11612">
        <f>INDEX(NationalTeams!B:B,MATCH(B11612,NationalTeams!C:C,0))</f>
        <v>14</v>
      </c>
      <c r="D11612" t="s">
        <v>1253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424</v>
      </c>
      <c r="C11613">
        <f>INDEX(NationalTeams!B:B,MATCH(B11613,NationalTeams!C:C,0))</f>
        <v>15</v>
      </c>
      <c r="D11613" t="s">
        <v>1253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426</v>
      </c>
      <c r="C11614">
        <f>INDEX(NationalTeams!B:B,MATCH(B11614,NationalTeams!C:C,0))</f>
        <v>16</v>
      </c>
      <c r="D11614" t="s">
        <v>1253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514</v>
      </c>
      <c r="C11615">
        <f>INDEX(NationalTeams!B:B,MATCH(B11615,NationalTeams!C:C,0))</f>
        <v>17</v>
      </c>
      <c r="D11615" t="s">
        <v>1253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535</v>
      </c>
      <c r="C11616">
        <f>INDEX(NationalTeams!B:B,MATCH(B11616,NationalTeams!C:C,0))</f>
        <v>18</v>
      </c>
      <c r="D11616" t="s">
        <v>1253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419</v>
      </c>
      <c r="C11617">
        <f>INDEX(NationalTeams!B:B,MATCH(B11617,NationalTeams!C:C,0))</f>
        <v>19</v>
      </c>
      <c r="D11617" t="s">
        <v>1253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433</v>
      </c>
      <c r="C11618">
        <f>INDEX(NationalTeams!B:B,MATCH(B11618,NationalTeams!C:C,0))</f>
        <v>20</v>
      </c>
      <c r="D11618" t="s">
        <v>1253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465</v>
      </c>
      <c r="C11619">
        <f>INDEX(NationalTeams!B:B,MATCH(B11619,NationalTeams!C:C,0))</f>
        <v>21</v>
      </c>
      <c r="D11619" t="s">
        <v>1253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408</v>
      </c>
      <c r="C11620">
        <f>INDEX(NationalTeams!B:B,MATCH(B11620,NationalTeams!C:C,0))</f>
        <v>22</v>
      </c>
      <c r="D11620" t="s">
        <v>1253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505</v>
      </c>
      <c r="C11621">
        <f>INDEX(NationalTeams!B:B,MATCH(B11621,NationalTeams!C:C,0))</f>
        <v>23</v>
      </c>
      <c r="D11621" t="s">
        <v>1253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334</v>
      </c>
      <c r="C11622">
        <f>INDEX(NationalTeams!B:B,MATCH(B11622,NationalTeams!C:C,0))</f>
        <v>24</v>
      </c>
      <c r="D11622" t="s">
        <v>1253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337</v>
      </c>
      <c r="C11623">
        <f>INDEX(NationalTeams!B:B,MATCH(B11623,NationalTeams!C:C,0))</f>
        <v>25</v>
      </c>
      <c r="D11623" t="s">
        <v>1253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403</v>
      </c>
      <c r="C11624">
        <f>INDEX(NationalTeams!B:B,MATCH(B11624,NationalTeams!C:C,0))</f>
        <v>26</v>
      </c>
      <c r="D11624" t="s">
        <v>1253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525</v>
      </c>
      <c r="C11625">
        <f>INDEX(NationalTeams!B:B,MATCH(B11625,NationalTeams!C:C,0))</f>
        <v>27</v>
      </c>
      <c r="D11625" t="s">
        <v>1253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453</v>
      </c>
      <c r="C11626">
        <f>INDEX(NationalTeams!B:B,MATCH(B11626,NationalTeams!C:C,0))</f>
        <v>28</v>
      </c>
      <c r="D11626" t="s">
        <v>1253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353</v>
      </c>
      <c r="C11627">
        <f>INDEX(NationalTeams!B:B,MATCH(B11627,NationalTeams!C:C,0))</f>
        <v>29</v>
      </c>
      <c r="D11627" t="s">
        <v>1253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516</v>
      </c>
      <c r="C11628">
        <f>INDEX(NationalTeams!B:B,MATCH(B11628,NationalTeams!C:C,0))</f>
        <v>30</v>
      </c>
      <c r="D11628" t="s">
        <v>1253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340</v>
      </c>
      <c r="C11629">
        <f>INDEX(NationalTeams!B:B,MATCH(B11629,NationalTeams!C:C,0))</f>
        <v>31</v>
      </c>
      <c r="D11629" t="s">
        <v>1253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327</v>
      </c>
      <c r="C11630">
        <f>INDEX(NationalTeams!B:B,MATCH(B11630,NationalTeams!C:C,0))</f>
        <v>32</v>
      </c>
      <c r="D11630" t="s">
        <v>1253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478</v>
      </c>
      <c r="C11631">
        <f>INDEX(NationalTeams!B:B,MATCH(B11631,NationalTeams!C:C,0))</f>
        <v>33</v>
      </c>
      <c r="D11631" t="s">
        <v>1253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510</v>
      </c>
      <c r="C11632">
        <f>INDEX(NationalTeams!B:B,MATCH(B11632,NationalTeams!C:C,0))</f>
        <v>34</v>
      </c>
      <c r="D11632" t="s">
        <v>1253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366</v>
      </c>
      <c r="C11633">
        <f>INDEX(NationalTeams!B:B,MATCH(B11633,NationalTeams!C:C,0))</f>
        <v>35</v>
      </c>
      <c r="D11633" t="s">
        <v>1253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341</v>
      </c>
      <c r="C11634">
        <f>INDEX(NationalTeams!B:B,MATCH(B11634,NationalTeams!C:C,0))</f>
        <v>36</v>
      </c>
      <c r="D11634" t="s">
        <v>1253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454</v>
      </c>
      <c r="C11635">
        <f>INDEX(NationalTeams!B:B,MATCH(B11635,NationalTeams!C:C,0))</f>
        <v>37</v>
      </c>
      <c r="D11635" t="s">
        <v>1253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371</v>
      </c>
      <c r="C11636">
        <f>INDEX(NationalTeams!B:B,MATCH(B11636,NationalTeams!C:C,0))</f>
        <v>38</v>
      </c>
      <c r="D11636" t="s">
        <v>1253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462</v>
      </c>
      <c r="C11637">
        <f>INDEX(NationalTeams!B:B,MATCH(B11637,NationalTeams!C:C,0))</f>
        <v>39</v>
      </c>
      <c r="D11637" t="s">
        <v>1253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322</v>
      </c>
      <c r="C11638">
        <f>INDEX(NationalTeams!B:B,MATCH(B11638,NationalTeams!C:C,0))</f>
        <v>40</v>
      </c>
      <c r="D11638" t="s">
        <v>1253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355</v>
      </c>
      <c r="C11639">
        <f>INDEX(NationalTeams!B:B,MATCH(B11639,NationalTeams!C:C,0))</f>
        <v>41</v>
      </c>
      <c r="D11639" t="s">
        <v>1253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344</v>
      </c>
      <c r="C11640">
        <f>INDEX(NationalTeams!B:B,MATCH(B11640,NationalTeams!C:C,0))</f>
        <v>42</v>
      </c>
      <c r="D11640" t="s">
        <v>1253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330</v>
      </c>
      <c r="C11641">
        <f>INDEX(NationalTeams!B:B,MATCH(B11641,NationalTeams!C:C,0))</f>
        <v>43</v>
      </c>
      <c r="D11641" t="s">
        <v>1253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429</v>
      </c>
      <c r="C11642">
        <f>INDEX(NationalTeams!B:B,MATCH(B11642,NationalTeams!C:C,0))</f>
        <v>44</v>
      </c>
      <c r="D11642" t="s">
        <v>1253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534</v>
      </c>
      <c r="C11643">
        <f>INDEX(NationalTeams!B:B,MATCH(B11643,NationalTeams!C:C,0))</f>
        <v>45</v>
      </c>
      <c r="D11643" t="s">
        <v>1253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328</v>
      </c>
      <c r="C11644">
        <f>INDEX(NationalTeams!B:B,MATCH(B11644,NationalTeams!C:C,0))</f>
        <v>46</v>
      </c>
      <c r="D11644" t="s">
        <v>1253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368</v>
      </c>
      <c r="C11645">
        <f>INDEX(NationalTeams!B:B,MATCH(B11645,NationalTeams!C:C,0))</f>
        <v>47</v>
      </c>
      <c r="D11645" t="s">
        <v>1253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369</v>
      </c>
      <c r="C11646">
        <f>INDEX(NationalTeams!B:B,MATCH(B11646,NationalTeams!C:C,0))</f>
        <v>48</v>
      </c>
      <c r="D11646" t="s">
        <v>1253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447</v>
      </c>
      <c r="C11647">
        <f>INDEX(NationalTeams!B:B,MATCH(B11647,NationalTeams!C:C,0))</f>
        <v>49</v>
      </c>
      <c r="D11647" t="s">
        <v>1253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425</v>
      </c>
      <c r="C11648">
        <f>INDEX(NationalTeams!B:B,MATCH(B11648,NationalTeams!C:C,0))</f>
        <v>50</v>
      </c>
      <c r="D11648" t="s">
        <v>1253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323</v>
      </c>
      <c r="C11649">
        <f>INDEX(NationalTeams!B:B,MATCH(B11649,NationalTeams!C:C,0))</f>
        <v>51</v>
      </c>
      <c r="D11649" t="s">
        <v>1253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354</v>
      </c>
      <c r="C11650">
        <f>INDEX(NationalTeams!B:B,MATCH(B11650,NationalTeams!C:C,0))</f>
        <v>52</v>
      </c>
      <c r="D11650" t="s">
        <v>1253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498</v>
      </c>
      <c r="C11651">
        <f>INDEX(NationalTeams!B:B,MATCH(B11651,NationalTeams!C:C,0))</f>
        <v>53</v>
      </c>
      <c r="D11651" t="s">
        <v>1253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406</v>
      </c>
      <c r="C11652">
        <f>INDEX(NationalTeams!B:B,MATCH(B11652,NationalTeams!C:C,0))</f>
        <v>54</v>
      </c>
      <c r="D11652" t="s">
        <v>1253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404</v>
      </c>
      <c r="C11653">
        <f>INDEX(NationalTeams!B:B,MATCH(B11653,NationalTeams!C:C,0))</f>
        <v>55</v>
      </c>
      <c r="D11653" t="s">
        <v>1253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495</v>
      </c>
      <c r="C11654">
        <f>INDEX(NationalTeams!B:B,MATCH(B11654,NationalTeams!C:C,0))</f>
        <v>56</v>
      </c>
      <c r="D11654" t="s">
        <v>1253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413</v>
      </c>
      <c r="C11655">
        <f>INDEX(NationalTeams!B:B,MATCH(B11655,NationalTeams!C:C,0))</f>
        <v>57</v>
      </c>
      <c r="D11655" t="s">
        <v>1253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331</v>
      </c>
      <c r="C11656">
        <f>INDEX(NationalTeams!B:B,MATCH(B11656,NationalTeams!C:C,0))</f>
        <v>58</v>
      </c>
      <c r="D11656" t="s">
        <v>1253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365</v>
      </c>
      <c r="C11657">
        <f>INDEX(NationalTeams!B:B,MATCH(B11657,NationalTeams!C:C,0))</f>
        <v>59</v>
      </c>
      <c r="D11657" t="s">
        <v>1253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332</v>
      </c>
      <c r="C11658">
        <f>INDEX(NationalTeams!B:B,MATCH(B11658,NationalTeams!C:C,0))</f>
        <v>60</v>
      </c>
      <c r="D11658" t="s">
        <v>1253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435</v>
      </c>
      <c r="C11659">
        <f>INDEX(NationalTeams!B:B,MATCH(B11659,NationalTeams!C:C,0))</f>
        <v>61</v>
      </c>
      <c r="D11659" t="s">
        <v>1253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346</v>
      </c>
      <c r="C11660">
        <f>INDEX(NationalTeams!B:B,MATCH(B11660,NationalTeams!C:C,0))</f>
        <v>62</v>
      </c>
      <c r="D11660" t="s">
        <v>1253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515</v>
      </c>
      <c r="C11661">
        <f>INDEX(NationalTeams!B:B,MATCH(B11661,NationalTeams!C:C,0))</f>
        <v>63</v>
      </c>
      <c r="D11661" t="s">
        <v>1253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509</v>
      </c>
      <c r="C11662">
        <f>INDEX(NationalTeams!B:B,MATCH(B11662,NationalTeams!C:C,0))</f>
        <v>64</v>
      </c>
      <c r="D11662" t="s">
        <v>1253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518</v>
      </c>
      <c r="C11663">
        <f>INDEX(NationalTeams!B:B,MATCH(B11663,NationalTeams!C:C,0))</f>
        <v>65</v>
      </c>
      <c r="D11663" t="s">
        <v>1253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490</v>
      </c>
      <c r="C11664">
        <f>INDEX(NationalTeams!B:B,MATCH(B11664,NationalTeams!C:C,0))</f>
        <v>66</v>
      </c>
      <c r="D11664" t="s">
        <v>1253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349</v>
      </c>
      <c r="C11665">
        <f>INDEX(NationalTeams!B:B,MATCH(B11665,NationalTeams!C:C,0))</f>
        <v>67</v>
      </c>
      <c r="D11665" t="s">
        <v>1253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531</v>
      </c>
      <c r="C11666">
        <f>INDEX(NationalTeams!B:B,MATCH(B11666,NationalTeams!C:C,0))</f>
        <v>68</v>
      </c>
      <c r="D11666" t="s">
        <v>1253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326</v>
      </c>
      <c r="C11667">
        <f>INDEX(NationalTeams!B:B,MATCH(B11667,NationalTeams!C:C,0))</f>
        <v>69</v>
      </c>
      <c r="D11667" t="s">
        <v>1253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320</v>
      </c>
      <c r="C11668">
        <f>INDEX(NationalTeams!B:B,MATCH(B11668,NationalTeams!C:C,0))</f>
        <v>70</v>
      </c>
      <c r="D11668" t="s">
        <v>1253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459</v>
      </c>
      <c r="C11669">
        <f>INDEX(NationalTeams!B:B,MATCH(B11669,NationalTeams!C:C,0))</f>
        <v>71</v>
      </c>
      <c r="D11669" t="s">
        <v>1253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445</v>
      </c>
      <c r="C11670">
        <f>INDEX(NationalTeams!B:B,MATCH(B11670,NationalTeams!C:C,0))</f>
        <v>72</v>
      </c>
      <c r="D11670" t="s">
        <v>1253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511</v>
      </c>
      <c r="C11671">
        <f>INDEX(NationalTeams!B:B,MATCH(B11671,NationalTeams!C:C,0))</f>
        <v>73</v>
      </c>
      <c r="D11671" t="s">
        <v>1253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487</v>
      </c>
      <c r="C11672">
        <f>INDEX(NationalTeams!B:B,MATCH(B11672,NationalTeams!C:C,0))</f>
        <v>74</v>
      </c>
      <c r="D11672" t="s">
        <v>1253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383</v>
      </c>
      <c r="C11673">
        <f>INDEX(NationalTeams!B:B,MATCH(B11673,NationalTeams!C:C,0))</f>
        <v>75</v>
      </c>
      <c r="D11673" t="s">
        <v>1253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517</v>
      </c>
      <c r="C11674">
        <f>INDEX(NationalTeams!B:B,MATCH(B11674,NationalTeams!C:C,0))</f>
        <v>76</v>
      </c>
      <c r="D11674" t="s">
        <v>1253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391</v>
      </c>
      <c r="C11675">
        <f>INDEX(NationalTeams!B:B,MATCH(B11675,NationalTeams!C:C,0))</f>
        <v>77</v>
      </c>
      <c r="D11675" t="s">
        <v>1253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524</v>
      </c>
      <c r="C11676">
        <f>INDEX(NationalTeams!B:B,MATCH(B11676,NationalTeams!C:C,0))</f>
        <v>78</v>
      </c>
      <c r="D11676" t="s">
        <v>1253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325</v>
      </c>
      <c r="C11677">
        <f>INDEX(NationalTeams!B:B,MATCH(B11677,NationalTeams!C:C,0))</f>
        <v>79</v>
      </c>
      <c r="D11677" t="s">
        <v>1253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536</v>
      </c>
      <c r="C11678">
        <f>INDEX(NationalTeams!B:B,MATCH(B11678,NationalTeams!C:C,0))</f>
        <v>80</v>
      </c>
      <c r="D11678" t="s">
        <v>1253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405</v>
      </c>
      <c r="C11679">
        <f>INDEX(NationalTeams!B:B,MATCH(B11679,NationalTeams!C:C,0))</f>
        <v>81</v>
      </c>
      <c r="D11679" t="s">
        <v>1253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508</v>
      </c>
      <c r="C11680">
        <f>INDEX(NationalTeams!B:B,MATCH(B11680,NationalTeams!C:C,0))</f>
        <v>82</v>
      </c>
      <c r="D11680" t="s">
        <v>1253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477</v>
      </c>
      <c r="C11681">
        <f>INDEX(NationalTeams!B:B,MATCH(B11681,NationalTeams!C:C,0))</f>
        <v>83</v>
      </c>
      <c r="D11681" t="s">
        <v>1253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396</v>
      </c>
      <c r="C11682">
        <f>INDEX(NationalTeams!B:B,MATCH(B11682,NationalTeams!C:C,0))</f>
        <v>84</v>
      </c>
      <c r="D11682" t="s">
        <v>1253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382</v>
      </c>
      <c r="C11683">
        <f>INDEX(NationalTeams!B:B,MATCH(B11683,NationalTeams!C:C,0))</f>
        <v>85</v>
      </c>
      <c r="D11683" t="s">
        <v>1253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338</v>
      </c>
      <c r="C11684">
        <f>INDEX(NationalTeams!B:B,MATCH(B11684,NationalTeams!C:C,0))</f>
        <v>86</v>
      </c>
      <c r="D11684" t="s">
        <v>1253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392</v>
      </c>
      <c r="C11685">
        <f>INDEX(NationalTeams!B:B,MATCH(B11685,NationalTeams!C:C,0))</f>
        <v>87</v>
      </c>
      <c r="D11685" t="s">
        <v>1253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335</v>
      </c>
      <c r="C11686">
        <f>INDEX(NationalTeams!B:B,MATCH(B11686,NationalTeams!C:C,0))</f>
        <v>88</v>
      </c>
      <c r="D11686" t="s">
        <v>1253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333</v>
      </c>
      <c r="C11687">
        <f>INDEX(NationalTeams!B:B,MATCH(B11687,NationalTeams!C:C,0))</f>
        <v>89</v>
      </c>
      <c r="D11687" t="s">
        <v>1253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397</v>
      </c>
      <c r="C11688">
        <f>INDEX(NationalTeams!B:B,MATCH(B11688,NationalTeams!C:C,0))</f>
        <v>90</v>
      </c>
      <c r="D11688" t="s">
        <v>1253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469</v>
      </c>
      <c r="C11689">
        <f>INDEX(NationalTeams!B:B,MATCH(B11689,NationalTeams!C:C,0))</f>
        <v>91</v>
      </c>
      <c r="D11689" t="s">
        <v>1253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512</v>
      </c>
      <c r="C11690">
        <f>INDEX(NationalTeams!B:B,MATCH(B11690,NationalTeams!C:C,0))</f>
        <v>92</v>
      </c>
      <c r="D11690" t="s">
        <v>1253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458</v>
      </c>
      <c r="C11691">
        <f>INDEX(NationalTeams!B:B,MATCH(B11691,NationalTeams!C:C,0))</f>
        <v>93</v>
      </c>
      <c r="D11691" t="s">
        <v>1253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444</v>
      </c>
      <c r="C11692">
        <f>INDEX(NationalTeams!B:B,MATCH(B11692,NationalTeams!C:C,0))</f>
        <v>94</v>
      </c>
      <c r="D11692" t="s">
        <v>1253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493</v>
      </c>
      <c r="C11693">
        <f>INDEX(NationalTeams!B:B,MATCH(B11693,NationalTeams!C:C,0))</f>
        <v>95</v>
      </c>
      <c r="D11693" t="s">
        <v>1253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431</v>
      </c>
      <c r="C11694">
        <f>INDEX(NationalTeams!B:B,MATCH(B11694,NationalTeams!C:C,0))</f>
        <v>96</v>
      </c>
      <c r="D11694" t="s">
        <v>1253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427</v>
      </c>
      <c r="C11695">
        <f>INDEX(NationalTeams!B:B,MATCH(B11695,NationalTeams!C:C,0))</f>
        <v>97</v>
      </c>
      <c r="D11695" t="s">
        <v>1253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513</v>
      </c>
      <c r="C11696">
        <f>INDEX(NationalTeams!B:B,MATCH(B11696,NationalTeams!C:C,0))</f>
        <v>98</v>
      </c>
      <c r="D11696" t="s">
        <v>1253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503</v>
      </c>
      <c r="C11697">
        <f>INDEX(NationalTeams!B:B,MATCH(B11697,NationalTeams!C:C,0))</f>
        <v>99</v>
      </c>
      <c r="D11697" t="s">
        <v>1253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519</v>
      </c>
      <c r="C11698">
        <f>INDEX(NationalTeams!B:B,MATCH(B11698,NationalTeams!C:C,0))</f>
        <v>100</v>
      </c>
      <c r="D11698" t="s">
        <v>1253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410</v>
      </c>
      <c r="C11699">
        <f>INDEX(NationalTeams!B:B,MATCH(B11699,NationalTeams!C:C,0))</f>
        <v>101</v>
      </c>
      <c r="D11699" t="s">
        <v>1253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486</v>
      </c>
      <c r="C11700">
        <f>INDEX(NationalTeams!B:B,MATCH(B11700,NationalTeams!C:C,0))</f>
        <v>102</v>
      </c>
      <c r="D11700" t="s">
        <v>1253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526</v>
      </c>
      <c r="C11701">
        <f>INDEX(NationalTeams!B:B,MATCH(B11701,NationalTeams!C:C,0))</f>
        <v>103</v>
      </c>
      <c r="D11701" t="s">
        <v>1253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470</v>
      </c>
      <c r="C11702">
        <f>INDEX(NationalTeams!B:B,MATCH(B11702,NationalTeams!C:C,0))</f>
        <v>104</v>
      </c>
      <c r="D11702" t="s">
        <v>1253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461</v>
      </c>
      <c r="C11703">
        <f>INDEX(NationalTeams!B:B,MATCH(B11703,NationalTeams!C:C,0))</f>
        <v>105</v>
      </c>
      <c r="D11703" t="s">
        <v>1253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418</v>
      </c>
      <c r="C11704">
        <f>INDEX(NationalTeams!B:B,MATCH(B11704,NationalTeams!C:C,0))</f>
        <v>106</v>
      </c>
      <c r="D11704" t="s">
        <v>1253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417</v>
      </c>
      <c r="C11705">
        <f>INDEX(NationalTeams!B:B,MATCH(B11705,NationalTeams!C:C,0))</f>
        <v>107</v>
      </c>
      <c r="D11705" t="s">
        <v>1253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421</v>
      </c>
      <c r="C11706">
        <f>INDEX(NationalTeams!B:B,MATCH(B11706,NationalTeams!C:C,0))</f>
        <v>108</v>
      </c>
      <c r="D11706" t="s">
        <v>1253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530</v>
      </c>
      <c r="C11707">
        <f>INDEX(NationalTeams!B:B,MATCH(B11707,NationalTeams!C:C,0))</f>
        <v>109</v>
      </c>
      <c r="D11707" t="s">
        <v>1253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488</v>
      </c>
      <c r="C11708">
        <f>INDEX(NationalTeams!B:B,MATCH(B11708,NationalTeams!C:C,0))</f>
        <v>110</v>
      </c>
      <c r="D11708" t="s">
        <v>1253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352</v>
      </c>
      <c r="C11709">
        <f>INDEX(NationalTeams!B:B,MATCH(B11709,NationalTeams!C:C,0))</f>
        <v>111</v>
      </c>
      <c r="D11709" t="s">
        <v>1253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422</v>
      </c>
      <c r="C11710">
        <f>INDEX(NationalTeams!B:B,MATCH(B11710,NationalTeams!C:C,0))</f>
        <v>112</v>
      </c>
      <c r="D11710" t="s">
        <v>1253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451</v>
      </c>
      <c r="C11711">
        <f>INDEX(NationalTeams!B:B,MATCH(B11711,NationalTeams!C:C,0))</f>
        <v>113</v>
      </c>
      <c r="D11711" t="s">
        <v>1253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430</v>
      </c>
      <c r="C11712">
        <f>INDEX(NationalTeams!B:B,MATCH(B11712,NationalTeams!C:C,0))</f>
        <v>114</v>
      </c>
      <c r="D11712" t="s">
        <v>1253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381</v>
      </c>
      <c r="C11713">
        <f>INDEX(NationalTeams!B:B,MATCH(B11713,NationalTeams!C:C,0))</f>
        <v>115</v>
      </c>
      <c r="D11713" t="s">
        <v>1253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434</v>
      </c>
      <c r="C11714">
        <f>INDEX(NationalTeams!B:B,MATCH(B11714,NationalTeams!C:C,0))</f>
        <v>116</v>
      </c>
      <c r="D11714" t="s">
        <v>1253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475</v>
      </c>
      <c r="C11715">
        <f>INDEX(NationalTeams!B:B,MATCH(B11715,NationalTeams!C:C,0))</f>
        <v>117</v>
      </c>
      <c r="D11715" t="s">
        <v>1253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528</v>
      </c>
      <c r="C11716">
        <f>INDEX(NationalTeams!B:B,MATCH(B11716,NationalTeams!C:C,0))</f>
        <v>118</v>
      </c>
      <c r="D11716" t="s">
        <v>1253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436</v>
      </c>
      <c r="C11717">
        <f>INDEX(NationalTeams!B:B,MATCH(B11717,NationalTeams!C:C,0))</f>
        <v>119</v>
      </c>
      <c r="D11717" t="s">
        <v>1253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455</v>
      </c>
      <c r="C11718">
        <f>INDEX(NationalTeams!B:B,MATCH(B11718,NationalTeams!C:C,0))</f>
        <v>120</v>
      </c>
      <c r="D11718" t="s">
        <v>1253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345</v>
      </c>
      <c r="C11719">
        <f>INDEX(NationalTeams!B:B,MATCH(B11719,NationalTeams!C:C,0))</f>
        <v>121</v>
      </c>
      <c r="D11719" t="s">
        <v>1253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532</v>
      </c>
      <c r="C11720">
        <f>INDEX(NationalTeams!B:B,MATCH(B11720,NationalTeams!C:C,0))</f>
        <v>122</v>
      </c>
      <c r="D11720" t="s">
        <v>1253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468</v>
      </c>
      <c r="C11721">
        <f>INDEX(NationalTeams!B:B,MATCH(B11721,NationalTeams!C:C,0))</f>
        <v>123</v>
      </c>
      <c r="D11721" t="s">
        <v>1253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347</v>
      </c>
      <c r="C11722">
        <f>INDEX(NationalTeams!B:B,MATCH(B11722,NationalTeams!C:C,0))</f>
        <v>124</v>
      </c>
      <c r="D11722" t="s">
        <v>1253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390</v>
      </c>
      <c r="C11723">
        <f>INDEX(NationalTeams!B:B,MATCH(B11723,NationalTeams!C:C,0))</f>
        <v>125</v>
      </c>
      <c r="D11723" t="s">
        <v>1253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540</v>
      </c>
      <c r="C11724">
        <f>INDEX(NationalTeams!B:B,MATCH(B11724,NationalTeams!C:C,0))</f>
        <v>126</v>
      </c>
      <c r="D11724" t="s">
        <v>1253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527</v>
      </c>
      <c r="C11725">
        <f>INDEX(NationalTeams!B:B,MATCH(B11725,NationalTeams!C:C,0))</f>
        <v>127</v>
      </c>
      <c r="D11725" t="s">
        <v>1253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523</v>
      </c>
      <c r="C11726">
        <f>INDEX(NationalTeams!B:B,MATCH(B11726,NationalTeams!C:C,0))</f>
        <v>128</v>
      </c>
      <c r="D11726" t="s">
        <v>1253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484</v>
      </c>
      <c r="C11727">
        <f>INDEX(NationalTeams!B:B,MATCH(B11727,NationalTeams!C:C,0))</f>
        <v>129</v>
      </c>
      <c r="D11727" t="s">
        <v>1253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522</v>
      </c>
      <c r="C11728">
        <f>INDEX(NationalTeams!B:B,MATCH(B11728,NationalTeams!C:C,0))</f>
        <v>130</v>
      </c>
      <c r="D11728" t="s">
        <v>1253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386</v>
      </c>
      <c r="C11729">
        <f>INDEX(NationalTeams!B:B,MATCH(B11729,NationalTeams!C:C,0))</f>
        <v>131</v>
      </c>
      <c r="D11729" t="s">
        <v>1253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463</v>
      </c>
      <c r="C11730">
        <f>INDEX(NationalTeams!B:B,MATCH(B11730,NationalTeams!C:C,0))</f>
        <v>132</v>
      </c>
      <c r="D11730" t="s">
        <v>1253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339</v>
      </c>
      <c r="C11731">
        <f>INDEX(NationalTeams!B:B,MATCH(B11731,NationalTeams!C:C,0))</f>
        <v>133</v>
      </c>
      <c r="D11731" t="s">
        <v>1253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464</v>
      </c>
      <c r="C11732">
        <f>INDEX(NationalTeams!B:B,MATCH(B11732,NationalTeams!C:C,0))</f>
        <v>134</v>
      </c>
      <c r="D11732" t="s">
        <v>1253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379</v>
      </c>
      <c r="C11733">
        <f>INDEX(NationalTeams!B:B,MATCH(B11733,NationalTeams!C:C,0))</f>
        <v>135</v>
      </c>
      <c r="D11733" t="s">
        <v>1253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539</v>
      </c>
      <c r="C11734">
        <f>INDEX(NationalTeams!B:B,MATCH(B11734,NationalTeams!C:C,0))</f>
        <v>136</v>
      </c>
      <c r="D11734" t="s">
        <v>1253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342</v>
      </c>
      <c r="C11735">
        <f>INDEX(NationalTeams!B:B,MATCH(B11735,NationalTeams!C:C,0))</f>
        <v>137</v>
      </c>
      <c r="D11735" t="s">
        <v>1253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343</v>
      </c>
      <c r="C11736">
        <f>INDEX(NationalTeams!B:B,MATCH(B11736,NationalTeams!C:C,0))</f>
        <v>138</v>
      </c>
      <c r="D11736" t="s">
        <v>1253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360</v>
      </c>
      <c r="C11737">
        <f>INDEX(NationalTeams!B:B,MATCH(B11737,NationalTeams!C:C,0))</f>
        <v>139</v>
      </c>
      <c r="D11737" t="s">
        <v>1253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378</v>
      </c>
      <c r="C11738">
        <f>INDEX(NationalTeams!B:B,MATCH(B11738,NationalTeams!C:C,0))</f>
        <v>140</v>
      </c>
      <c r="D11738" t="s">
        <v>1253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456</v>
      </c>
      <c r="C11739">
        <f>INDEX(NationalTeams!B:B,MATCH(B11739,NationalTeams!C:C,0))</f>
        <v>141</v>
      </c>
      <c r="D11739" t="s">
        <v>1253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537</v>
      </c>
      <c r="C11740">
        <f>INDEX(NationalTeams!B:B,MATCH(B11740,NationalTeams!C:C,0))</f>
        <v>142</v>
      </c>
      <c r="D11740" t="s">
        <v>1253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533</v>
      </c>
      <c r="C11741">
        <f>INDEX(NationalTeams!B:B,MATCH(B11741,NationalTeams!C:C,0))</f>
        <v>143</v>
      </c>
      <c r="D11741" t="s">
        <v>1253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460</v>
      </c>
      <c r="C11742">
        <f>INDEX(NationalTeams!B:B,MATCH(B11742,NationalTeams!C:C,0))</f>
        <v>144</v>
      </c>
      <c r="D11742" t="s">
        <v>1253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521</v>
      </c>
      <c r="C11743">
        <f>INDEX(NationalTeams!B:B,MATCH(B11743,NationalTeams!C:C,0))</f>
        <v>145</v>
      </c>
      <c r="D11743" t="s">
        <v>1253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416</v>
      </c>
      <c r="C11744">
        <f>INDEX(NationalTeams!B:B,MATCH(B11744,NationalTeams!C:C,0))</f>
        <v>146</v>
      </c>
      <c r="D11744" t="s">
        <v>1253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393</v>
      </c>
      <c r="C11745">
        <f>INDEX(NationalTeams!B:B,MATCH(B11745,NationalTeams!C:C,0))</f>
        <v>147</v>
      </c>
      <c r="D11745" t="s">
        <v>1253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372</v>
      </c>
      <c r="C11746">
        <f>INDEX(NationalTeams!B:B,MATCH(B11746,NationalTeams!C:C,0))</f>
        <v>148</v>
      </c>
      <c r="D11746" t="s">
        <v>1253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480</v>
      </c>
      <c r="C11747">
        <f>INDEX(NationalTeams!B:B,MATCH(B11747,NationalTeams!C:C,0))</f>
        <v>149</v>
      </c>
      <c r="D11747" t="s">
        <v>1253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446</v>
      </c>
      <c r="C11748">
        <f>INDEX(NationalTeams!B:B,MATCH(B11748,NationalTeams!C:C,0))</f>
        <v>150</v>
      </c>
      <c r="D11748" t="s">
        <v>1253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356</v>
      </c>
      <c r="C11749">
        <f>INDEX(NationalTeams!B:B,MATCH(B11749,NationalTeams!C:C,0))</f>
        <v>151</v>
      </c>
      <c r="D11749" t="s">
        <v>1253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387</v>
      </c>
      <c r="C11750">
        <f>INDEX(NationalTeams!B:B,MATCH(B11750,NationalTeams!C:C,0))</f>
        <v>152</v>
      </c>
      <c r="D11750" t="s">
        <v>1253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361</v>
      </c>
      <c r="C11751">
        <f>INDEX(NationalTeams!B:B,MATCH(B11751,NationalTeams!C:C,0))</f>
        <v>153</v>
      </c>
      <c r="D11751" t="s">
        <v>1253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492</v>
      </c>
      <c r="C11752">
        <f>INDEX(NationalTeams!B:B,MATCH(B11752,NationalTeams!C:C,0))</f>
        <v>154</v>
      </c>
      <c r="D11752" t="s">
        <v>1253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485</v>
      </c>
      <c r="C11753">
        <f>INDEX(NationalTeams!B:B,MATCH(B11753,NationalTeams!C:C,0))</f>
        <v>155</v>
      </c>
      <c r="D11753" t="s">
        <v>1253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423</v>
      </c>
      <c r="C11754">
        <f>INDEX(NationalTeams!B:B,MATCH(B11754,NationalTeams!C:C,0))</f>
        <v>156</v>
      </c>
      <c r="D11754" t="s">
        <v>1253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457</v>
      </c>
      <c r="C11755">
        <f>INDEX(NationalTeams!B:B,MATCH(B11755,NationalTeams!C:C,0))</f>
        <v>157</v>
      </c>
      <c r="D11755" t="s">
        <v>1253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491</v>
      </c>
      <c r="C11756">
        <f>INDEX(NationalTeams!B:B,MATCH(B11756,NationalTeams!C:C,0))</f>
        <v>158</v>
      </c>
      <c r="D11756" t="s">
        <v>1253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474</v>
      </c>
      <c r="C11757">
        <f>INDEX(NationalTeams!B:B,MATCH(B11757,NationalTeams!C:C,0))</f>
        <v>159</v>
      </c>
      <c r="D11757" t="s">
        <v>1253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479</v>
      </c>
      <c r="C11758">
        <f>INDEX(NationalTeams!B:B,MATCH(B11758,NationalTeams!C:C,0))</f>
        <v>160</v>
      </c>
      <c r="D11758" t="s">
        <v>1253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449</v>
      </c>
      <c r="C11759">
        <f>INDEX(NationalTeams!B:B,MATCH(B11759,NationalTeams!C:C,0))</f>
        <v>161</v>
      </c>
      <c r="D11759" t="s">
        <v>1253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398</v>
      </c>
      <c r="C11760">
        <f>INDEX(NationalTeams!B:B,MATCH(B11760,NationalTeams!C:C,0))</f>
        <v>162</v>
      </c>
      <c r="D11760" t="s">
        <v>1253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441</v>
      </c>
      <c r="C11761">
        <f>INDEX(NationalTeams!B:B,MATCH(B11761,NationalTeams!C:C,0))</f>
        <v>163</v>
      </c>
      <c r="D11761" t="s">
        <v>1253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348</v>
      </c>
      <c r="C11762">
        <f>INDEX(NationalTeams!B:B,MATCH(B11762,NationalTeams!C:C,0))</f>
        <v>164</v>
      </c>
      <c r="D11762" t="s">
        <v>1253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350</v>
      </c>
      <c r="C11763">
        <f>INDEX(NationalTeams!B:B,MATCH(B11763,NationalTeams!C:C,0))</f>
        <v>165</v>
      </c>
      <c r="D11763" t="s">
        <v>1253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494</v>
      </c>
      <c r="C11764">
        <f>INDEX(NationalTeams!B:B,MATCH(B11764,NationalTeams!C:C,0))</f>
        <v>166</v>
      </c>
      <c r="D11764" t="s">
        <v>1253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504</v>
      </c>
      <c r="C11765">
        <f>INDEX(NationalTeams!B:B,MATCH(B11765,NationalTeams!C:C,0))</f>
        <v>167</v>
      </c>
      <c r="D11765" t="s">
        <v>1253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401</v>
      </c>
      <c r="C11766">
        <f>INDEX(NationalTeams!B:B,MATCH(B11766,NationalTeams!C:C,0))</f>
        <v>168</v>
      </c>
      <c r="D11766" t="s">
        <v>1253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432</v>
      </c>
      <c r="C11767">
        <f>INDEX(NationalTeams!B:B,MATCH(B11767,NationalTeams!C:C,0))</f>
        <v>169</v>
      </c>
      <c r="D11767" t="s">
        <v>1253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336</v>
      </c>
      <c r="C11768">
        <f>INDEX(NationalTeams!B:B,MATCH(B11768,NationalTeams!C:C,0))</f>
        <v>170</v>
      </c>
      <c r="D11768" t="s">
        <v>1253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497</v>
      </c>
      <c r="C11769">
        <f>INDEX(NationalTeams!B:B,MATCH(B11769,NationalTeams!C:C,0))</f>
        <v>171</v>
      </c>
      <c r="D11769" t="s">
        <v>1253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380</v>
      </c>
      <c r="C11770">
        <f>INDEX(NationalTeams!B:B,MATCH(B11770,NationalTeams!C:C,0))</f>
        <v>172</v>
      </c>
      <c r="D11770" t="s">
        <v>1253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402</v>
      </c>
      <c r="C11771">
        <f>INDEX(NationalTeams!B:B,MATCH(B11771,NationalTeams!C:C,0))</f>
        <v>173</v>
      </c>
      <c r="D11771" t="s">
        <v>1253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370</v>
      </c>
      <c r="C11772">
        <f>INDEX(NationalTeams!B:B,MATCH(B11772,NationalTeams!C:C,0))</f>
        <v>174</v>
      </c>
      <c r="D11772" t="s">
        <v>1253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506</v>
      </c>
      <c r="C11773">
        <f>INDEX(NationalTeams!B:B,MATCH(B11773,NationalTeams!C:C,0))</f>
        <v>175</v>
      </c>
      <c r="D11773" t="s">
        <v>1253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500</v>
      </c>
      <c r="C11774">
        <f>INDEX(NationalTeams!B:B,MATCH(B11774,NationalTeams!C:C,0))</f>
        <v>176</v>
      </c>
      <c r="D11774" t="s">
        <v>1253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473</v>
      </c>
      <c r="C11775">
        <f>INDEX(NationalTeams!B:B,MATCH(B11775,NationalTeams!C:C,0))</f>
        <v>177</v>
      </c>
      <c r="D11775" t="s">
        <v>1253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482</v>
      </c>
      <c r="C11776">
        <f>INDEX(NationalTeams!B:B,MATCH(B11776,NationalTeams!C:C,0))</f>
        <v>178</v>
      </c>
      <c r="D11776" t="s">
        <v>1253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411</v>
      </c>
      <c r="C11777">
        <f>INDEX(NationalTeams!B:B,MATCH(B11777,NationalTeams!C:C,0))</f>
        <v>179</v>
      </c>
      <c r="D11777" t="s">
        <v>1253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541</v>
      </c>
      <c r="C11778">
        <f>INDEX(NationalTeams!B:B,MATCH(B11778,NationalTeams!C:C,0))</f>
        <v>180</v>
      </c>
      <c r="D11778" t="s">
        <v>1253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412</v>
      </c>
      <c r="C11779">
        <f>INDEX(NationalTeams!B:B,MATCH(B11779,NationalTeams!C:C,0))</f>
        <v>181</v>
      </c>
      <c r="D11779" t="s">
        <v>1253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409</v>
      </c>
      <c r="C11780">
        <f>INDEX(NationalTeams!B:B,MATCH(B11780,NationalTeams!C:C,0))</f>
        <v>182</v>
      </c>
      <c r="D11780" t="s">
        <v>1253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414</v>
      </c>
      <c r="C11781">
        <f>INDEX(NationalTeams!B:B,MATCH(B11781,NationalTeams!C:C,0))</f>
        <v>183</v>
      </c>
      <c r="D11781" t="s">
        <v>1253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362</v>
      </c>
      <c r="C11782">
        <f>INDEX(NationalTeams!B:B,MATCH(B11782,NationalTeams!C:C,0))</f>
        <v>184</v>
      </c>
      <c r="D11782" t="s">
        <v>1253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499</v>
      </c>
      <c r="C11783">
        <f>INDEX(NationalTeams!B:B,MATCH(B11783,NationalTeams!C:C,0))</f>
        <v>185</v>
      </c>
      <c r="D11783" t="s">
        <v>1253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374</v>
      </c>
      <c r="C11784">
        <f>INDEX(NationalTeams!B:B,MATCH(B11784,NationalTeams!C:C,0))</f>
        <v>186</v>
      </c>
      <c r="D11784" t="s">
        <v>1253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385</v>
      </c>
      <c r="C11785">
        <f>INDEX(NationalTeams!B:B,MATCH(B11785,NationalTeams!C:C,0))</f>
        <v>187</v>
      </c>
      <c r="D11785" t="s">
        <v>1253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450</v>
      </c>
      <c r="C11786">
        <f>INDEX(NationalTeams!B:B,MATCH(B11786,NationalTeams!C:C,0))</f>
        <v>188</v>
      </c>
      <c r="D11786" t="s">
        <v>1253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448</v>
      </c>
      <c r="C11787">
        <f>INDEX(NationalTeams!B:B,MATCH(B11787,NationalTeams!C:C,0))</f>
        <v>189</v>
      </c>
      <c r="D11787" t="s">
        <v>1253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375</v>
      </c>
      <c r="C11788">
        <f>INDEX(NationalTeams!B:B,MATCH(B11788,NationalTeams!C:C,0))</f>
        <v>190</v>
      </c>
      <c r="D11788" t="s">
        <v>1253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483</v>
      </c>
      <c r="C11789">
        <f>INDEX(NationalTeams!B:B,MATCH(B11789,NationalTeams!C:C,0))</f>
        <v>191</v>
      </c>
      <c r="D11789" t="s">
        <v>1253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395</v>
      </c>
      <c r="C11790">
        <f>INDEX(NationalTeams!B:B,MATCH(B11790,NationalTeams!C:C,0))</f>
        <v>192</v>
      </c>
      <c r="D11790" t="s">
        <v>1253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363</v>
      </c>
      <c r="C11791">
        <f>INDEX(NationalTeams!B:B,MATCH(B11791,NationalTeams!C:C,0))</f>
        <v>193</v>
      </c>
      <c r="D11791" t="s">
        <v>1253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394</v>
      </c>
      <c r="C11792">
        <f>INDEX(NationalTeams!B:B,MATCH(B11792,NationalTeams!C:C,0))</f>
        <v>194</v>
      </c>
      <c r="D11792" t="s">
        <v>1253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389</v>
      </c>
      <c r="C11793">
        <f>INDEX(NationalTeams!B:B,MATCH(B11793,NationalTeams!C:C,0))</f>
        <v>195</v>
      </c>
      <c r="D11793" t="s">
        <v>1253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496</v>
      </c>
      <c r="C11794">
        <f>INDEX(NationalTeams!B:B,MATCH(B11794,NationalTeams!C:C,0))</f>
        <v>196</v>
      </c>
      <c r="D11794" t="s">
        <v>1253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507</v>
      </c>
      <c r="C11795">
        <f>INDEX(NationalTeams!B:B,MATCH(B11795,NationalTeams!C:C,0))</f>
        <v>197</v>
      </c>
      <c r="D11795" t="s">
        <v>1253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399</v>
      </c>
      <c r="C11796">
        <f>INDEX(NationalTeams!B:B,MATCH(B11796,NationalTeams!C:C,0))</f>
        <v>198</v>
      </c>
      <c r="D11796" t="s">
        <v>1253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467</v>
      </c>
      <c r="C11797">
        <f>INDEX(NationalTeams!B:B,MATCH(B11797,NationalTeams!C:C,0))</f>
        <v>199</v>
      </c>
      <c r="D11797" t="s">
        <v>1253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437</v>
      </c>
      <c r="C11798">
        <f>INDEX(NationalTeams!B:B,MATCH(B11798,NationalTeams!C:C,0))</f>
        <v>200</v>
      </c>
      <c r="D11798" t="s">
        <v>1253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452</v>
      </c>
      <c r="C11799">
        <f>INDEX(NationalTeams!B:B,MATCH(B11799,NationalTeams!C:C,0))</f>
        <v>201</v>
      </c>
      <c r="D11799" t="s">
        <v>1253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384</v>
      </c>
      <c r="C11800">
        <f>INDEX(NationalTeams!B:B,MATCH(B11800,NationalTeams!C:C,0))</f>
        <v>202</v>
      </c>
      <c r="D11800" t="s">
        <v>1253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442</v>
      </c>
      <c r="C11801">
        <f>INDEX(NationalTeams!B:B,MATCH(B11801,NationalTeams!C:C,0))</f>
        <v>203</v>
      </c>
      <c r="D11801" t="s">
        <v>1253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472</v>
      </c>
      <c r="C11802">
        <f>INDEX(NationalTeams!B:B,MATCH(B11802,NationalTeams!C:C,0))</f>
        <v>204</v>
      </c>
      <c r="D11802" t="s">
        <v>1253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388</v>
      </c>
      <c r="C11803">
        <f>INDEX(NationalTeams!B:B,MATCH(B11803,NationalTeams!C:C,0))</f>
        <v>205</v>
      </c>
      <c r="D11803" t="s">
        <v>1253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476</v>
      </c>
      <c r="C11804">
        <f>INDEX(NationalTeams!B:B,MATCH(B11804,NationalTeams!C:C,0))</f>
        <v>206</v>
      </c>
      <c r="D11804" t="s">
        <v>1253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407</v>
      </c>
      <c r="C11805">
        <f>INDEX(NationalTeams!B:B,MATCH(B11805,NationalTeams!C:C,0))</f>
        <v>207</v>
      </c>
      <c r="D11805" t="s">
        <v>1253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364</v>
      </c>
      <c r="C11806">
        <f>INDEX(NationalTeams!B:B,MATCH(B11806,NationalTeams!C:C,0))</f>
        <v>208</v>
      </c>
      <c r="D11806" t="s">
        <v>1253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439</v>
      </c>
      <c r="C11807">
        <f>INDEX(NationalTeams!B:B,MATCH(B11807,NationalTeams!C:C,0))</f>
        <v>209</v>
      </c>
      <c r="D11807" t="s">
        <v>1253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501</v>
      </c>
      <c r="C11808">
        <f>INDEX(NationalTeams!B:B,MATCH(B11808,NationalTeams!C:C,0))</f>
        <v>210</v>
      </c>
      <c r="D11808" t="s">
        <v>1253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466</v>
      </c>
      <c r="C11809">
        <f>INDEX(NationalTeams!B:B,MATCH(B11809,NationalTeams!C:C,0))</f>
        <v>211</v>
      </c>
      <c r="D11809" t="s">
        <v>1253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502</v>
      </c>
      <c r="C11810">
        <f>INDEX(NationalTeams!B:B,MATCH(B11810,NationalTeams!C:C,0))</f>
        <v>212</v>
      </c>
      <c r="D11810" t="s">
        <v>1253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359</v>
      </c>
      <c r="C11811">
        <f>INDEX(NationalTeams!B:B,MATCH(B11811,NationalTeams!C:C,0))</f>
        <v>213</v>
      </c>
      <c r="D11811" t="s">
        <v>1253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377</v>
      </c>
      <c r="C11812">
        <f>INDEX(NationalTeams!B:B,MATCH(B11812,NationalTeams!C:C,0))</f>
        <v>214</v>
      </c>
      <c r="D11812" t="s">
        <v>1253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443</v>
      </c>
      <c r="C11813">
        <f>INDEX(NationalTeams!B:B,MATCH(B11813,NationalTeams!C:C,0))</f>
        <v>215</v>
      </c>
      <c r="D11813" t="s">
        <v>1253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481</v>
      </c>
      <c r="C11814">
        <f>INDEX(NationalTeams!B:B,MATCH(B11814,NationalTeams!C:C,0))</f>
        <v>216</v>
      </c>
      <c r="D11814" t="s">
        <v>1253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351</v>
      </c>
      <c r="C11815">
        <f>INDEX(NationalTeams!B:B,MATCH(B11815,NationalTeams!C:C,0))</f>
        <v>217</v>
      </c>
      <c r="D11815" t="s">
        <v>1253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438</v>
      </c>
      <c r="C11816">
        <f>INDEX(NationalTeams!B:B,MATCH(B11816,NationalTeams!C:C,0))</f>
        <v>218</v>
      </c>
      <c r="D11816" t="s">
        <v>1253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319</v>
      </c>
      <c r="C11817">
        <f>INDEX(NationalTeams!B:B,MATCH(B11817,NationalTeams!C:C,0))</f>
        <v>219</v>
      </c>
      <c r="D11817" t="s">
        <v>1253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471</v>
      </c>
      <c r="C11818">
        <f>INDEX(NationalTeams!B:B,MATCH(B11818,NationalTeams!C:C,0))</f>
        <v>220</v>
      </c>
      <c r="D11818" t="s">
        <v>1253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373</v>
      </c>
      <c r="C11819">
        <f>INDEX(NationalTeams!B:B,MATCH(B11819,NationalTeams!C:C,0))</f>
        <v>221</v>
      </c>
      <c r="D11819" t="s">
        <v>1253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367</v>
      </c>
      <c r="C11820">
        <f>INDEX(NationalTeams!B:B,MATCH(B11820,NationalTeams!C:C,0))</f>
        <v>222</v>
      </c>
      <c r="D11820" t="s">
        <v>1253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358</v>
      </c>
      <c r="C11821">
        <f>INDEX(NationalTeams!B:B,MATCH(B11821,NationalTeams!C:C,0))</f>
        <v>223</v>
      </c>
      <c r="D11821" t="s">
        <v>1253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440</v>
      </c>
      <c r="C11822">
        <f>INDEX(NationalTeams!B:B,MATCH(B11822,NationalTeams!C:C,0))</f>
        <v>1</v>
      </c>
      <c r="D11822" t="s">
        <v>1254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321</v>
      </c>
      <c r="C11823">
        <f>INDEX(NationalTeams!B:B,MATCH(B11823,NationalTeams!C:C,0))</f>
        <v>2</v>
      </c>
      <c r="D11823" t="s">
        <v>1254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520</v>
      </c>
      <c r="C11824">
        <f>INDEX(NationalTeams!B:B,MATCH(B11824,NationalTeams!C:C,0))</f>
        <v>3</v>
      </c>
      <c r="D11824" t="s">
        <v>1254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489</v>
      </c>
      <c r="C11825">
        <f>INDEX(NationalTeams!B:B,MATCH(B11825,NationalTeams!C:C,0))</f>
        <v>4</v>
      </c>
      <c r="D11825" t="s">
        <v>1254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329</v>
      </c>
      <c r="C11826">
        <f>INDEX(NationalTeams!B:B,MATCH(B11826,NationalTeams!C:C,0))</f>
        <v>5</v>
      </c>
      <c r="D11826" t="s">
        <v>1254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538</v>
      </c>
      <c r="C11827">
        <f>INDEX(NationalTeams!B:B,MATCH(B11827,NationalTeams!C:C,0))</f>
        <v>6</v>
      </c>
      <c r="D11827" t="s">
        <v>1254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357</v>
      </c>
      <c r="C11828">
        <f>INDEX(NationalTeams!B:B,MATCH(B11828,NationalTeams!C:C,0))</f>
        <v>7</v>
      </c>
      <c r="D11828" t="s">
        <v>1254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420</v>
      </c>
      <c r="C11829">
        <f>INDEX(NationalTeams!B:B,MATCH(B11829,NationalTeams!C:C,0))</f>
        <v>8</v>
      </c>
      <c r="D11829" t="s">
        <v>1254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400</v>
      </c>
      <c r="C11830">
        <f>INDEX(NationalTeams!B:B,MATCH(B11830,NationalTeams!C:C,0))</f>
        <v>9</v>
      </c>
      <c r="D11830" t="s">
        <v>1254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428</v>
      </c>
      <c r="C11831">
        <f>INDEX(NationalTeams!B:B,MATCH(B11831,NationalTeams!C:C,0))</f>
        <v>10</v>
      </c>
      <c r="D11831" t="s">
        <v>1254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324</v>
      </c>
      <c r="C11832">
        <f>INDEX(NationalTeams!B:B,MATCH(B11832,NationalTeams!C:C,0))</f>
        <v>11</v>
      </c>
      <c r="D11832" t="s">
        <v>1254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376</v>
      </c>
      <c r="C11833">
        <f>INDEX(NationalTeams!B:B,MATCH(B11833,NationalTeams!C:C,0))</f>
        <v>12</v>
      </c>
      <c r="D11833" t="s">
        <v>1254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529</v>
      </c>
      <c r="C11834">
        <f>INDEX(NationalTeams!B:B,MATCH(B11834,NationalTeams!C:C,0))</f>
        <v>13</v>
      </c>
      <c r="D11834" t="s">
        <v>1254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415</v>
      </c>
      <c r="C11835">
        <f>INDEX(NationalTeams!B:B,MATCH(B11835,NationalTeams!C:C,0))</f>
        <v>14</v>
      </c>
      <c r="D11835" t="s">
        <v>1254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424</v>
      </c>
      <c r="C11836">
        <f>INDEX(NationalTeams!B:B,MATCH(B11836,NationalTeams!C:C,0))</f>
        <v>15</v>
      </c>
      <c r="D11836" t="s">
        <v>1254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426</v>
      </c>
      <c r="C11837">
        <f>INDEX(NationalTeams!B:B,MATCH(B11837,NationalTeams!C:C,0))</f>
        <v>16</v>
      </c>
      <c r="D11837" t="s">
        <v>1254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514</v>
      </c>
      <c r="C11838">
        <f>INDEX(NationalTeams!B:B,MATCH(B11838,NationalTeams!C:C,0))</f>
        <v>17</v>
      </c>
      <c r="D11838" t="s">
        <v>1254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535</v>
      </c>
      <c r="C11839">
        <f>INDEX(NationalTeams!B:B,MATCH(B11839,NationalTeams!C:C,0))</f>
        <v>18</v>
      </c>
      <c r="D11839" t="s">
        <v>1254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419</v>
      </c>
      <c r="C11840">
        <f>INDEX(NationalTeams!B:B,MATCH(B11840,NationalTeams!C:C,0))</f>
        <v>19</v>
      </c>
      <c r="D11840" t="s">
        <v>1254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433</v>
      </c>
      <c r="C11841">
        <f>INDEX(NationalTeams!B:B,MATCH(B11841,NationalTeams!C:C,0))</f>
        <v>20</v>
      </c>
      <c r="D11841" t="s">
        <v>1254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465</v>
      </c>
      <c r="C11842">
        <f>INDEX(NationalTeams!B:B,MATCH(B11842,NationalTeams!C:C,0))</f>
        <v>21</v>
      </c>
      <c r="D11842" t="s">
        <v>1254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408</v>
      </c>
      <c r="C11843">
        <f>INDEX(NationalTeams!B:B,MATCH(B11843,NationalTeams!C:C,0))</f>
        <v>22</v>
      </c>
      <c r="D11843" t="s">
        <v>1254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505</v>
      </c>
      <c r="C11844">
        <f>INDEX(NationalTeams!B:B,MATCH(B11844,NationalTeams!C:C,0))</f>
        <v>23</v>
      </c>
      <c r="D11844" t="s">
        <v>1254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334</v>
      </c>
      <c r="C11845">
        <f>INDEX(NationalTeams!B:B,MATCH(B11845,NationalTeams!C:C,0))</f>
        <v>24</v>
      </c>
      <c r="D11845" t="s">
        <v>1254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337</v>
      </c>
      <c r="C11846">
        <f>INDEX(NationalTeams!B:B,MATCH(B11846,NationalTeams!C:C,0))</f>
        <v>25</v>
      </c>
      <c r="D11846" t="s">
        <v>1254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403</v>
      </c>
      <c r="C11847">
        <f>INDEX(NationalTeams!B:B,MATCH(B11847,NationalTeams!C:C,0))</f>
        <v>26</v>
      </c>
      <c r="D11847" t="s">
        <v>1254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525</v>
      </c>
      <c r="C11848">
        <f>INDEX(NationalTeams!B:B,MATCH(B11848,NationalTeams!C:C,0))</f>
        <v>27</v>
      </c>
      <c r="D11848" t="s">
        <v>1254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453</v>
      </c>
      <c r="C11849">
        <f>INDEX(NationalTeams!B:B,MATCH(B11849,NationalTeams!C:C,0))</f>
        <v>28</v>
      </c>
      <c r="D11849" t="s">
        <v>1254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353</v>
      </c>
      <c r="C11850">
        <f>INDEX(NationalTeams!B:B,MATCH(B11850,NationalTeams!C:C,0))</f>
        <v>29</v>
      </c>
      <c r="D11850" t="s">
        <v>1254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516</v>
      </c>
      <c r="C11851">
        <f>INDEX(NationalTeams!B:B,MATCH(B11851,NationalTeams!C:C,0))</f>
        <v>30</v>
      </c>
      <c r="D11851" t="s">
        <v>1254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340</v>
      </c>
      <c r="C11852">
        <f>INDEX(NationalTeams!B:B,MATCH(B11852,NationalTeams!C:C,0))</f>
        <v>31</v>
      </c>
      <c r="D11852" t="s">
        <v>1254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327</v>
      </c>
      <c r="C11853">
        <f>INDEX(NationalTeams!B:B,MATCH(B11853,NationalTeams!C:C,0))</f>
        <v>32</v>
      </c>
      <c r="D11853" t="s">
        <v>1254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478</v>
      </c>
      <c r="C11854">
        <f>INDEX(NationalTeams!B:B,MATCH(B11854,NationalTeams!C:C,0))</f>
        <v>33</v>
      </c>
      <c r="D11854" t="s">
        <v>1254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510</v>
      </c>
      <c r="C11855">
        <f>INDEX(NationalTeams!B:B,MATCH(B11855,NationalTeams!C:C,0))</f>
        <v>34</v>
      </c>
      <c r="D11855" t="s">
        <v>1254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366</v>
      </c>
      <c r="C11856">
        <f>INDEX(NationalTeams!B:B,MATCH(B11856,NationalTeams!C:C,0))</f>
        <v>35</v>
      </c>
      <c r="D11856" t="s">
        <v>1254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341</v>
      </c>
      <c r="C11857">
        <f>INDEX(NationalTeams!B:B,MATCH(B11857,NationalTeams!C:C,0))</f>
        <v>36</v>
      </c>
      <c r="D11857" t="s">
        <v>1254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454</v>
      </c>
      <c r="C11858">
        <f>INDEX(NationalTeams!B:B,MATCH(B11858,NationalTeams!C:C,0))</f>
        <v>37</v>
      </c>
      <c r="D11858" t="s">
        <v>1254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371</v>
      </c>
      <c r="C11859">
        <f>INDEX(NationalTeams!B:B,MATCH(B11859,NationalTeams!C:C,0))</f>
        <v>38</v>
      </c>
      <c r="D11859" t="s">
        <v>1254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462</v>
      </c>
      <c r="C11860">
        <f>INDEX(NationalTeams!B:B,MATCH(B11860,NationalTeams!C:C,0))</f>
        <v>39</v>
      </c>
      <c r="D11860" t="s">
        <v>1254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322</v>
      </c>
      <c r="C11861">
        <f>INDEX(NationalTeams!B:B,MATCH(B11861,NationalTeams!C:C,0))</f>
        <v>40</v>
      </c>
      <c r="D11861" t="s">
        <v>1254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355</v>
      </c>
      <c r="C11862">
        <f>INDEX(NationalTeams!B:B,MATCH(B11862,NationalTeams!C:C,0))</f>
        <v>41</v>
      </c>
      <c r="D11862" t="s">
        <v>1254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344</v>
      </c>
      <c r="C11863">
        <f>INDEX(NationalTeams!B:B,MATCH(B11863,NationalTeams!C:C,0))</f>
        <v>42</v>
      </c>
      <c r="D11863" t="s">
        <v>1254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330</v>
      </c>
      <c r="C11864">
        <f>INDEX(NationalTeams!B:B,MATCH(B11864,NationalTeams!C:C,0))</f>
        <v>43</v>
      </c>
      <c r="D11864" t="s">
        <v>1254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429</v>
      </c>
      <c r="C11865">
        <f>INDEX(NationalTeams!B:B,MATCH(B11865,NationalTeams!C:C,0))</f>
        <v>44</v>
      </c>
      <c r="D11865" t="s">
        <v>1254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534</v>
      </c>
      <c r="C11866">
        <f>INDEX(NationalTeams!B:B,MATCH(B11866,NationalTeams!C:C,0))</f>
        <v>45</v>
      </c>
      <c r="D11866" t="s">
        <v>1254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328</v>
      </c>
      <c r="C11867">
        <f>INDEX(NationalTeams!B:B,MATCH(B11867,NationalTeams!C:C,0))</f>
        <v>46</v>
      </c>
      <c r="D11867" t="s">
        <v>1254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368</v>
      </c>
      <c r="C11868">
        <f>INDEX(NationalTeams!B:B,MATCH(B11868,NationalTeams!C:C,0))</f>
        <v>47</v>
      </c>
      <c r="D11868" t="s">
        <v>1254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369</v>
      </c>
      <c r="C11869">
        <f>INDEX(NationalTeams!B:B,MATCH(B11869,NationalTeams!C:C,0))</f>
        <v>48</v>
      </c>
      <c r="D11869" t="s">
        <v>1254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447</v>
      </c>
      <c r="C11870">
        <f>INDEX(NationalTeams!B:B,MATCH(B11870,NationalTeams!C:C,0))</f>
        <v>49</v>
      </c>
      <c r="D11870" t="s">
        <v>1254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425</v>
      </c>
      <c r="C11871">
        <f>INDEX(NationalTeams!B:B,MATCH(B11871,NationalTeams!C:C,0))</f>
        <v>50</v>
      </c>
      <c r="D11871" t="s">
        <v>1254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323</v>
      </c>
      <c r="C11872">
        <f>INDEX(NationalTeams!B:B,MATCH(B11872,NationalTeams!C:C,0))</f>
        <v>51</v>
      </c>
      <c r="D11872" t="s">
        <v>1254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354</v>
      </c>
      <c r="C11873">
        <f>INDEX(NationalTeams!B:B,MATCH(B11873,NationalTeams!C:C,0))</f>
        <v>52</v>
      </c>
      <c r="D11873" t="s">
        <v>1254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498</v>
      </c>
      <c r="C11874">
        <f>INDEX(NationalTeams!B:B,MATCH(B11874,NationalTeams!C:C,0))</f>
        <v>53</v>
      </c>
      <c r="D11874" t="s">
        <v>1254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406</v>
      </c>
      <c r="C11875">
        <f>INDEX(NationalTeams!B:B,MATCH(B11875,NationalTeams!C:C,0))</f>
        <v>54</v>
      </c>
      <c r="D11875" t="s">
        <v>1254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404</v>
      </c>
      <c r="C11876">
        <f>INDEX(NationalTeams!B:B,MATCH(B11876,NationalTeams!C:C,0))</f>
        <v>55</v>
      </c>
      <c r="D11876" t="s">
        <v>1254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495</v>
      </c>
      <c r="C11877">
        <f>INDEX(NationalTeams!B:B,MATCH(B11877,NationalTeams!C:C,0))</f>
        <v>56</v>
      </c>
      <c r="D11877" t="s">
        <v>1254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413</v>
      </c>
      <c r="C11878">
        <f>INDEX(NationalTeams!B:B,MATCH(B11878,NationalTeams!C:C,0))</f>
        <v>57</v>
      </c>
      <c r="D11878" t="s">
        <v>1254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331</v>
      </c>
      <c r="C11879">
        <f>INDEX(NationalTeams!B:B,MATCH(B11879,NationalTeams!C:C,0))</f>
        <v>58</v>
      </c>
      <c r="D11879" t="s">
        <v>1254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365</v>
      </c>
      <c r="C11880">
        <f>INDEX(NationalTeams!B:B,MATCH(B11880,NationalTeams!C:C,0))</f>
        <v>59</v>
      </c>
      <c r="D11880" t="s">
        <v>1254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332</v>
      </c>
      <c r="C11881">
        <f>INDEX(NationalTeams!B:B,MATCH(B11881,NationalTeams!C:C,0))</f>
        <v>60</v>
      </c>
      <c r="D11881" t="s">
        <v>1254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435</v>
      </c>
      <c r="C11882">
        <f>INDEX(NationalTeams!B:B,MATCH(B11882,NationalTeams!C:C,0))</f>
        <v>61</v>
      </c>
      <c r="D11882" t="s">
        <v>1254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346</v>
      </c>
      <c r="C11883">
        <f>INDEX(NationalTeams!B:B,MATCH(B11883,NationalTeams!C:C,0))</f>
        <v>62</v>
      </c>
      <c r="D11883" t="s">
        <v>1254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515</v>
      </c>
      <c r="C11884">
        <f>INDEX(NationalTeams!B:B,MATCH(B11884,NationalTeams!C:C,0))</f>
        <v>63</v>
      </c>
      <c r="D11884" t="s">
        <v>1254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509</v>
      </c>
      <c r="C11885">
        <f>INDEX(NationalTeams!B:B,MATCH(B11885,NationalTeams!C:C,0))</f>
        <v>64</v>
      </c>
      <c r="D11885" t="s">
        <v>1254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518</v>
      </c>
      <c r="C11886">
        <f>INDEX(NationalTeams!B:B,MATCH(B11886,NationalTeams!C:C,0))</f>
        <v>65</v>
      </c>
      <c r="D11886" t="s">
        <v>1254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490</v>
      </c>
      <c r="C11887">
        <f>INDEX(NationalTeams!B:B,MATCH(B11887,NationalTeams!C:C,0))</f>
        <v>66</v>
      </c>
      <c r="D11887" t="s">
        <v>1254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349</v>
      </c>
      <c r="C11888">
        <f>INDEX(NationalTeams!B:B,MATCH(B11888,NationalTeams!C:C,0))</f>
        <v>67</v>
      </c>
      <c r="D11888" t="s">
        <v>1254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531</v>
      </c>
      <c r="C11889">
        <f>INDEX(NationalTeams!B:B,MATCH(B11889,NationalTeams!C:C,0))</f>
        <v>68</v>
      </c>
      <c r="D11889" t="s">
        <v>1254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326</v>
      </c>
      <c r="C11890">
        <f>INDEX(NationalTeams!B:B,MATCH(B11890,NationalTeams!C:C,0))</f>
        <v>69</v>
      </c>
      <c r="D11890" t="s">
        <v>1254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320</v>
      </c>
      <c r="C11891">
        <f>INDEX(NationalTeams!B:B,MATCH(B11891,NationalTeams!C:C,0))</f>
        <v>70</v>
      </c>
      <c r="D11891" t="s">
        <v>1254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459</v>
      </c>
      <c r="C11892">
        <f>INDEX(NationalTeams!B:B,MATCH(B11892,NationalTeams!C:C,0))</f>
        <v>71</v>
      </c>
      <c r="D11892" t="s">
        <v>1254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445</v>
      </c>
      <c r="C11893">
        <f>INDEX(NationalTeams!B:B,MATCH(B11893,NationalTeams!C:C,0))</f>
        <v>72</v>
      </c>
      <c r="D11893" t="s">
        <v>1254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511</v>
      </c>
      <c r="C11894">
        <f>INDEX(NationalTeams!B:B,MATCH(B11894,NationalTeams!C:C,0))</f>
        <v>73</v>
      </c>
      <c r="D11894" t="s">
        <v>1254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487</v>
      </c>
      <c r="C11895">
        <f>INDEX(NationalTeams!B:B,MATCH(B11895,NationalTeams!C:C,0))</f>
        <v>74</v>
      </c>
      <c r="D11895" t="s">
        <v>1254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383</v>
      </c>
      <c r="C11896">
        <f>INDEX(NationalTeams!B:B,MATCH(B11896,NationalTeams!C:C,0))</f>
        <v>75</v>
      </c>
      <c r="D11896" t="s">
        <v>1254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517</v>
      </c>
      <c r="C11897">
        <f>INDEX(NationalTeams!B:B,MATCH(B11897,NationalTeams!C:C,0))</f>
        <v>76</v>
      </c>
      <c r="D11897" t="s">
        <v>1254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391</v>
      </c>
      <c r="C11898">
        <f>INDEX(NationalTeams!B:B,MATCH(B11898,NationalTeams!C:C,0))</f>
        <v>77</v>
      </c>
      <c r="D11898" t="s">
        <v>1254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524</v>
      </c>
      <c r="C11899">
        <f>INDEX(NationalTeams!B:B,MATCH(B11899,NationalTeams!C:C,0))</f>
        <v>78</v>
      </c>
      <c r="D11899" t="s">
        <v>1254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325</v>
      </c>
      <c r="C11900">
        <f>INDEX(NationalTeams!B:B,MATCH(B11900,NationalTeams!C:C,0))</f>
        <v>79</v>
      </c>
      <c r="D11900" t="s">
        <v>1254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536</v>
      </c>
      <c r="C11901">
        <f>INDEX(NationalTeams!B:B,MATCH(B11901,NationalTeams!C:C,0))</f>
        <v>80</v>
      </c>
      <c r="D11901" t="s">
        <v>1254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405</v>
      </c>
      <c r="C11902">
        <f>INDEX(NationalTeams!B:B,MATCH(B11902,NationalTeams!C:C,0))</f>
        <v>81</v>
      </c>
      <c r="D11902" t="s">
        <v>1254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508</v>
      </c>
      <c r="C11903">
        <f>INDEX(NationalTeams!B:B,MATCH(B11903,NationalTeams!C:C,0))</f>
        <v>82</v>
      </c>
      <c r="D11903" t="s">
        <v>1254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477</v>
      </c>
      <c r="C11904">
        <f>INDEX(NationalTeams!B:B,MATCH(B11904,NationalTeams!C:C,0))</f>
        <v>83</v>
      </c>
      <c r="D11904" t="s">
        <v>1254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396</v>
      </c>
      <c r="C11905">
        <f>INDEX(NationalTeams!B:B,MATCH(B11905,NationalTeams!C:C,0))</f>
        <v>84</v>
      </c>
      <c r="D11905" t="s">
        <v>1254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382</v>
      </c>
      <c r="C11906">
        <f>INDEX(NationalTeams!B:B,MATCH(B11906,NationalTeams!C:C,0))</f>
        <v>85</v>
      </c>
      <c r="D11906" t="s">
        <v>1254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338</v>
      </c>
      <c r="C11907">
        <f>INDEX(NationalTeams!B:B,MATCH(B11907,NationalTeams!C:C,0))</f>
        <v>86</v>
      </c>
      <c r="D11907" t="s">
        <v>1254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392</v>
      </c>
      <c r="C11908">
        <f>INDEX(NationalTeams!B:B,MATCH(B11908,NationalTeams!C:C,0))</f>
        <v>87</v>
      </c>
      <c r="D11908" t="s">
        <v>1254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335</v>
      </c>
      <c r="C11909">
        <f>INDEX(NationalTeams!B:B,MATCH(B11909,NationalTeams!C:C,0))</f>
        <v>88</v>
      </c>
      <c r="D11909" t="s">
        <v>1254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333</v>
      </c>
      <c r="C11910">
        <f>INDEX(NationalTeams!B:B,MATCH(B11910,NationalTeams!C:C,0))</f>
        <v>89</v>
      </c>
      <c r="D11910" t="s">
        <v>1254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397</v>
      </c>
      <c r="C11911">
        <f>INDEX(NationalTeams!B:B,MATCH(B11911,NationalTeams!C:C,0))</f>
        <v>90</v>
      </c>
      <c r="D11911" t="s">
        <v>1254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469</v>
      </c>
      <c r="C11912">
        <f>INDEX(NationalTeams!B:B,MATCH(B11912,NationalTeams!C:C,0))</f>
        <v>91</v>
      </c>
      <c r="D11912" t="s">
        <v>1254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512</v>
      </c>
      <c r="C11913">
        <f>INDEX(NationalTeams!B:B,MATCH(B11913,NationalTeams!C:C,0))</f>
        <v>92</v>
      </c>
      <c r="D11913" t="s">
        <v>1254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458</v>
      </c>
      <c r="C11914">
        <f>INDEX(NationalTeams!B:B,MATCH(B11914,NationalTeams!C:C,0))</f>
        <v>93</v>
      </c>
      <c r="D11914" t="s">
        <v>1254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444</v>
      </c>
      <c r="C11915">
        <f>INDEX(NationalTeams!B:B,MATCH(B11915,NationalTeams!C:C,0))</f>
        <v>94</v>
      </c>
      <c r="D11915" t="s">
        <v>1254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493</v>
      </c>
      <c r="C11916">
        <f>INDEX(NationalTeams!B:B,MATCH(B11916,NationalTeams!C:C,0))</f>
        <v>95</v>
      </c>
      <c r="D11916" t="s">
        <v>1254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431</v>
      </c>
      <c r="C11917">
        <f>INDEX(NationalTeams!B:B,MATCH(B11917,NationalTeams!C:C,0))</f>
        <v>96</v>
      </c>
      <c r="D11917" t="s">
        <v>1254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427</v>
      </c>
      <c r="C11918">
        <f>INDEX(NationalTeams!B:B,MATCH(B11918,NationalTeams!C:C,0))</f>
        <v>97</v>
      </c>
      <c r="D11918" t="s">
        <v>1254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513</v>
      </c>
      <c r="C11919">
        <f>INDEX(NationalTeams!B:B,MATCH(B11919,NationalTeams!C:C,0))</f>
        <v>98</v>
      </c>
      <c r="D11919" t="s">
        <v>1254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503</v>
      </c>
      <c r="C11920">
        <f>INDEX(NationalTeams!B:B,MATCH(B11920,NationalTeams!C:C,0))</f>
        <v>99</v>
      </c>
      <c r="D11920" t="s">
        <v>1254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519</v>
      </c>
      <c r="C11921">
        <f>INDEX(NationalTeams!B:B,MATCH(B11921,NationalTeams!C:C,0))</f>
        <v>100</v>
      </c>
      <c r="D11921" t="s">
        <v>1254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410</v>
      </c>
      <c r="C11922">
        <f>INDEX(NationalTeams!B:B,MATCH(B11922,NationalTeams!C:C,0))</f>
        <v>101</v>
      </c>
      <c r="D11922" t="s">
        <v>1254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486</v>
      </c>
      <c r="C11923">
        <f>INDEX(NationalTeams!B:B,MATCH(B11923,NationalTeams!C:C,0))</f>
        <v>102</v>
      </c>
      <c r="D11923" t="s">
        <v>1254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526</v>
      </c>
      <c r="C11924">
        <f>INDEX(NationalTeams!B:B,MATCH(B11924,NationalTeams!C:C,0))</f>
        <v>103</v>
      </c>
      <c r="D11924" t="s">
        <v>1254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470</v>
      </c>
      <c r="C11925">
        <f>INDEX(NationalTeams!B:B,MATCH(B11925,NationalTeams!C:C,0))</f>
        <v>104</v>
      </c>
      <c r="D11925" t="s">
        <v>1254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461</v>
      </c>
      <c r="C11926">
        <f>INDEX(NationalTeams!B:B,MATCH(B11926,NationalTeams!C:C,0))</f>
        <v>105</v>
      </c>
      <c r="D11926" t="s">
        <v>1254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418</v>
      </c>
      <c r="C11927">
        <f>INDEX(NationalTeams!B:B,MATCH(B11927,NationalTeams!C:C,0))</f>
        <v>106</v>
      </c>
      <c r="D11927" t="s">
        <v>1254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417</v>
      </c>
      <c r="C11928">
        <f>INDEX(NationalTeams!B:B,MATCH(B11928,NationalTeams!C:C,0))</f>
        <v>107</v>
      </c>
      <c r="D11928" t="s">
        <v>1254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421</v>
      </c>
      <c r="C11929">
        <f>INDEX(NationalTeams!B:B,MATCH(B11929,NationalTeams!C:C,0))</f>
        <v>108</v>
      </c>
      <c r="D11929" t="s">
        <v>1254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530</v>
      </c>
      <c r="C11930">
        <f>INDEX(NationalTeams!B:B,MATCH(B11930,NationalTeams!C:C,0))</f>
        <v>109</v>
      </c>
      <c r="D11930" t="s">
        <v>1254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488</v>
      </c>
      <c r="C11931">
        <f>INDEX(NationalTeams!B:B,MATCH(B11931,NationalTeams!C:C,0))</f>
        <v>110</v>
      </c>
      <c r="D11931" t="s">
        <v>1254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352</v>
      </c>
      <c r="C11932">
        <f>INDEX(NationalTeams!B:B,MATCH(B11932,NationalTeams!C:C,0))</f>
        <v>111</v>
      </c>
      <c r="D11932" t="s">
        <v>1254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422</v>
      </c>
      <c r="C11933">
        <f>INDEX(NationalTeams!B:B,MATCH(B11933,NationalTeams!C:C,0))</f>
        <v>112</v>
      </c>
      <c r="D11933" t="s">
        <v>1254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451</v>
      </c>
      <c r="C11934">
        <f>INDEX(NationalTeams!B:B,MATCH(B11934,NationalTeams!C:C,0))</f>
        <v>113</v>
      </c>
      <c r="D11934" t="s">
        <v>1254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430</v>
      </c>
      <c r="C11935">
        <f>INDEX(NationalTeams!B:B,MATCH(B11935,NationalTeams!C:C,0))</f>
        <v>114</v>
      </c>
      <c r="D11935" t="s">
        <v>1254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381</v>
      </c>
      <c r="C11936">
        <f>INDEX(NationalTeams!B:B,MATCH(B11936,NationalTeams!C:C,0))</f>
        <v>115</v>
      </c>
      <c r="D11936" t="s">
        <v>1254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434</v>
      </c>
      <c r="C11937">
        <f>INDEX(NationalTeams!B:B,MATCH(B11937,NationalTeams!C:C,0))</f>
        <v>116</v>
      </c>
      <c r="D11937" t="s">
        <v>1254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475</v>
      </c>
      <c r="C11938">
        <f>INDEX(NationalTeams!B:B,MATCH(B11938,NationalTeams!C:C,0))</f>
        <v>117</v>
      </c>
      <c r="D11938" t="s">
        <v>1254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528</v>
      </c>
      <c r="C11939">
        <f>INDEX(NationalTeams!B:B,MATCH(B11939,NationalTeams!C:C,0))</f>
        <v>118</v>
      </c>
      <c r="D11939" t="s">
        <v>1254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436</v>
      </c>
      <c r="C11940">
        <f>INDEX(NationalTeams!B:B,MATCH(B11940,NationalTeams!C:C,0))</f>
        <v>119</v>
      </c>
      <c r="D11940" t="s">
        <v>1254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455</v>
      </c>
      <c r="C11941">
        <f>INDEX(NationalTeams!B:B,MATCH(B11941,NationalTeams!C:C,0))</f>
        <v>120</v>
      </c>
      <c r="D11941" t="s">
        <v>1254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345</v>
      </c>
      <c r="C11942">
        <f>INDEX(NationalTeams!B:B,MATCH(B11942,NationalTeams!C:C,0))</f>
        <v>121</v>
      </c>
      <c r="D11942" t="s">
        <v>1254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532</v>
      </c>
      <c r="C11943">
        <f>INDEX(NationalTeams!B:B,MATCH(B11943,NationalTeams!C:C,0))</f>
        <v>122</v>
      </c>
      <c r="D11943" t="s">
        <v>1254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468</v>
      </c>
      <c r="C11944">
        <f>INDEX(NationalTeams!B:B,MATCH(B11944,NationalTeams!C:C,0))</f>
        <v>123</v>
      </c>
      <c r="D11944" t="s">
        <v>1254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347</v>
      </c>
      <c r="C11945">
        <f>INDEX(NationalTeams!B:B,MATCH(B11945,NationalTeams!C:C,0))</f>
        <v>124</v>
      </c>
      <c r="D11945" t="s">
        <v>1254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390</v>
      </c>
      <c r="C11946">
        <f>INDEX(NationalTeams!B:B,MATCH(B11946,NationalTeams!C:C,0))</f>
        <v>125</v>
      </c>
      <c r="D11946" t="s">
        <v>1254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540</v>
      </c>
      <c r="C11947">
        <f>INDEX(NationalTeams!B:B,MATCH(B11947,NationalTeams!C:C,0))</f>
        <v>126</v>
      </c>
      <c r="D11947" t="s">
        <v>1254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527</v>
      </c>
      <c r="C11948">
        <f>INDEX(NationalTeams!B:B,MATCH(B11948,NationalTeams!C:C,0))</f>
        <v>127</v>
      </c>
      <c r="D11948" t="s">
        <v>1254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523</v>
      </c>
      <c r="C11949">
        <f>INDEX(NationalTeams!B:B,MATCH(B11949,NationalTeams!C:C,0))</f>
        <v>128</v>
      </c>
      <c r="D11949" t="s">
        <v>1254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484</v>
      </c>
      <c r="C11950">
        <f>INDEX(NationalTeams!B:B,MATCH(B11950,NationalTeams!C:C,0))</f>
        <v>129</v>
      </c>
      <c r="D11950" t="s">
        <v>1254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522</v>
      </c>
      <c r="C11951">
        <f>INDEX(NationalTeams!B:B,MATCH(B11951,NationalTeams!C:C,0))</f>
        <v>130</v>
      </c>
      <c r="D11951" t="s">
        <v>1254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386</v>
      </c>
      <c r="C11952">
        <f>INDEX(NationalTeams!B:B,MATCH(B11952,NationalTeams!C:C,0))</f>
        <v>131</v>
      </c>
      <c r="D11952" t="s">
        <v>1254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463</v>
      </c>
      <c r="C11953">
        <f>INDEX(NationalTeams!B:B,MATCH(B11953,NationalTeams!C:C,0))</f>
        <v>132</v>
      </c>
      <c r="D11953" t="s">
        <v>1254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339</v>
      </c>
      <c r="C11954">
        <f>INDEX(NationalTeams!B:B,MATCH(B11954,NationalTeams!C:C,0))</f>
        <v>133</v>
      </c>
      <c r="D11954" t="s">
        <v>1254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464</v>
      </c>
      <c r="C11955">
        <f>INDEX(NationalTeams!B:B,MATCH(B11955,NationalTeams!C:C,0))</f>
        <v>134</v>
      </c>
      <c r="D11955" t="s">
        <v>1254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379</v>
      </c>
      <c r="C11956">
        <f>INDEX(NationalTeams!B:B,MATCH(B11956,NationalTeams!C:C,0))</f>
        <v>135</v>
      </c>
      <c r="D11956" t="s">
        <v>1254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539</v>
      </c>
      <c r="C11957">
        <f>INDEX(NationalTeams!B:B,MATCH(B11957,NationalTeams!C:C,0))</f>
        <v>136</v>
      </c>
      <c r="D11957" t="s">
        <v>1254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342</v>
      </c>
      <c r="C11958">
        <f>INDEX(NationalTeams!B:B,MATCH(B11958,NationalTeams!C:C,0))</f>
        <v>137</v>
      </c>
      <c r="D11958" t="s">
        <v>1254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343</v>
      </c>
      <c r="C11959">
        <f>INDEX(NationalTeams!B:B,MATCH(B11959,NationalTeams!C:C,0))</f>
        <v>138</v>
      </c>
      <c r="D11959" t="s">
        <v>1254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360</v>
      </c>
      <c r="C11960">
        <f>INDEX(NationalTeams!B:B,MATCH(B11960,NationalTeams!C:C,0))</f>
        <v>139</v>
      </c>
      <c r="D11960" t="s">
        <v>1254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378</v>
      </c>
      <c r="C11961">
        <f>INDEX(NationalTeams!B:B,MATCH(B11961,NationalTeams!C:C,0))</f>
        <v>140</v>
      </c>
      <c r="D11961" t="s">
        <v>1254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456</v>
      </c>
      <c r="C11962">
        <f>INDEX(NationalTeams!B:B,MATCH(B11962,NationalTeams!C:C,0))</f>
        <v>141</v>
      </c>
      <c r="D11962" t="s">
        <v>1254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537</v>
      </c>
      <c r="C11963">
        <f>INDEX(NationalTeams!B:B,MATCH(B11963,NationalTeams!C:C,0))</f>
        <v>142</v>
      </c>
      <c r="D11963" t="s">
        <v>1254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533</v>
      </c>
      <c r="C11964">
        <f>INDEX(NationalTeams!B:B,MATCH(B11964,NationalTeams!C:C,0))</f>
        <v>143</v>
      </c>
      <c r="D11964" t="s">
        <v>1254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460</v>
      </c>
      <c r="C11965">
        <f>INDEX(NationalTeams!B:B,MATCH(B11965,NationalTeams!C:C,0))</f>
        <v>144</v>
      </c>
      <c r="D11965" t="s">
        <v>1254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521</v>
      </c>
      <c r="C11966">
        <f>INDEX(NationalTeams!B:B,MATCH(B11966,NationalTeams!C:C,0))</f>
        <v>145</v>
      </c>
      <c r="D11966" t="s">
        <v>1254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416</v>
      </c>
      <c r="C11967">
        <f>INDEX(NationalTeams!B:B,MATCH(B11967,NationalTeams!C:C,0))</f>
        <v>146</v>
      </c>
      <c r="D11967" t="s">
        <v>1254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393</v>
      </c>
      <c r="C11968">
        <f>INDEX(NationalTeams!B:B,MATCH(B11968,NationalTeams!C:C,0))</f>
        <v>147</v>
      </c>
      <c r="D11968" t="s">
        <v>1254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372</v>
      </c>
      <c r="C11969">
        <f>INDEX(NationalTeams!B:B,MATCH(B11969,NationalTeams!C:C,0))</f>
        <v>148</v>
      </c>
      <c r="D11969" t="s">
        <v>1254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480</v>
      </c>
      <c r="C11970">
        <f>INDEX(NationalTeams!B:B,MATCH(B11970,NationalTeams!C:C,0))</f>
        <v>149</v>
      </c>
      <c r="D11970" t="s">
        <v>1254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446</v>
      </c>
      <c r="C11971">
        <f>INDEX(NationalTeams!B:B,MATCH(B11971,NationalTeams!C:C,0))</f>
        <v>150</v>
      </c>
      <c r="D11971" t="s">
        <v>1254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356</v>
      </c>
      <c r="C11972">
        <f>INDEX(NationalTeams!B:B,MATCH(B11972,NationalTeams!C:C,0))</f>
        <v>151</v>
      </c>
      <c r="D11972" t="s">
        <v>1254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387</v>
      </c>
      <c r="C11973">
        <f>INDEX(NationalTeams!B:B,MATCH(B11973,NationalTeams!C:C,0))</f>
        <v>152</v>
      </c>
      <c r="D11973" t="s">
        <v>1254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361</v>
      </c>
      <c r="C11974">
        <f>INDEX(NationalTeams!B:B,MATCH(B11974,NationalTeams!C:C,0))</f>
        <v>153</v>
      </c>
      <c r="D11974" t="s">
        <v>1254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492</v>
      </c>
      <c r="C11975">
        <f>INDEX(NationalTeams!B:B,MATCH(B11975,NationalTeams!C:C,0))</f>
        <v>154</v>
      </c>
      <c r="D11975" t="s">
        <v>1254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485</v>
      </c>
      <c r="C11976">
        <f>INDEX(NationalTeams!B:B,MATCH(B11976,NationalTeams!C:C,0))</f>
        <v>155</v>
      </c>
      <c r="D11976" t="s">
        <v>1254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423</v>
      </c>
      <c r="C11977">
        <f>INDEX(NationalTeams!B:B,MATCH(B11977,NationalTeams!C:C,0))</f>
        <v>156</v>
      </c>
      <c r="D11977" t="s">
        <v>1254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457</v>
      </c>
      <c r="C11978">
        <f>INDEX(NationalTeams!B:B,MATCH(B11978,NationalTeams!C:C,0))</f>
        <v>157</v>
      </c>
      <c r="D11978" t="s">
        <v>1254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491</v>
      </c>
      <c r="C11979">
        <f>INDEX(NationalTeams!B:B,MATCH(B11979,NationalTeams!C:C,0))</f>
        <v>158</v>
      </c>
      <c r="D11979" t="s">
        <v>1254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474</v>
      </c>
      <c r="C11980">
        <f>INDEX(NationalTeams!B:B,MATCH(B11980,NationalTeams!C:C,0))</f>
        <v>159</v>
      </c>
      <c r="D11980" t="s">
        <v>1254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479</v>
      </c>
      <c r="C11981">
        <f>INDEX(NationalTeams!B:B,MATCH(B11981,NationalTeams!C:C,0))</f>
        <v>160</v>
      </c>
      <c r="D11981" t="s">
        <v>1254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449</v>
      </c>
      <c r="C11982">
        <f>INDEX(NationalTeams!B:B,MATCH(B11982,NationalTeams!C:C,0))</f>
        <v>161</v>
      </c>
      <c r="D11982" t="s">
        <v>1254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398</v>
      </c>
      <c r="C11983">
        <f>INDEX(NationalTeams!B:B,MATCH(B11983,NationalTeams!C:C,0))</f>
        <v>162</v>
      </c>
      <c r="D11983" t="s">
        <v>1254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441</v>
      </c>
      <c r="C11984">
        <f>INDEX(NationalTeams!B:B,MATCH(B11984,NationalTeams!C:C,0))</f>
        <v>163</v>
      </c>
      <c r="D11984" t="s">
        <v>1254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348</v>
      </c>
      <c r="C11985">
        <f>INDEX(NationalTeams!B:B,MATCH(B11985,NationalTeams!C:C,0))</f>
        <v>164</v>
      </c>
      <c r="D11985" t="s">
        <v>1254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350</v>
      </c>
      <c r="C11986">
        <f>INDEX(NationalTeams!B:B,MATCH(B11986,NationalTeams!C:C,0))</f>
        <v>165</v>
      </c>
      <c r="D11986" t="s">
        <v>1254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494</v>
      </c>
      <c r="C11987">
        <f>INDEX(NationalTeams!B:B,MATCH(B11987,NationalTeams!C:C,0))</f>
        <v>166</v>
      </c>
      <c r="D11987" t="s">
        <v>1254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504</v>
      </c>
      <c r="C11988">
        <f>INDEX(NationalTeams!B:B,MATCH(B11988,NationalTeams!C:C,0))</f>
        <v>167</v>
      </c>
      <c r="D11988" t="s">
        <v>1254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401</v>
      </c>
      <c r="C11989">
        <f>INDEX(NationalTeams!B:B,MATCH(B11989,NationalTeams!C:C,0))</f>
        <v>168</v>
      </c>
      <c r="D11989" t="s">
        <v>1254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432</v>
      </c>
      <c r="C11990">
        <f>INDEX(NationalTeams!B:B,MATCH(B11990,NationalTeams!C:C,0))</f>
        <v>169</v>
      </c>
      <c r="D11990" t="s">
        <v>1254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336</v>
      </c>
      <c r="C11991">
        <f>INDEX(NationalTeams!B:B,MATCH(B11991,NationalTeams!C:C,0))</f>
        <v>170</v>
      </c>
      <c r="D11991" t="s">
        <v>1254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497</v>
      </c>
      <c r="C11992">
        <f>INDEX(NationalTeams!B:B,MATCH(B11992,NationalTeams!C:C,0))</f>
        <v>171</v>
      </c>
      <c r="D11992" t="s">
        <v>1254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380</v>
      </c>
      <c r="C11993">
        <f>INDEX(NationalTeams!B:B,MATCH(B11993,NationalTeams!C:C,0))</f>
        <v>172</v>
      </c>
      <c r="D11993" t="s">
        <v>1254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402</v>
      </c>
      <c r="C11994">
        <f>INDEX(NationalTeams!B:B,MATCH(B11994,NationalTeams!C:C,0))</f>
        <v>173</v>
      </c>
      <c r="D11994" t="s">
        <v>1254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370</v>
      </c>
      <c r="C11995">
        <f>INDEX(NationalTeams!B:B,MATCH(B11995,NationalTeams!C:C,0))</f>
        <v>174</v>
      </c>
      <c r="D11995" t="s">
        <v>1254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506</v>
      </c>
      <c r="C11996">
        <f>INDEX(NationalTeams!B:B,MATCH(B11996,NationalTeams!C:C,0))</f>
        <v>175</v>
      </c>
      <c r="D11996" t="s">
        <v>1254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500</v>
      </c>
      <c r="C11997">
        <f>INDEX(NationalTeams!B:B,MATCH(B11997,NationalTeams!C:C,0))</f>
        <v>176</v>
      </c>
      <c r="D11997" t="s">
        <v>1254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473</v>
      </c>
      <c r="C11998">
        <f>INDEX(NationalTeams!B:B,MATCH(B11998,NationalTeams!C:C,0))</f>
        <v>177</v>
      </c>
      <c r="D11998" t="s">
        <v>1254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482</v>
      </c>
      <c r="C11999">
        <f>INDEX(NationalTeams!B:B,MATCH(B11999,NationalTeams!C:C,0))</f>
        <v>178</v>
      </c>
      <c r="D11999" t="s">
        <v>1254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411</v>
      </c>
      <c r="C12000">
        <f>INDEX(NationalTeams!B:B,MATCH(B12000,NationalTeams!C:C,0))</f>
        <v>179</v>
      </c>
      <c r="D12000" t="s">
        <v>1254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541</v>
      </c>
      <c r="C12001">
        <f>INDEX(NationalTeams!B:B,MATCH(B12001,NationalTeams!C:C,0))</f>
        <v>180</v>
      </c>
      <c r="D12001" t="s">
        <v>1254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412</v>
      </c>
      <c r="C12002">
        <f>INDEX(NationalTeams!B:B,MATCH(B12002,NationalTeams!C:C,0))</f>
        <v>181</v>
      </c>
      <c r="D12002" t="s">
        <v>1254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409</v>
      </c>
      <c r="C12003">
        <f>INDEX(NationalTeams!B:B,MATCH(B12003,NationalTeams!C:C,0))</f>
        <v>182</v>
      </c>
      <c r="D12003" t="s">
        <v>1254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414</v>
      </c>
      <c r="C12004">
        <f>INDEX(NationalTeams!B:B,MATCH(B12004,NationalTeams!C:C,0))</f>
        <v>183</v>
      </c>
      <c r="D12004" t="s">
        <v>1254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362</v>
      </c>
      <c r="C12005">
        <f>INDEX(NationalTeams!B:B,MATCH(B12005,NationalTeams!C:C,0))</f>
        <v>184</v>
      </c>
      <c r="D12005" t="s">
        <v>1254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499</v>
      </c>
      <c r="C12006">
        <f>INDEX(NationalTeams!B:B,MATCH(B12006,NationalTeams!C:C,0))</f>
        <v>185</v>
      </c>
      <c r="D12006" t="s">
        <v>1254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374</v>
      </c>
      <c r="C12007">
        <f>INDEX(NationalTeams!B:B,MATCH(B12007,NationalTeams!C:C,0))</f>
        <v>186</v>
      </c>
      <c r="D12007" t="s">
        <v>1254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385</v>
      </c>
      <c r="C12008">
        <f>INDEX(NationalTeams!B:B,MATCH(B12008,NationalTeams!C:C,0))</f>
        <v>187</v>
      </c>
      <c r="D12008" t="s">
        <v>1254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450</v>
      </c>
      <c r="C12009">
        <f>INDEX(NationalTeams!B:B,MATCH(B12009,NationalTeams!C:C,0))</f>
        <v>188</v>
      </c>
      <c r="D12009" t="s">
        <v>1254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448</v>
      </c>
      <c r="C12010">
        <f>INDEX(NationalTeams!B:B,MATCH(B12010,NationalTeams!C:C,0))</f>
        <v>189</v>
      </c>
      <c r="D12010" t="s">
        <v>1254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375</v>
      </c>
      <c r="C12011">
        <f>INDEX(NationalTeams!B:B,MATCH(B12011,NationalTeams!C:C,0))</f>
        <v>190</v>
      </c>
      <c r="D12011" t="s">
        <v>1254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483</v>
      </c>
      <c r="C12012">
        <f>INDEX(NationalTeams!B:B,MATCH(B12012,NationalTeams!C:C,0))</f>
        <v>191</v>
      </c>
      <c r="D12012" t="s">
        <v>1254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395</v>
      </c>
      <c r="C12013">
        <f>INDEX(NationalTeams!B:B,MATCH(B12013,NationalTeams!C:C,0))</f>
        <v>192</v>
      </c>
      <c r="D12013" t="s">
        <v>1254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363</v>
      </c>
      <c r="C12014">
        <f>INDEX(NationalTeams!B:B,MATCH(B12014,NationalTeams!C:C,0))</f>
        <v>193</v>
      </c>
      <c r="D12014" t="s">
        <v>1254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394</v>
      </c>
      <c r="C12015">
        <f>INDEX(NationalTeams!B:B,MATCH(B12015,NationalTeams!C:C,0))</f>
        <v>194</v>
      </c>
      <c r="D12015" t="s">
        <v>1254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389</v>
      </c>
      <c r="C12016">
        <f>INDEX(NationalTeams!B:B,MATCH(B12016,NationalTeams!C:C,0))</f>
        <v>195</v>
      </c>
      <c r="D12016" t="s">
        <v>1254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496</v>
      </c>
      <c r="C12017">
        <f>INDEX(NationalTeams!B:B,MATCH(B12017,NationalTeams!C:C,0))</f>
        <v>196</v>
      </c>
      <c r="D12017" t="s">
        <v>1254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507</v>
      </c>
      <c r="C12018">
        <f>INDEX(NationalTeams!B:B,MATCH(B12018,NationalTeams!C:C,0))</f>
        <v>197</v>
      </c>
      <c r="D12018" t="s">
        <v>1254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399</v>
      </c>
      <c r="C12019">
        <f>INDEX(NationalTeams!B:B,MATCH(B12019,NationalTeams!C:C,0))</f>
        <v>198</v>
      </c>
      <c r="D12019" t="s">
        <v>1254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467</v>
      </c>
      <c r="C12020">
        <f>INDEX(NationalTeams!B:B,MATCH(B12020,NationalTeams!C:C,0))</f>
        <v>199</v>
      </c>
      <c r="D12020" t="s">
        <v>1254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437</v>
      </c>
      <c r="C12021">
        <f>INDEX(NationalTeams!B:B,MATCH(B12021,NationalTeams!C:C,0))</f>
        <v>200</v>
      </c>
      <c r="D12021" t="s">
        <v>1254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452</v>
      </c>
      <c r="C12022">
        <f>INDEX(NationalTeams!B:B,MATCH(B12022,NationalTeams!C:C,0))</f>
        <v>201</v>
      </c>
      <c r="D12022" t="s">
        <v>1254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384</v>
      </c>
      <c r="C12023">
        <f>INDEX(NationalTeams!B:B,MATCH(B12023,NationalTeams!C:C,0))</f>
        <v>202</v>
      </c>
      <c r="D12023" t="s">
        <v>1254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442</v>
      </c>
      <c r="C12024">
        <f>INDEX(NationalTeams!B:B,MATCH(B12024,NationalTeams!C:C,0))</f>
        <v>203</v>
      </c>
      <c r="D12024" t="s">
        <v>1254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472</v>
      </c>
      <c r="C12025">
        <f>INDEX(NationalTeams!B:B,MATCH(B12025,NationalTeams!C:C,0))</f>
        <v>204</v>
      </c>
      <c r="D12025" t="s">
        <v>1254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388</v>
      </c>
      <c r="C12026">
        <f>INDEX(NationalTeams!B:B,MATCH(B12026,NationalTeams!C:C,0))</f>
        <v>205</v>
      </c>
      <c r="D12026" t="s">
        <v>1254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476</v>
      </c>
      <c r="C12027">
        <f>INDEX(NationalTeams!B:B,MATCH(B12027,NationalTeams!C:C,0))</f>
        <v>206</v>
      </c>
      <c r="D12027" t="s">
        <v>1254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407</v>
      </c>
      <c r="C12028">
        <f>INDEX(NationalTeams!B:B,MATCH(B12028,NationalTeams!C:C,0))</f>
        <v>207</v>
      </c>
      <c r="D12028" t="s">
        <v>1254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364</v>
      </c>
      <c r="C12029">
        <f>INDEX(NationalTeams!B:B,MATCH(B12029,NationalTeams!C:C,0))</f>
        <v>208</v>
      </c>
      <c r="D12029" t="s">
        <v>1254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439</v>
      </c>
      <c r="C12030">
        <f>INDEX(NationalTeams!B:B,MATCH(B12030,NationalTeams!C:C,0))</f>
        <v>209</v>
      </c>
      <c r="D12030" t="s">
        <v>1254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501</v>
      </c>
      <c r="C12031">
        <f>INDEX(NationalTeams!B:B,MATCH(B12031,NationalTeams!C:C,0))</f>
        <v>210</v>
      </c>
      <c r="D12031" t="s">
        <v>1254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466</v>
      </c>
      <c r="C12032">
        <f>INDEX(NationalTeams!B:B,MATCH(B12032,NationalTeams!C:C,0))</f>
        <v>211</v>
      </c>
      <c r="D12032" t="s">
        <v>1254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502</v>
      </c>
      <c r="C12033">
        <f>INDEX(NationalTeams!B:B,MATCH(B12033,NationalTeams!C:C,0))</f>
        <v>212</v>
      </c>
      <c r="D12033" t="s">
        <v>1254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359</v>
      </c>
      <c r="C12034">
        <f>INDEX(NationalTeams!B:B,MATCH(B12034,NationalTeams!C:C,0))</f>
        <v>213</v>
      </c>
      <c r="D12034" t="s">
        <v>1254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377</v>
      </c>
      <c r="C12035">
        <f>INDEX(NationalTeams!B:B,MATCH(B12035,NationalTeams!C:C,0))</f>
        <v>214</v>
      </c>
      <c r="D12035" t="s">
        <v>1254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443</v>
      </c>
      <c r="C12036">
        <f>INDEX(NationalTeams!B:B,MATCH(B12036,NationalTeams!C:C,0))</f>
        <v>215</v>
      </c>
      <c r="D12036" t="s">
        <v>1254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481</v>
      </c>
      <c r="C12037">
        <f>INDEX(NationalTeams!B:B,MATCH(B12037,NationalTeams!C:C,0))</f>
        <v>216</v>
      </c>
      <c r="D12037" t="s">
        <v>1254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351</v>
      </c>
      <c r="C12038">
        <f>INDEX(NationalTeams!B:B,MATCH(B12038,NationalTeams!C:C,0))</f>
        <v>217</v>
      </c>
      <c r="D12038" t="s">
        <v>1254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438</v>
      </c>
      <c r="C12039">
        <f>INDEX(NationalTeams!B:B,MATCH(B12039,NationalTeams!C:C,0))</f>
        <v>218</v>
      </c>
      <c r="D12039" t="s">
        <v>1254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319</v>
      </c>
      <c r="C12040">
        <f>INDEX(NationalTeams!B:B,MATCH(B12040,NationalTeams!C:C,0))</f>
        <v>219</v>
      </c>
      <c r="D12040" t="s">
        <v>1254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471</v>
      </c>
      <c r="C12041">
        <f>INDEX(NationalTeams!B:B,MATCH(B12041,NationalTeams!C:C,0))</f>
        <v>220</v>
      </c>
      <c r="D12041" t="s">
        <v>1254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373</v>
      </c>
      <c r="C12042">
        <f>INDEX(NationalTeams!B:B,MATCH(B12042,NationalTeams!C:C,0))</f>
        <v>221</v>
      </c>
      <c r="D12042" t="s">
        <v>1254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367</v>
      </c>
      <c r="C12043">
        <f>INDEX(NationalTeams!B:B,MATCH(B12043,NationalTeams!C:C,0))</f>
        <v>222</v>
      </c>
      <c r="D12043" t="s">
        <v>1254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358</v>
      </c>
      <c r="C12044">
        <f>INDEX(NationalTeams!B:B,MATCH(B12044,NationalTeams!C:C,0))</f>
        <v>223</v>
      </c>
      <c r="D12044" t="s">
        <v>1254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440</v>
      </c>
      <c r="C12045">
        <f>INDEX(NationalTeams!B:B,MATCH(B12045,NationalTeams!C:C,0))</f>
        <v>1</v>
      </c>
      <c r="D12045" t="s">
        <v>1255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321</v>
      </c>
      <c r="C12046">
        <f>INDEX(NationalTeams!B:B,MATCH(B12046,NationalTeams!C:C,0))</f>
        <v>2</v>
      </c>
      <c r="D12046" t="s">
        <v>1255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520</v>
      </c>
      <c r="C12047">
        <f>INDEX(NationalTeams!B:B,MATCH(B12047,NationalTeams!C:C,0))</f>
        <v>3</v>
      </c>
      <c r="D12047" t="s">
        <v>1255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489</v>
      </c>
      <c r="C12048">
        <f>INDEX(NationalTeams!B:B,MATCH(B12048,NationalTeams!C:C,0))</f>
        <v>4</v>
      </c>
      <c r="D12048" t="s">
        <v>1255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329</v>
      </c>
      <c r="C12049">
        <f>INDEX(NationalTeams!B:B,MATCH(B12049,NationalTeams!C:C,0))</f>
        <v>5</v>
      </c>
      <c r="D12049" t="s">
        <v>1255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538</v>
      </c>
      <c r="C12050">
        <f>INDEX(NationalTeams!B:B,MATCH(B12050,NationalTeams!C:C,0))</f>
        <v>6</v>
      </c>
      <c r="D12050" t="s">
        <v>1255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357</v>
      </c>
      <c r="C12051">
        <f>INDEX(NationalTeams!B:B,MATCH(B12051,NationalTeams!C:C,0))</f>
        <v>7</v>
      </c>
      <c r="D12051" t="s">
        <v>1255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420</v>
      </c>
      <c r="C12052">
        <f>INDEX(NationalTeams!B:B,MATCH(B12052,NationalTeams!C:C,0))</f>
        <v>8</v>
      </c>
      <c r="D12052" t="s">
        <v>1255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400</v>
      </c>
      <c r="C12053">
        <f>INDEX(NationalTeams!B:B,MATCH(B12053,NationalTeams!C:C,0))</f>
        <v>9</v>
      </c>
      <c r="D12053" t="s">
        <v>1255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428</v>
      </c>
      <c r="C12054">
        <f>INDEX(NationalTeams!B:B,MATCH(B12054,NationalTeams!C:C,0))</f>
        <v>10</v>
      </c>
      <c r="D12054" t="s">
        <v>1255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324</v>
      </c>
      <c r="C12055">
        <f>INDEX(NationalTeams!B:B,MATCH(B12055,NationalTeams!C:C,0))</f>
        <v>11</v>
      </c>
      <c r="D12055" t="s">
        <v>1255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376</v>
      </c>
      <c r="C12056">
        <f>INDEX(NationalTeams!B:B,MATCH(B12056,NationalTeams!C:C,0))</f>
        <v>12</v>
      </c>
      <c r="D12056" t="s">
        <v>1255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529</v>
      </c>
      <c r="C12057">
        <f>INDEX(NationalTeams!B:B,MATCH(B12057,NationalTeams!C:C,0))</f>
        <v>13</v>
      </c>
      <c r="D12057" t="s">
        <v>1255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415</v>
      </c>
      <c r="C12058">
        <f>INDEX(NationalTeams!B:B,MATCH(B12058,NationalTeams!C:C,0))</f>
        <v>14</v>
      </c>
      <c r="D12058" t="s">
        <v>1255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424</v>
      </c>
      <c r="C12059">
        <f>INDEX(NationalTeams!B:B,MATCH(B12059,NationalTeams!C:C,0))</f>
        <v>15</v>
      </c>
      <c r="D12059" t="s">
        <v>1255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426</v>
      </c>
      <c r="C12060">
        <f>INDEX(NationalTeams!B:B,MATCH(B12060,NationalTeams!C:C,0))</f>
        <v>16</v>
      </c>
      <c r="D12060" t="s">
        <v>1255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514</v>
      </c>
      <c r="C12061">
        <f>INDEX(NationalTeams!B:B,MATCH(B12061,NationalTeams!C:C,0))</f>
        <v>17</v>
      </c>
      <c r="D12061" t="s">
        <v>1255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535</v>
      </c>
      <c r="C12062">
        <f>INDEX(NationalTeams!B:B,MATCH(B12062,NationalTeams!C:C,0))</f>
        <v>18</v>
      </c>
      <c r="D12062" t="s">
        <v>1255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419</v>
      </c>
      <c r="C12063">
        <f>INDEX(NationalTeams!B:B,MATCH(B12063,NationalTeams!C:C,0))</f>
        <v>19</v>
      </c>
      <c r="D12063" t="s">
        <v>1255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433</v>
      </c>
      <c r="C12064">
        <f>INDEX(NationalTeams!B:B,MATCH(B12064,NationalTeams!C:C,0))</f>
        <v>20</v>
      </c>
      <c r="D12064" t="s">
        <v>1255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465</v>
      </c>
      <c r="C12065">
        <f>INDEX(NationalTeams!B:B,MATCH(B12065,NationalTeams!C:C,0))</f>
        <v>21</v>
      </c>
      <c r="D12065" t="s">
        <v>1255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408</v>
      </c>
      <c r="C12066">
        <f>INDEX(NationalTeams!B:B,MATCH(B12066,NationalTeams!C:C,0))</f>
        <v>22</v>
      </c>
      <c r="D12066" t="s">
        <v>1255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505</v>
      </c>
      <c r="C12067">
        <f>INDEX(NationalTeams!B:B,MATCH(B12067,NationalTeams!C:C,0))</f>
        <v>23</v>
      </c>
      <c r="D12067" t="s">
        <v>1255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334</v>
      </c>
      <c r="C12068">
        <f>INDEX(NationalTeams!B:B,MATCH(B12068,NationalTeams!C:C,0))</f>
        <v>24</v>
      </c>
      <c r="D12068" t="s">
        <v>1255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337</v>
      </c>
      <c r="C12069">
        <f>INDEX(NationalTeams!B:B,MATCH(B12069,NationalTeams!C:C,0))</f>
        <v>25</v>
      </c>
      <c r="D12069" t="s">
        <v>1255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403</v>
      </c>
      <c r="C12070">
        <f>INDEX(NationalTeams!B:B,MATCH(B12070,NationalTeams!C:C,0))</f>
        <v>26</v>
      </c>
      <c r="D12070" t="s">
        <v>1255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525</v>
      </c>
      <c r="C12071">
        <f>INDEX(NationalTeams!B:B,MATCH(B12071,NationalTeams!C:C,0))</f>
        <v>27</v>
      </c>
      <c r="D12071" t="s">
        <v>1255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453</v>
      </c>
      <c r="C12072">
        <f>INDEX(NationalTeams!B:B,MATCH(B12072,NationalTeams!C:C,0))</f>
        <v>28</v>
      </c>
      <c r="D12072" t="s">
        <v>1255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353</v>
      </c>
      <c r="C12073">
        <f>INDEX(NationalTeams!B:B,MATCH(B12073,NationalTeams!C:C,0))</f>
        <v>29</v>
      </c>
      <c r="D12073" t="s">
        <v>1255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516</v>
      </c>
      <c r="C12074">
        <f>INDEX(NationalTeams!B:B,MATCH(B12074,NationalTeams!C:C,0))</f>
        <v>30</v>
      </c>
      <c r="D12074" t="s">
        <v>1255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340</v>
      </c>
      <c r="C12075">
        <f>INDEX(NationalTeams!B:B,MATCH(B12075,NationalTeams!C:C,0))</f>
        <v>31</v>
      </c>
      <c r="D12075" t="s">
        <v>1255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327</v>
      </c>
      <c r="C12076">
        <f>INDEX(NationalTeams!B:B,MATCH(B12076,NationalTeams!C:C,0))</f>
        <v>32</v>
      </c>
      <c r="D12076" t="s">
        <v>1255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478</v>
      </c>
      <c r="C12077">
        <f>INDEX(NationalTeams!B:B,MATCH(B12077,NationalTeams!C:C,0))</f>
        <v>33</v>
      </c>
      <c r="D12077" t="s">
        <v>1255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510</v>
      </c>
      <c r="C12078">
        <f>INDEX(NationalTeams!B:B,MATCH(B12078,NationalTeams!C:C,0))</f>
        <v>34</v>
      </c>
      <c r="D12078" t="s">
        <v>1255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366</v>
      </c>
      <c r="C12079">
        <f>INDEX(NationalTeams!B:B,MATCH(B12079,NationalTeams!C:C,0))</f>
        <v>35</v>
      </c>
      <c r="D12079" t="s">
        <v>1255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341</v>
      </c>
      <c r="C12080">
        <f>INDEX(NationalTeams!B:B,MATCH(B12080,NationalTeams!C:C,0))</f>
        <v>36</v>
      </c>
      <c r="D12080" t="s">
        <v>1255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454</v>
      </c>
      <c r="C12081">
        <f>INDEX(NationalTeams!B:B,MATCH(B12081,NationalTeams!C:C,0))</f>
        <v>37</v>
      </c>
      <c r="D12081" t="s">
        <v>1255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371</v>
      </c>
      <c r="C12082">
        <f>INDEX(NationalTeams!B:B,MATCH(B12082,NationalTeams!C:C,0))</f>
        <v>38</v>
      </c>
      <c r="D12082" t="s">
        <v>1255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462</v>
      </c>
      <c r="C12083">
        <f>INDEX(NationalTeams!B:B,MATCH(B12083,NationalTeams!C:C,0))</f>
        <v>39</v>
      </c>
      <c r="D12083" t="s">
        <v>1255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322</v>
      </c>
      <c r="C12084">
        <f>INDEX(NationalTeams!B:B,MATCH(B12084,NationalTeams!C:C,0))</f>
        <v>40</v>
      </c>
      <c r="D12084" t="s">
        <v>1255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355</v>
      </c>
      <c r="C12085">
        <f>INDEX(NationalTeams!B:B,MATCH(B12085,NationalTeams!C:C,0))</f>
        <v>41</v>
      </c>
      <c r="D12085" t="s">
        <v>1255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344</v>
      </c>
      <c r="C12086">
        <f>INDEX(NationalTeams!B:B,MATCH(B12086,NationalTeams!C:C,0))</f>
        <v>42</v>
      </c>
      <c r="D12086" t="s">
        <v>1255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330</v>
      </c>
      <c r="C12087">
        <f>INDEX(NationalTeams!B:B,MATCH(B12087,NationalTeams!C:C,0))</f>
        <v>43</v>
      </c>
      <c r="D12087" t="s">
        <v>1255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429</v>
      </c>
      <c r="C12088">
        <f>INDEX(NationalTeams!B:B,MATCH(B12088,NationalTeams!C:C,0))</f>
        <v>44</v>
      </c>
      <c r="D12088" t="s">
        <v>1255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534</v>
      </c>
      <c r="C12089">
        <f>INDEX(NationalTeams!B:B,MATCH(B12089,NationalTeams!C:C,0))</f>
        <v>45</v>
      </c>
      <c r="D12089" t="s">
        <v>1255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328</v>
      </c>
      <c r="C12090">
        <f>INDEX(NationalTeams!B:B,MATCH(B12090,NationalTeams!C:C,0))</f>
        <v>46</v>
      </c>
      <c r="D12090" t="s">
        <v>1255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368</v>
      </c>
      <c r="C12091">
        <f>INDEX(NationalTeams!B:B,MATCH(B12091,NationalTeams!C:C,0))</f>
        <v>47</v>
      </c>
      <c r="D12091" t="s">
        <v>1255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369</v>
      </c>
      <c r="C12092">
        <f>INDEX(NationalTeams!B:B,MATCH(B12092,NationalTeams!C:C,0))</f>
        <v>48</v>
      </c>
      <c r="D12092" t="s">
        <v>1255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447</v>
      </c>
      <c r="C12093">
        <f>INDEX(NationalTeams!B:B,MATCH(B12093,NationalTeams!C:C,0))</f>
        <v>49</v>
      </c>
      <c r="D12093" t="s">
        <v>1255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425</v>
      </c>
      <c r="C12094">
        <f>INDEX(NationalTeams!B:B,MATCH(B12094,NationalTeams!C:C,0))</f>
        <v>50</v>
      </c>
      <c r="D12094" t="s">
        <v>1255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323</v>
      </c>
      <c r="C12095">
        <f>INDEX(NationalTeams!B:B,MATCH(B12095,NationalTeams!C:C,0))</f>
        <v>51</v>
      </c>
      <c r="D12095" t="s">
        <v>1255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354</v>
      </c>
      <c r="C12096">
        <f>INDEX(NationalTeams!B:B,MATCH(B12096,NationalTeams!C:C,0))</f>
        <v>52</v>
      </c>
      <c r="D12096" t="s">
        <v>1255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498</v>
      </c>
      <c r="C12097">
        <f>INDEX(NationalTeams!B:B,MATCH(B12097,NationalTeams!C:C,0))</f>
        <v>53</v>
      </c>
      <c r="D12097" t="s">
        <v>1255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406</v>
      </c>
      <c r="C12098">
        <f>INDEX(NationalTeams!B:B,MATCH(B12098,NationalTeams!C:C,0))</f>
        <v>54</v>
      </c>
      <c r="D12098" t="s">
        <v>1255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404</v>
      </c>
      <c r="C12099">
        <f>INDEX(NationalTeams!B:B,MATCH(B12099,NationalTeams!C:C,0))</f>
        <v>55</v>
      </c>
      <c r="D12099" t="s">
        <v>1255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495</v>
      </c>
      <c r="C12100">
        <f>INDEX(NationalTeams!B:B,MATCH(B12100,NationalTeams!C:C,0))</f>
        <v>56</v>
      </c>
      <c r="D12100" t="s">
        <v>1255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413</v>
      </c>
      <c r="C12101">
        <f>INDEX(NationalTeams!B:B,MATCH(B12101,NationalTeams!C:C,0))</f>
        <v>57</v>
      </c>
      <c r="D12101" t="s">
        <v>1255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331</v>
      </c>
      <c r="C12102">
        <f>INDEX(NationalTeams!B:B,MATCH(B12102,NationalTeams!C:C,0))</f>
        <v>58</v>
      </c>
      <c r="D12102" t="s">
        <v>1255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365</v>
      </c>
      <c r="C12103">
        <f>INDEX(NationalTeams!B:B,MATCH(B12103,NationalTeams!C:C,0))</f>
        <v>59</v>
      </c>
      <c r="D12103" t="s">
        <v>1255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332</v>
      </c>
      <c r="C12104">
        <f>INDEX(NationalTeams!B:B,MATCH(B12104,NationalTeams!C:C,0))</f>
        <v>60</v>
      </c>
      <c r="D12104" t="s">
        <v>1255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435</v>
      </c>
      <c r="C12105">
        <f>INDEX(NationalTeams!B:B,MATCH(B12105,NationalTeams!C:C,0))</f>
        <v>61</v>
      </c>
      <c r="D12105" t="s">
        <v>1255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346</v>
      </c>
      <c r="C12106">
        <f>INDEX(NationalTeams!B:B,MATCH(B12106,NationalTeams!C:C,0))</f>
        <v>62</v>
      </c>
      <c r="D12106" t="s">
        <v>1255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515</v>
      </c>
      <c r="C12107">
        <f>INDEX(NationalTeams!B:B,MATCH(B12107,NationalTeams!C:C,0))</f>
        <v>63</v>
      </c>
      <c r="D12107" t="s">
        <v>1255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509</v>
      </c>
      <c r="C12108">
        <f>INDEX(NationalTeams!B:B,MATCH(B12108,NationalTeams!C:C,0))</f>
        <v>64</v>
      </c>
      <c r="D12108" t="s">
        <v>1255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518</v>
      </c>
      <c r="C12109">
        <f>INDEX(NationalTeams!B:B,MATCH(B12109,NationalTeams!C:C,0))</f>
        <v>65</v>
      </c>
      <c r="D12109" t="s">
        <v>1255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490</v>
      </c>
      <c r="C12110">
        <f>INDEX(NationalTeams!B:B,MATCH(B12110,NationalTeams!C:C,0))</f>
        <v>66</v>
      </c>
      <c r="D12110" t="s">
        <v>1255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349</v>
      </c>
      <c r="C12111">
        <f>INDEX(NationalTeams!B:B,MATCH(B12111,NationalTeams!C:C,0))</f>
        <v>67</v>
      </c>
      <c r="D12111" t="s">
        <v>1255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531</v>
      </c>
      <c r="C12112">
        <f>INDEX(NationalTeams!B:B,MATCH(B12112,NationalTeams!C:C,0))</f>
        <v>68</v>
      </c>
      <c r="D12112" t="s">
        <v>1255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326</v>
      </c>
      <c r="C12113">
        <f>INDEX(NationalTeams!B:B,MATCH(B12113,NationalTeams!C:C,0))</f>
        <v>69</v>
      </c>
      <c r="D12113" t="s">
        <v>1255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320</v>
      </c>
      <c r="C12114">
        <f>INDEX(NationalTeams!B:B,MATCH(B12114,NationalTeams!C:C,0))</f>
        <v>70</v>
      </c>
      <c r="D12114" t="s">
        <v>1255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459</v>
      </c>
      <c r="C12115">
        <f>INDEX(NationalTeams!B:B,MATCH(B12115,NationalTeams!C:C,0))</f>
        <v>71</v>
      </c>
      <c r="D12115" t="s">
        <v>1255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445</v>
      </c>
      <c r="C12116">
        <f>INDEX(NationalTeams!B:B,MATCH(B12116,NationalTeams!C:C,0))</f>
        <v>72</v>
      </c>
      <c r="D12116" t="s">
        <v>1255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511</v>
      </c>
      <c r="C12117">
        <f>INDEX(NationalTeams!B:B,MATCH(B12117,NationalTeams!C:C,0))</f>
        <v>73</v>
      </c>
      <c r="D12117" t="s">
        <v>1255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487</v>
      </c>
      <c r="C12118">
        <f>INDEX(NationalTeams!B:B,MATCH(B12118,NationalTeams!C:C,0))</f>
        <v>74</v>
      </c>
      <c r="D12118" t="s">
        <v>1255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383</v>
      </c>
      <c r="C12119">
        <f>INDEX(NationalTeams!B:B,MATCH(B12119,NationalTeams!C:C,0))</f>
        <v>75</v>
      </c>
      <c r="D12119" t="s">
        <v>1255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517</v>
      </c>
      <c r="C12120">
        <f>INDEX(NationalTeams!B:B,MATCH(B12120,NationalTeams!C:C,0))</f>
        <v>76</v>
      </c>
      <c r="D12120" t="s">
        <v>1255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391</v>
      </c>
      <c r="C12121">
        <f>INDEX(NationalTeams!B:B,MATCH(B12121,NationalTeams!C:C,0))</f>
        <v>77</v>
      </c>
      <c r="D12121" t="s">
        <v>1255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524</v>
      </c>
      <c r="C12122">
        <f>INDEX(NationalTeams!B:B,MATCH(B12122,NationalTeams!C:C,0))</f>
        <v>78</v>
      </c>
      <c r="D12122" t="s">
        <v>1255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325</v>
      </c>
      <c r="C12123">
        <f>INDEX(NationalTeams!B:B,MATCH(B12123,NationalTeams!C:C,0))</f>
        <v>79</v>
      </c>
      <c r="D12123" t="s">
        <v>1255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536</v>
      </c>
      <c r="C12124">
        <f>INDEX(NationalTeams!B:B,MATCH(B12124,NationalTeams!C:C,0))</f>
        <v>80</v>
      </c>
      <c r="D12124" t="s">
        <v>1255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405</v>
      </c>
      <c r="C12125">
        <f>INDEX(NationalTeams!B:B,MATCH(B12125,NationalTeams!C:C,0))</f>
        <v>81</v>
      </c>
      <c r="D12125" t="s">
        <v>1255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508</v>
      </c>
      <c r="C12126">
        <f>INDEX(NationalTeams!B:B,MATCH(B12126,NationalTeams!C:C,0))</f>
        <v>82</v>
      </c>
      <c r="D12126" t="s">
        <v>1255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477</v>
      </c>
      <c r="C12127">
        <f>INDEX(NationalTeams!B:B,MATCH(B12127,NationalTeams!C:C,0))</f>
        <v>83</v>
      </c>
      <c r="D12127" t="s">
        <v>1255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396</v>
      </c>
      <c r="C12128">
        <f>INDEX(NationalTeams!B:B,MATCH(B12128,NationalTeams!C:C,0))</f>
        <v>84</v>
      </c>
      <c r="D12128" t="s">
        <v>1255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382</v>
      </c>
      <c r="C12129">
        <f>INDEX(NationalTeams!B:B,MATCH(B12129,NationalTeams!C:C,0))</f>
        <v>85</v>
      </c>
      <c r="D12129" t="s">
        <v>1255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338</v>
      </c>
      <c r="C12130">
        <f>INDEX(NationalTeams!B:B,MATCH(B12130,NationalTeams!C:C,0))</f>
        <v>86</v>
      </c>
      <c r="D12130" t="s">
        <v>1255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392</v>
      </c>
      <c r="C12131">
        <f>INDEX(NationalTeams!B:B,MATCH(B12131,NationalTeams!C:C,0))</f>
        <v>87</v>
      </c>
      <c r="D12131" t="s">
        <v>1255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335</v>
      </c>
      <c r="C12132">
        <f>INDEX(NationalTeams!B:B,MATCH(B12132,NationalTeams!C:C,0))</f>
        <v>88</v>
      </c>
      <c r="D12132" t="s">
        <v>1255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333</v>
      </c>
      <c r="C12133">
        <f>INDEX(NationalTeams!B:B,MATCH(B12133,NationalTeams!C:C,0))</f>
        <v>89</v>
      </c>
      <c r="D12133" t="s">
        <v>1255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397</v>
      </c>
      <c r="C12134">
        <f>INDEX(NationalTeams!B:B,MATCH(B12134,NationalTeams!C:C,0))</f>
        <v>90</v>
      </c>
      <c r="D12134" t="s">
        <v>1255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469</v>
      </c>
      <c r="C12135">
        <f>INDEX(NationalTeams!B:B,MATCH(B12135,NationalTeams!C:C,0))</f>
        <v>91</v>
      </c>
      <c r="D12135" t="s">
        <v>1255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512</v>
      </c>
      <c r="C12136">
        <f>INDEX(NationalTeams!B:B,MATCH(B12136,NationalTeams!C:C,0))</f>
        <v>92</v>
      </c>
      <c r="D12136" t="s">
        <v>1255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458</v>
      </c>
      <c r="C12137">
        <f>INDEX(NationalTeams!B:B,MATCH(B12137,NationalTeams!C:C,0))</f>
        <v>93</v>
      </c>
      <c r="D12137" t="s">
        <v>1255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444</v>
      </c>
      <c r="C12138">
        <f>INDEX(NationalTeams!B:B,MATCH(B12138,NationalTeams!C:C,0))</f>
        <v>94</v>
      </c>
      <c r="D12138" t="s">
        <v>1255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493</v>
      </c>
      <c r="C12139">
        <f>INDEX(NationalTeams!B:B,MATCH(B12139,NationalTeams!C:C,0))</f>
        <v>95</v>
      </c>
      <c r="D12139" t="s">
        <v>1255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431</v>
      </c>
      <c r="C12140">
        <f>INDEX(NationalTeams!B:B,MATCH(B12140,NationalTeams!C:C,0))</f>
        <v>96</v>
      </c>
      <c r="D12140" t="s">
        <v>1255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427</v>
      </c>
      <c r="C12141">
        <f>INDEX(NationalTeams!B:B,MATCH(B12141,NationalTeams!C:C,0))</f>
        <v>97</v>
      </c>
      <c r="D12141" t="s">
        <v>1255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513</v>
      </c>
      <c r="C12142">
        <f>INDEX(NationalTeams!B:B,MATCH(B12142,NationalTeams!C:C,0))</f>
        <v>98</v>
      </c>
      <c r="D12142" t="s">
        <v>1255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503</v>
      </c>
      <c r="C12143">
        <f>INDEX(NationalTeams!B:B,MATCH(B12143,NationalTeams!C:C,0))</f>
        <v>99</v>
      </c>
      <c r="D12143" t="s">
        <v>1255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519</v>
      </c>
      <c r="C12144">
        <f>INDEX(NationalTeams!B:B,MATCH(B12144,NationalTeams!C:C,0))</f>
        <v>100</v>
      </c>
      <c r="D12144" t="s">
        <v>1255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410</v>
      </c>
      <c r="C12145">
        <f>INDEX(NationalTeams!B:B,MATCH(B12145,NationalTeams!C:C,0))</f>
        <v>101</v>
      </c>
      <c r="D12145" t="s">
        <v>1255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486</v>
      </c>
      <c r="C12146">
        <f>INDEX(NationalTeams!B:B,MATCH(B12146,NationalTeams!C:C,0))</f>
        <v>102</v>
      </c>
      <c r="D12146" t="s">
        <v>1255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526</v>
      </c>
      <c r="C12147">
        <f>INDEX(NationalTeams!B:B,MATCH(B12147,NationalTeams!C:C,0))</f>
        <v>103</v>
      </c>
      <c r="D12147" t="s">
        <v>1255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470</v>
      </c>
      <c r="C12148">
        <f>INDEX(NationalTeams!B:B,MATCH(B12148,NationalTeams!C:C,0))</f>
        <v>104</v>
      </c>
      <c r="D12148" t="s">
        <v>1255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461</v>
      </c>
      <c r="C12149">
        <f>INDEX(NationalTeams!B:B,MATCH(B12149,NationalTeams!C:C,0))</f>
        <v>105</v>
      </c>
      <c r="D12149" t="s">
        <v>1255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418</v>
      </c>
      <c r="C12150">
        <f>INDEX(NationalTeams!B:B,MATCH(B12150,NationalTeams!C:C,0))</f>
        <v>106</v>
      </c>
      <c r="D12150" t="s">
        <v>1255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417</v>
      </c>
      <c r="C12151">
        <f>INDEX(NationalTeams!B:B,MATCH(B12151,NationalTeams!C:C,0))</f>
        <v>107</v>
      </c>
      <c r="D12151" t="s">
        <v>1255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421</v>
      </c>
      <c r="C12152">
        <f>INDEX(NationalTeams!B:B,MATCH(B12152,NationalTeams!C:C,0))</f>
        <v>108</v>
      </c>
      <c r="D12152" t="s">
        <v>1255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530</v>
      </c>
      <c r="C12153">
        <f>INDEX(NationalTeams!B:B,MATCH(B12153,NationalTeams!C:C,0))</f>
        <v>109</v>
      </c>
      <c r="D12153" t="s">
        <v>1255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488</v>
      </c>
      <c r="C12154">
        <f>INDEX(NationalTeams!B:B,MATCH(B12154,NationalTeams!C:C,0))</f>
        <v>110</v>
      </c>
      <c r="D12154" t="s">
        <v>1255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352</v>
      </c>
      <c r="C12155">
        <f>INDEX(NationalTeams!B:B,MATCH(B12155,NationalTeams!C:C,0))</f>
        <v>111</v>
      </c>
      <c r="D12155" t="s">
        <v>1255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422</v>
      </c>
      <c r="C12156">
        <f>INDEX(NationalTeams!B:B,MATCH(B12156,NationalTeams!C:C,0))</f>
        <v>112</v>
      </c>
      <c r="D12156" t="s">
        <v>1255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451</v>
      </c>
      <c r="C12157">
        <f>INDEX(NationalTeams!B:B,MATCH(B12157,NationalTeams!C:C,0))</f>
        <v>113</v>
      </c>
      <c r="D12157" t="s">
        <v>1255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430</v>
      </c>
      <c r="C12158">
        <f>INDEX(NationalTeams!B:B,MATCH(B12158,NationalTeams!C:C,0))</f>
        <v>114</v>
      </c>
      <c r="D12158" t="s">
        <v>1255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381</v>
      </c>
      <c r="C12159">
        <f>INDEX(NationalTeams!B:B,MATCH(B12159,NationalTeams!C:C,0))</f>
        <v>115</v>
      </c>
      <c r="D12159" t="s">
        <v>1255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434</v>
      </c>
      <c r="C12160">
        <f>INDEX(NationalTeams!B:B,MATCH(B12160,NationalTeams!C:C,0))</f>
        <v>116</v>
      </c>
      <c r="D12160" t="s">
        <v>1255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475</v>
      </c>
      <c r="C12161">
        <f>INDEX(NationalTeams!B:B,MATCH(B12161,NationalTeams!C:C,0))</f>
        <v>117</v>
      </c>
      <c r="D12161" t="s">
        <v>1255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528</v>
      </c>
      <c r="C12162">
        <f>INDEX(NationalTeams!B:B,MATCH(B12162,NationalTeams!C:C,0))</f>
        <v>118</v>
      </c>
      <c r="D12162" t="s">
        <v>1255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436</v>
      </c>
      <c r="C12163">
        <f>INDEX(NationalTeams!B:B,MATCH(B12163,NationalTeams!C:C,0))</f>
        <v>119</v>
      </c>
      <c r="D12163" t="s">
        <v>1255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455</v>
      </c>
      <c r="C12164">
        <f>INDEX(NationalTeams!B:B,MATCH(B12164,NationalTeams!C:C,0))</f>
        <v>120</v>
      </c>
      <c r="D12164" t="s">
        <v>1255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345</v>
      </c>
      <c r="C12165">
        <f>INDEX(NationalTeams!B:B,MATCH(B12165,NationalTeams!C:C,0))</f>
        <v>121</v>
      </c>
      <c r="D12165" t="s">
        <v>1255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532</v>
      </c>
      <c r="C12166">
        <f>INDEX(NationalTeams!B:B,MATCH(B12166,NationalTeams!C:C,0))</f>
        <v>122</v>
      </c>
      <c r="D12166" t="s">
        <v>1255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468</v>
      </c>
      <c r="C12167">
        <f>INDEX(NationalTeams!B:B,MATCH(B12167,NationalTeams!C:C,0))</f>
        <v>123</v>
      </c>
      <c r="D12167" t="s">
        <v>1255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347</v>
      </c>
      <c r="C12168">
        <f>INDEX(NationalTeams!B:B,MATCH(B12168,NationalTeams!C:C,0))</f>
        <v>124</v>
      </c>
      <c r="D12168" t="s">
        <v>1255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390</v>
      </c>
      <c r="C12169">
        <f>INDEX(NationalTeams!B:B,MATCH(B12169,NationalTeams!C:C,0))</f>
        <v>125</v>
      </c>
      <c r="D12169" t="s">
        <v>1255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540</v>
      </c>
      <c r="C12170">
        <f>INDEX(NationalTeams!B:B,MATCH(B12170,NationalTeams!C:C,0))</f>
        <v>126</v>
      </c>
      <c r="D12170" t="s">
        <v>1255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527</v>
      </c>
      <c r="C12171">
        <f>INDEX(NationalTeams!B:B,MATCH(B12171,NationalTeams!C:C,0))</f>
        <v>127</v>
      </c>
      <c r="D12171" t="s">
        <v>1255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523</v>
      </c>
      <c r="C12172">
        <f>INDEX(NationalTeams!B:B,MATCH(B12172,NationalTeams!C:C,0))</f>
        <v>128</v>
      </c>
      <c r="D12172" t="s">
        <v>1255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484</v>
      </c>
      <c r="C12173">
        <f>INDEX(NationalTeams!B:B,MATCH(B12173,NationalTeams!C:C,0))</f>
        <v>129</v>
      </c>
      <c r="D12173" t="s">
        <v>1255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522</v>
      </c>
      <c r="C12174">
        <f>INDEX(NationalTeams!B:B,MATCH(B12174,NationalTeams!C:C,0))</f>
        <v>130</v>
      </c>
      <c r="D12174" t="s">
        <v>1255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386</v>
      </c>
      <c r="C12175">
        <f>INDEX(NationalTeams!B:B,MATCH(B12175,NationalTeams!C:C,0))</f>
        <v>131</v>
      </c>
      <c r="D12175" t="s">
        <v>1255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463</v>
      </c>
      <c r="C12176">
        <f>INDEX(NationalTeams!B:B,MATCH(B12176,NationalTeams!C:C,0))</f>
        <v>132</v>
      </c>
      <c r="D12176" t="s">
        <v>1255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339</v>
      </c>
      <c r="C12177">
        <f>INDEX(NationalTeams!B:B,MATCH(B12177,NationalTeams!C:C,0))</f>
        <v>133</v>
      </c>
      <c r="D12177" t="s">
        <v>1255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464</v>
      </c>
      <c r="C12178">
        <f>INDEX(NationalTeams!B:B,MATCH(B12178,NationalTeams!C:C,0))</f>
        <v>134</v>
      </c>
      <c r="D12178" t="s">
        <v>1255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379</v>
      </c>
      <c r="C12179">
        <f>INDEX(NationalTeams!B:B,MATCH(B12179,NationalTeams!C:C,0))</f>
        <v>135</v>
      </c>
      <c r="D12179" t="s">
        <v>1255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539</v>
      </c>
      <c r="C12180">
        <f>INDEX(NationalTeams!B:B,MATCH(B12180,NationalTeams!C:C,0))</f>
        <v>136</v>
      </c>
      <c r="D12180" t="s">
        <v>1255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342</v>
      </c>
      <c r="C12181">
        <f>INDEX(NationalTeams!B:B,MATCH(B12181,NationalTeams!C:C,0))</f>
        <v>137</v>
      </c>
      <c r="D12181" t="s">
        <v>1255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343</v>
      </c>
      <c r="C12182">
        <f>INDEX(NationalTeams!B:B,MATCH(B12182,NationalTeams!C:C,0))</f>
        <v>138</v>
      </c>
      <c r="D12182" t="s">
        <v>1255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360</v>
      </c>
      <c r="C12183">
        <f>INDEX(NationalTeams!B:B,MATCH(B12183,NationalTeams!C:C,0))</f>
        <v>139</v>
      </c>
      <c r="D12183" t="s">
        <v>1255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378</v>
      </c>
      <c r="C12184">
        <f>INDEX(NationalTeams!B:B,MATCH(B12184,NationalTeams!C:C,0))</f>
        <v>140</v>
      </c>
      <c r="D12184" t="s">
        <v>1255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456</v>
      </c>
      <c r="C12185">
        <f>INDEX(NationalTeams!B:B,MATCH(B12185,NationalTeams!C:C,0))</f>
        <v>141</v>
      </c>
      <c r="D12185" t="s">
        <v>1255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537</v>
      </c>
      <c r="C12186">
        <f>INDEX(NationalTeams!B:B,MATCH(B12186,NationalTeams!C:C,0))</f>
        <v>142</v>
      </c>
      <c r="D12186" t="s">
        <v>1255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533</v>
      </c>
      <c r="C12187">
        <f>INDEX(NationalTeams!B:B,MATCH(B12187,NationalTeams!C:C,0))</f>
        <v>143</v>
      </c>
      <c r="D12187" t="s">
        <v>1255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460</v>
      </c>
      <c r="C12188">
        <f>INDEX(NationalTeams!B:B,MATCH(B12188,NationalTeams!C:C,0))</f>
        <v>144</v>
      </c>
      <c r="D12188" t="s">
        <v>1255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521</v>
      </c>
      <c r="C12189">
        <f>INDEX(NationalTeams!B:B,MATCH(B12189,NationalTeams!C:C,0))</f>
        <v>145</v>
      </c>
      <c r="D12189" t="s">
        <v>1255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416</v>
      </c>
      <c r="C12190">
        <f>INDEX(NationalTeams!B:B,MATCH(B12190,NationalTeams!C:C,0))</f>
        <v>146</v>
      </c>
      <c r="D12190" t="s">
        <v>1255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393</v>
      </c>
      <c r="C12191">
        <f>INDEX(NationalTeams!B:B,MATCH(B12191,NationalTeams!C:C,0))</f>
        <v>147</v>
      </c>
      <c r="D12191" t="s">
        <v>1255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372</v>
      </c>
      <c r="C12192">
        <f>INDEX(NationalTeams!B:B,MATCH(B12192,NationalTeams!C:C,0))</f>
        <v>148</v>
      </c>
      <c r="D12192" t="s">
        <v>1255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480</v>
      </c>
      <c r="C12193">
        <f>INDEX(NationalTeams!B:B,MATCH(B12193,NationalTeams!C:C,0))</f>
        <v>149</v>
      </c>
      <c r="D12193" t="s">
        <v>1255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446</v>
      </c>
      <c r="C12194">
        <f>INDEX(NationalTeams!B:B,MATCH(B12194,NationalTeams!C:C,0))</f>
        <v>150</v>
      </c>
      <c r="D12194" t="s">
        <v>1255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356</v>
      </c>
      <c r="C12195">
        <f>INDEX(NationalTeams!B:B,MATCH(B12195,NationalTeams!C:C,0))</f>
        <v>151</v>
      </c>
      <c r="D12195" t="s">
        <v>1255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387</v>
      </c>
      <c r="C12196">
        <f>INDEX(NationalTeams!B:B,MATCH(B12196,NationalTeams!C:C,0))</f>
        <v>152</v>
      </c>
      <c r="D12196" t="s">
        <v>1255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361</v>
      </c>
      <c r="C12197">
        <f>INDEX(NationalTeams!B:B,MATCH(B12197,NationalTeams!C:C,0))</f>
        <v>153</v>
      </c>
      <c r="D12197" t="s">
        <v>1255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492</v>
      </c>
      <c r="C12198">
        <f>INDEX(NationalTeams!B:B,MATCH(B12198,NationalTeams!C:C,0))</f>
        <v>154</v>
      </c>
      <c r="D12198" t="s">
        <v>1255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485</v>
      </c>
      <c r="C12199">
        <f>INDEX(NationalTeams!B:B,MATCH(B12199,NationalTeams!C:C,0))</f>
        <v>155</v>
      </c>
      <c r="D12199" t="s">
        <v>1255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423</v>
      </c>
      <c r="C12200">
        <f>INDEX(NationalTeams!B:B,MATCH(B12200,NationalTeams!C:C,0))</f>
        <v>156</v>
      </c>
      <c r="D12200" t="s">
        <v>1255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457</v>
      </c>
      <c r="C12201">
        <f>INDEX(NationalTeams!B:B,MATCH(B12201,NationalTeams!C:C,0))</f>
        <v>157</v>
      </c>
      <c r="D12201" t="s">
        <v>1255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491</v>
      </c>
      <c r="C12202">
        <f>INDEX(NationalTeams!B:B,MATCH(B12202,NationalTeams!C:C,0))</f>
        <v>158</v>
      </c>
      <c r="D12202" t="s">
        <v>1255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474</v>
      </c>
      <c r="C12203">
        <f>INDEX(NationalTeams!B:B,MATCH(B12203,NationalTeams!C:C,0))</f>
        <v>159</v>
      </c>
      <c r="D12203" t="s">
        <v>1255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479</v>
      </c>
      <c r="C12204">
        <f>INDEX(NationalTeams!B:B,MATCH(B12204,NationalTeams!C:C,0))</f>
        <v>160</v>
      </c>
      <c r="D12204" t="s">
        <v>1255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449</v>
      </c>
      <c r="C12205">
        <f>INDEX(NationalTeams!B:B,MATCH(B12205,NationalTeams!C:C,0))</f>
        <v>161</v>
      </c>
      <c r="D12205" t="s">
        <v>1255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398</v>
      </c>
      <c r="C12206">
        <f>INDEX(NationalTeams!B:B,MATCH(B12206,NationalTeams!C:C,0))</f>
        <v>162</v>
      </c>
      <c r="D12206" t="s">
        <v>1255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441</v>
      </c>
      <c r="C12207">
        <f>INDEX(NationalTeams!B:B,MATCH(B12207,NationalTeams!C:C,0))</f>
        <v>163</v>
      </c>
      <c r="D12207" t="s">
        <v>1255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348</v>
      </c>
      <c r="C12208">
        <f>INDEX(NationalTeams!B:B,MATCH(B12208,NationalTeams!C:C,0))</f>
        <v>164</v>
      </c>
      <c r="D12208" t="s">
        <v>1255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350</v>
      </c>
      <c r="C12209">
        <f>INDEX(NationalTeams!B:B,MATCH(B12209,NationalTeams!C:C,0))</f>
        <v>165</v>
      </c>
      <c r="D12209" t="s">
        <v>1255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494</v>
      </c>
      <c r="C12210">
        <f>INDEX(NationalTeams!B:B,MATCH(B12210,NationalTeams!C:C,0))</f>
        <v>166</v>
      </c>
      <c r="D12210" t="s">
        <v>1255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504</v>
      </c>
      <c r="C12211">
        <f>INDEX(NationalTeams!B:B,MATCH(B12211,NationalTeams!C:C,0))</f>
        <v>167</v>
      </c>
      <c r="D12211" t="s">
        <v>1255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401</v>
      </c>
      <c r="C12212">
        <f>INDEX(NationalTeams!B:B,MATCH(B12212,NationalTeams!C:C,0))</f>
        <v>168</v>
      </c>
      <c r="D12212" t="s">
        <v>1255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432</v>
      </c>
      <c r="C12213">
        <f>INDEX(NationalTeams!B:B,MATCH(B12213,NationalTeams!C:C,0))</f>
        <v>169</v>
      </c>
      <c r="D12213" t="s">
        <v>1255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336</v>
      </c>
      <c r="C12214">
        <f>INDEX(NationalTeams!B:B,MATCH(B12214,NationalTeams!C:C,0))</f>
        <v>170</v>
      </c>
      <c r="D12214" t="s">
        <v>1255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497</v>
      </c>
      <c r="C12215">
        <f>INDEX(NationalTeams!B:B,MATCH(B12215,NationalTeams!C:C,0))</f>
        <v>171</v>
      </c>
      <c r="D12215" t="s">
        <v>1255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380</v>
      </c>
      <c r="C12216">
        <f>INDEX(NationalTeams!B:B,MATCH(B12216,NationalTeams!C:C,0))</f>
        <v>172</v>
      </c>
      <c r="D12216" t="s">
        <v>1255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402</v>
      </c>
      <c r="C12217">
        <f>INDEX(NationalTeams!B:B,MATCH(B12217,NationalTeams!C:C,0))</f>
        <v>173</v>
      </c>
      <c r="D12217" t="s">
        <v>1255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370</v>
      </c>
      <c r="C12218">
        <f>INDEX(NationalTeams!B:B,MATCH(B12218,NationalTeams!C:C,0))</f>
        <v>174</v>
      </c>
      <c r="D12218" t="s">
        <v>1255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506</v>
      </c>
      <c r="C12219">
        <f>INDEX(NationalTeams!B:B,MATCH(B12219,NationalTeams!C:C,0))</f>
        <v>175</v>
      </c>
      <c r="D12219" t="s">
        <v>1255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500</v>
      </c>
      <c r="C12220">
        <f>INDEX(NationalTeams!B:B,MATCH(B12220,NationalTeams!C:C,0))</f>
        <v>176</v>
      </c>
      <c r="D12220" t="s">
        <v>1255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473</v>
      </c>
      <c r="C12221">
        <f>INDEX(NationalTeams!B:B,MATCH(B12221,NationalTeams!C:C,0))</f>
        <v>177</v>
      </c>
      <c r="D12221" t="s">
        <v>1255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482</v>
      </c>
      <c r="C12222">
        <f>INDEX(NationalTeams!B:B,MATCH(B12222,NationalTeams!C:C,0))</f>
        <v>178</v>
      </c>
      <c r="D12222" t="s">
        <v>1255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411</v>
      </c>
      <c r="C12223">
        <f>INDEX(NationalTeams!B:B,MATCH(B12223,NationalTeams!C:C,0))</f>
        <v>179</v>
      </c>
      <c r="D12223" t="s">
        <v>1255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541</v>
      </c>
      <c r="C12224">
        <f>INDEX(NationalTeams!B:B,MATCH(B12224,NationalTeams!C:C,0))</f>
        <v>180</v>
      </c>
      <c r="D12224" t="s">
        <v>1255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412</v>
      </c>
      <c r="C12225">
        <f>INDEX(NationalTeams!B:B,MATCH(B12225,NationalTeams!C:C,0))</f>
        <v>181</v>
      </c>
      <c r="D12225" t="s">
        <v>1255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409</v>
      </c>
      <c r="C12226">
        <f>INDEX(NationalTeams!B:B,MATCH(B12226,NationalTeams!C:C,0))</f>
        <v>182</v>
      </c>
      <c r="D12226" t="s">
        <v>1255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414</v>
      </c>
      <c r="C12227">
        <f>INDEX(NationalTeams!B:B,MATCH(B12227,NationalTeams!C:C,0))</f>
        <v>183</v>
      </c>
      <c r="D12227" t="s">
        <v>1255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362</v>
      </c>
      <c r="C12228">
        <f>INDEX(NationalTeams!B:B,MATCH(B12228,NationalTeams!C:C,0))</f>
        <v>184</v>
      </c>
      <c r="D12228" t="s">
        <v>1255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499</v>
      </c>
      <c r="C12229">
        <f>INDEX(NationalTeams!B:B,MATCH(B12229,NationalTeams!C:C,0))</f>
        <v>185</v>
      </c>
      <c r="D12229" t="s">
        <v>1255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374</v>
      </c>
      <c r="C12230">
        <f>INDEX(NationalTeams!B:B,MATCH(B12230,NationalTeams!C:C,0))</f>
        <v>186</v>
      </c>
      <c r="D12230" t="s">
        <v>1255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385</v>
      </c>
      <c r="C12231">
        <f>INDEX(NationalTeams!B:B,MATCH(B12231,NationalTeams!C:C,0))</f>
        <v>187</v>
      </c>
      <c r="D12231" t="s">
        <v>1255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450</v>
      </c>
      <c r="C12232">
        <f>INDEX(NationalTeams!B:B,MATCH(B12232,NationalTeams!C:C,0))</f>
        <v>188</v>
      </c>
      <c r="D12232" t="s">
        <v>1255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448</v>
      </c>
      <c r="C12233">
        <f>INDEX(NationalTeams!B:B,MATCH(B12233,NationalTeams!C:C,0))</f>
        <v>189</v>
      </c>
      <c r="D12233" t="s">
        <v>1255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375</v>
      </c>
      <c r="C12234">
        <f>INDEX(NationalTeams!B:B,MATCH(B12234,NationalTeams!C:C,0))</f>
        <v>190</v>
      </c>
      <c r="D12234" t="s">
        <v>1255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483</v>
      </c>
      <c r="C12235">
        <f>INDEX(NationalTeams!B:B,MATCH(B12235,NationalTeams!C:C,0))</f>
        <v>191</v>
      </c>
      <c r="D12235" t="s">
        <v>1255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395</v>
      </c>
      <c r="C12236">
        <f>INDEX(NationalTeams!B:B,MATCH(B12236,NationalTeams!C:C,0))</f>
        <v>192</v>
      </c>
      <c r="D12236" t="s">
        <v>1255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363</v>
      </c>
      <c r="C12237">
        <f>INDEX(NationalTeams!B:B,MATCH(B12237,NationalTeams!C:C,0))</f>
        <v>193</v>
      </c>
      <c r="D12237" t="s">
        <v>1255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394</v>
      </c>
      <c r="C12238">
        <f>INDEX(NationalTeams!B:B,MATCH(B12238,NationalTeams!C:C,0))</f>
        <v>194</v>
      </c>
      <c r="D12238" t="s">
        <v>1255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389</v>
      </c>
      <c r="C12239">
        <f>INDEX(NationalTeams!B:B,MATCH(B12239,NationalTeams!C:C,0))</f>
        <v>195</v>
      </c>
      <c r="D12239" t="s">
        <v>1255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496</v>
      </c>
      <c r="C12240">
        <f>INDEX(NationalTeams!B:B,MATCH(B12240,NationalTeams!C:C,0))</f>
        <v>196</v>
      </c>
      <c r="D12240" t="s">
        <v>1255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507</v>
      </c>
      <c r="C12241">
        <f>INDEX(NationalTeams!B:B,MATCH(B12241,NationalTeams!C:C,0))</f>
        <v>197</v>
      </c>
      <c r="D12241" t="s">
        <v>1255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399</v>
      </c>
      <c r="C12242">
        <f>INDEX(NationalTeams!B:B,MATCH(B12242,NationalTeams!C:C,0))</f>
        <v>198</v>
      </c>
      <c r="D12242" t="s">
        <v>1255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467</v>
      </c>
      <c r="C12243">
        <f>INDEX(NationalTeams!B:B,MATCH(B12243,NationalTeams!C:C,0))</f>
        <v>199</v>
      </c>
      <c r="D12243" t="s">
        <v>1255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437</v>
      </c>
      <c r="C12244">
        <f>INDEX(NationalTeams!B:B,MATCH(B12244,NationalTeams!C:C,0))</f>
        <v>200</v>
      </c>
      <c r="D12244" t="s">
        <v>1255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452</v>
      </c>
      <c r="C12245">
        <f>INDEX(NationalTeams!B:B,MATCH(B12245,NationalTeams!C:C,0))</f>
        <v>201</v>
      </c>
      <c r="D12245" t="s">
        <v>1255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384</v>
      </c>
      <c r="C12246">
        <f>INDEX(NationalTeams!B:B,MATCH(B12246,NationalTeams!C:C,0))</f>
        <v>202</v>
      </c>
      <c r="D12246" t="s">
        <v>1255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442</v>
      </c>
      <c r="C12247">
        <f>INDEX(NationalTeams!B:B,MATCH(B12247,NationalTeams!C:C,0))</f>
        <v>203</v>
      </c>
      <c r="D12247" t="s">
        <v>1255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472</v>
      </c>
      <c r="C12248">
        <f>INDEX(NationalTeams!B:B,MATCH(B12248,NationalTeams!C:C,0))</f>
        <v>204</v>
      </c>
      <c r="D12248" t="s">
        <v>1255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388</v>
      </c>
      <c r="C12249">
        <f>INDEX(NationalTeams!B:B,MATCH(B12249,NationalTeams!C:C,0))</f>
        <v>205</v>
      </c>
      <c r="D12249" t="s">
        <v>1255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476</v>
      </c>
      <c r="C12250">
        <f>INDEX(NationalTeams!B:B,MATCH(B12250,NationalTeams!C:C,0))</f>
        <v>206</v>
      </c>
      <c r="D12250" t="s">
        <v>1255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407</v>
      </c>
      <c r="C12251">
        <f>INDEX(NationalTeams!B:B,MATCH(B12251,NationalTeams!C:C,0))</f>
        <v>207</v>
      </c>
      <c r="D12251" t="s">
        <v>1255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364</v>
      </c>
      <c r="C12252">
        <f>INDEX(NationalTeams!B:B,MATCH(B12252,NationalTeams!C:C,0))</f>
        <v>208</v>
      </c>
      <c r="D12252" t="s">
        <v>1255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439</v>
      </c>
      <c r="C12253">
        <f>INDEX(NationalTeams!B:B,MATCH(B12253,NationalTeams!C:C,0))</f>
        <v>209</v>
      </c>
      <c r="D12253" t="s">
        <v>1255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501</v>
      </c>
      <c r="C12254">
        <f>INDEX(NationalTeams!B:B,MATCH(B12254,NationalTeams!C:C,0))</f>
        <v>210</v>
      </c>
      <c r="D12254" t="s">
        <v>1255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466</v>
      </c>
      <c r="C12255">
        <f>INDEX(NationalTeams!B:B,MATCH(B12255,NationalTeams!C:C,0))</f>
        <v>211</v>
      </c>
      <c r="D12255" t="s">
        <v>1255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502</v>
      </c>
      <c r="C12256">
        <f>INDEX(NationalTeams!B:B,MATCH(B12256,NationalTeams!C:C,0))</f>
        <v>212</v>
      </c>
      <c r="D12256" t="s">
        <v>1255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359</v>
      </c>
      <c r="C12257">
        <f>INDEX(NationalTeams!B:B,MATCH(B12257,NationalTeams!C:C,0))</f>
        <v>213</v>
      </c>
      <c r="D12257" t="s">
        <v>1255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377</v>
      </c>
      <c r="C12258">
        <f>INDEX(NationalTeams!B:B,MATCH(B12258,NationalTeams!C:C,0))</f>
        <v>214</v>
      </c>
      <c r="D12258" t="s">
        <v>1255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443</v>
      </c>
      <c r="C12259">
        <f>INDEX(NationalTeams!B:B,MATCH(B12259,NationalTeams!C:C,0))</f>
        <v>215</v>
      </c>
      <c r="D12259" t="s">
        <v>1255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481</v>
      </c>
      <c r="C12260">
        <f>INDEX(NationalTeams!B:B,MATCH(B12260,NationalTeams!C:C,0))</f>
        <v>216</v>
      </c>
      <c r="D12260" t="s">
        <v>1255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351</v>
      </c>
      <c r="C12261">
        <f>INDEX(NationalTeams!B:B,MATCH(B12261,NationalTeams!C:C,0))</f>
        <v>217</v>
      </c>
      <c r="D12261" t="s">
        <v>1255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438</v>
      </c>
      <c r="C12262">
        <f>INDEX(NationalTeams!B:B,MATCH(B12262,NationalTeams!C:C,0))</f>
        <v>218</v>
      </c>
      <c r="D12262" t="s">
        <v>1255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319</v>
      </c>
      <c r="C12263">
        <f>INDEX(NationalTeams!B:B,MATCH(B12263,NationalTeams!C:C,0))</f>
        <v>219</v>
      </c>
      <c r="D12263" t="s">
        <v>1255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471</v>
      </c>
      <c r="C12264">
        <f>INDEX(NationalTeams!B:B,MATCH(B12264,NationalTeams!C:C,0))</f>
        <v>220</v>
      </c>
      <c r="D12264" t="s">
        <v>1255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373</v>
      </c>
      <c r="C12265">
        <f>INDEX(NationalTeams!B:B,MATCH(B12265,NationalTeams!C:C,0))</f>
        <v>221</v>
      </c>
      <c r="D12265" t="s">
        <v>1255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367</v>
      </c>
      <c r="C12266">
        <f>INDEX(NationalTeams!B:B,MATCH(B12266,NationalTeams!C:C,0))</f>
        <v>222</v>
      </c>
      <c r="D12266" t="s">
        <v>1255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358</v>
      </c>
      <c r="C12267">
        <f>INDEX(NationalTeams!B:B,MATCH(B12267,NationalTeams!C:C,0))</f>
        <v>223</v>
      </c>
      <c r="D12267" t="s">
        <v>1255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440</v>
      </c>
      <c r="C12268">
        <f>INDEX(NationalTeams!B:B,MATCH(B12268,NationalTeams!C:C,0))</f>
        <v>1</v>
      </c>
      <c r="D12268" t="s">
        <v>8495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321</v>
      </c>
      <c r="C12269">
        <f>INDEX(NationalTeams!B:B,MATCH(B12269,NationalTeams!C:C,0))</f>
        <v>2</v>
      </c>
      <c r="D12269" t="s">
        <v>8495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520</v>
      </c>
      <c r="C12270">
        <f>INDEX(NationalTeams!B:B,MATCH(B12270,NationalTeams!C:C,0))</f>
        <v>3</v>
      </c>
      <c r="D12270" t="s">
        <v>8495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489</v>
      </c>
      <c r="C12271">
        <f>INDEX(NationalTeams!B:B,MATCH(B12271,NationalTeams!C:C,0))</f>
        <v>4</v>
      </c>
      <c r="D12271" t="s">
        <v>8495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329</v>
      </c>
      <c r="C12272">
        <f>INDEX(NationalTeams!B:B,MATCH(B12272,NationalTeams!C:C,0))</f>
        <v>5</v>
      </c>
      <c r="D12272" t="s">
        <v>8495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538</v>
      </c>
      <c r="C12273">
        <f>INDEX(NationalTeams!B:B,MATCH(B12273,NationalTeams!C:C,0))</f>
        <v>6</v>
      </c>
      <c r="D12273" t="s">
        <v>8495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357</v>
      </c>
      <c r="C12274">
        <f>INDEX(NationalTeams!B:B,MATCH(B12274,NationalTeams!C:C,0))</f>
        <v>7</v>
      </c>
      <c r="D12274" t="s">
        <v>8495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420</v>
      </c>
      <c r="C12275">
        <f>INDEX(NationalTeams!B:B,MATCH(B12275,NationalTeams!C:C,0))</f>
        <v>8</v>
      </c>
      <c r="D12275" t="s">
        <v>8495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400</v>
      </c>
      <c r="C12276">
        <f>INDEX(NationalTeams!B:B,MATCH(B12276,NationalTeams!C:C,0))</f>
        <v>9</v>
      </c>
      <c r="D12276" t="s">
        <v>8495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428</v>
      </c>
      <c r="C12277">
        <f>INDEX(NationalTeams!B:B,MATCH(B12277,NationalTeams!C:C,0))</f>
        <v>10</v>
      </c>
      <c r="D12277" t="s">
        <v>8495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324</v>
      </c>
      <c r="C12278">
        <f>INDEX(NationalTeams!B:B,MATCH(B12278,NationalTeams!C:C,0))</f>
        <v>11</v>
      </c>
      <c r="D12278" t="s">
        <v>8495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376</v>
      </c>
      <c r="C12279">
        <f>INDEX(NationalTeams!B:B,MATCH(B12279,NationalTeams!C:C,0))</f>
        <v>12</v>
      </c>
      <c r="D12279" t="s">
        <v>8495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529</v>
      </c>
      <c r="C12280">
        <f>INDEX(NationalTeams!B:B,MATCH(B12280,NationalTeams!C:C,0))</f>
        <v>13</v>
      </c>
      <c r="D12280" t="s">
        <v>8495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415</v>
      </c>
      <c r="C12281">
        <f>INDEX(NationalTeams!B:B,MATCH(B12281,NationalTeams!C:C,0))</f>
        <v>14</v>
      </c>
      <c r="D12281" t="s">
        <v>8495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424</v>
      </c>
      <c r="C12282">
        <f>INDEX(NationalTeams!B:B,MATCH(B12282,NationalTeams!C:C,0))</f>
        <v>15</v>
      </c>
      <c r="D12282" t="s">
        <v>8495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426</v>
      </c>
      <c r="C12283">
        <f>INDEX(NationalTeams!B:B,MATCH(B12283,NationalTeams!C:C,0))</f>
        <v>16</v>
      </c>
      <c r="D12283" t="s">
        <v>8495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514</v>
      </c>
      <c r="C12284">
        <f>INDEX(NationalTeams!B:B,MATCH(B12284,NationalTeams!C:C,0))</f>
        <v>17</v>
      </c>
      <c r="D12284" t="s">
        <v>8495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535</v>
      </c>
      <c r="C12285">
        <f>INDEX(NationalTeams!B:B,MATCH(B12285,NationalTeams!C:C,0))</f>
        <v>18</v>
      </c>
      <c r="D12285" t="s">
        <v>8495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419</v>
      </c>
      <c r="C12286">
        <f>INDEX(NationalTeams!B:B,MATCH(B12286,NationalTeams!C:C,0))</f>
        <v>19</v>
      </c>
      <c r="D12286" t="s">
        <v>8495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433</v>
      </c>
      <c r="C12287">
        <f>INDEX(NationalTeams!B:B,MATCH(B12287,NationalTeams!C:C,0))</f>
        <v>20</v>
      </c>
      <c r="D12287" t="s">
        <v>8495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465</v>
      </c>
      <c r="C12288">
        <f>INDEX(NationalTeams!B:B,MATCH(B12288,NationalTeams!C:C,0))</f>
        <v>21</v>
      </c>
      <c r="D12288" t="s">
        <v>8495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408</v>
      </c>
      <c r="C12289">
        <f>INDEX(NationalTeams!B:B,MATCH(B12289,NationalTeams!C:C,0))</f>
        <v>22</v>
      </c>
      <c r="D12289" t="s">
        <v>8495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505</v>
      </c>
      <c r="C12290">
        <f>INDEX(NationalTeams!B:B,MATCH(B12290,NationalTeams!C:C,0))</f>
        <v>23</v>
      </c>
      <c r="D12290" t="s">
        <v>8495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334</v>
      </c>
      <c r="C12291">
        <f>INDEX(NationalTeams!B:B,MATCH(B12291,NationalTeams!C:C,0))</f>
        <v>24</v>
      </c>
      <c r="D12291" t="s">
        <v>8495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337</v>
      </c>
      <c r="C12292">
        <f>INDEX(NationalTeams!B:B,MATCH(B12292,NationalTeams!C:C,0))</f>
        <v>25</v>
      </c>
      <c r="D12292" t="s">
        <v>8495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403</v>
      </c>
      <c r="C12293">
        <f>INDEX(NationalTeams!B:B,MATCH(B12293,NationalTeams!C:C,0))</f>
        <v>26</v>
      </c>
      <c r="D12293" t="s">
        <v>8495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525</v>
      </c>
      <c r="C12294">
        <f>INDEX(NationalTeams!B:B,MATCH(B12294,NationalTeams!C:C,0))</f>
        <v>27</v>
      </c>
      <c r="D12294" t="s">
        <v>8495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453</v>
      </c>
      <c r="C12295">
        <f>INDEX(NationalTeams!B:B,MATCH(B12295,NationalTeams!C:C,0))</f>
        <v>28</v>
      </c>
      <c r="D12295" t="s">
        <v>8495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353</v>
      </c>
      <c r="C12296">
        <f>INDEX(NationalTeams!B:B,MATCH(B12296,NationalTeams!C:C,0))</f>
        <v>29</v>
      </c>
      <c r="D12296" t="s">
        <v>8495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516</v>
      </c>
      <c r="C12297">
        <f>INDEX(NationalTeams!B:B,MATCH(B12297,NationalTeams!C:C,0))</f>
        <v>30</v>
      </c>
      <c r="D12297" t="s">
        <v>8495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340</v>
      </c>
      <c r="C12298">
        <f>INDEX(NationalTeams!B:B,MATCH(B12298,NationalTeams!C:C,0))</f>
        <v>31</v>
      </c>
      <c r="D12298" t="s">
        <v>8495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327</v>
      </c>
      <c r="C12299">
        <f>INDEX(NationalTeams!B:B,MATCH(B12299,NationalTeams!C:C,0))</f>
        <v>32</v>
      </c>
      <c r="D12299" t="s">
        <v>8495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478</v>
      </c>
      <c r="C12300">
        <f>INDEX(NationalTeams!B:B,MATCH(B12300,NationalTeams!C:C,0))</f>
        <v>33</v>
      </c>
      <c r="D12300" t="s">
        <v>8495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510</v>
      </c>
      <c r="C12301">
        <f>INDEX(NationalTeams!B:B,MATCH(B12301,NationalTeams!C:C,0))</f>
        <v>34</v>
      </c>
      <c r="D12301" t="s">
        <v>8495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366</v>
      </c>
      <c r="C12302">
        <f>INDEX(NationalTeams!B:B,MATCH(B12302,NationalTeams!C:C,0))</f>
        <v>35</v>
      </c>
      <c r="D12302" t="s">
        <v>8495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341</v>
      </c>
      <c r="C12303">
        <f>INDEX(NationalTeams!B:B,MATCH(B12303,NationalTeams!C:C,0))</f>
        <v>36</v>
      </c>
      <c r="D12303" t="s">
        <v>8495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454</v>
      </c>
      <c r="C12304">
        <f>INDEX(NationalTeams!B:B,MATCH(B12304,NationalTeams!C:C,0))</f>
        <v>37</v>
      </c>
      <c r="D12304" t="s">
        <v>8495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371</v>
      </c>
      <c r="C12305">
        <f>INDEX(NationalTeams!B:B,MATCH(B12305,NationalTeams!C:C,0))</f>
        <v>38</v>
      </c>
      <c r="D12305" t="s">
        <v>8495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462</v>
      </c>
      <c r="C12306">
        <f>INDEX(NationalTeams!B:B,MATCH(B12306,NationalTeams!C:C,0))</f>
        <v>39</v>
      </c>
      <c r="D12306" t="s">
        <v>8495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322</v>
      </c>
      <c r="C12307">
        <f>INDEX(NationalTeams!B:B,MATCH(B12307,NationalTeams!C:C,0))</f>
        <v>40</v>
      </c>
      <c r="D12307" t="s">
        <v>8495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355</v>
      </c>
      <c r="C12308">
        <f>INDEX(NationalTeams!B:B,MATCH(B12308,NationalTeams!C:C,0))</f>
        <v>41</v>
      </c>
      <c r="D12308" t="s">
        <v>8495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344</v>
      </c>
      <c r="C12309">
        <f>INDEX(NationalTeams!B:B,MATCH(B12309,NationalTeams!C:C,0))</f>
        <v>42</v>
      </c>
      <c r="D12309" t="s">
        <v>8495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330</v>
      </c>
      <c r="C12310">
        <f>INDEX(NationalTeams!B:B,MATCH(B12310,NationalTeams!C:C,0))</f>
        <v>43</v>
      </c>
      <c r="D12310" t="s">
        <v>8495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429</v>
      </c>
      <c r="C12311">
        <f>INDEX(NationalTeams!B:B,MATCH(B12311,NationalTeams!C:C,0))</f>
        <v>44</v>
      </c>
      <c r="D12311" t="s">
        <v>8495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534</v>
      </c>
      <c r="C12312">
        <f>INDEX(NationalTeams!B:B,MATCH(B12312,NationalTeams!C:C,0))</f>
        <v>45</v>
      </c>
      <c r="D12312" t="s">
        <v>8495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328</v>
      </c>
      <c r="C12313">
        <f>INDEX(NationalTeams!B:B,MATCH(B12313,NationalTeams!C:C,0))</f>
        <v>46</v>
      </c>
      <c r="D12313" t="s">
        <v>8495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368</v>
      </c>
      <c r="C12314">
        <f>INDEX(NationalTeams!B:B,MATCH(B12314,NationalTeams!C:C,0))</f>
        <v>47</v>
      </c>
      <c r="D12314" t="s">
        <v>8495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369</v>
      </c>
      <c r="C12315">
        <f>INDEX(NationalTeams!B:B,MATCH(B12315,NationalTeams!C:C,0))</f>
        <v>48</v>
      </c>
      <c r="D12315" t="s">
        <v>8495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447</v>
      </c>
      <c r="C12316">
        <f>INDEX(NationalTeams!B:B,MATCH(B12316,NationalTeams!C:C,0))</f>
        <v>49</v>
      </c>
      <c r="D12316" t="s">
        <v>8495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425</v>
      </c>
      <c r="C12317">
        <f>INDEX(NationalTeams!B:B,MATCH(B12317,NationalTeams!C:C,0))</f>
        <v>50</v>
      </c>
      <c r="D12317" t="s">
        <v>8495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323</v>
      </c>
      <c r="C12318">
        <f>INDEX(NationalTeams!B:B,MATCH(B12318,NationalTeams!C:C,0))</f>
        <v>51</v>
      </c>
      <c r="D12318" t="s">
        <v>8495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354</v>
      </c>
      <c r="C12319">
        <f>INDEX(NationalTeams!B:B,MATCH(B12319,NationalTeams!C:C,0))</f>
        <v>52</v>
      </c>
      <c r="D12319" t="s">
        <v>8495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498</v>
      </c>
      <c r="C12320">
        <f>INDEX(NationalTeams!B:B,MATCH(B12320,NationalTeams!C:C,0))</f>
        <v>53</v>
      </c>
      <c r="D12320" t="s">
        <v>8495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406</v>
      </c>
      <c r="C12321">
        <f>INDEX(NationalTeams!B:B,MATCH(B12321,NationalTeams!C:C,0))</f>
        <v>54</v>
      </c>
      <c r="D12321" t="s">
        <v>8495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404</v>
      </c>
      <c r="C12322">
        <f>INDEX(NationalTeams!B:B,MATCH(B12322,NationalTeams!C:C,0))</f>
        <v>55</v>
      </c>
      <c r="D12322" t="s">
        <v>8495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495</v>
      </c>
      <c r="C12323">
        <f>INDEX(NationalTeams!B:B,MATCH(B12323,NationalTeams!C:C,0))</f>
        <v>56</v>
      </c>
      <c r="D12323" t="s">
        <v>8495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413</v>
      </c>
      <c r="C12324">
        <f>INDEX(NationalTeams!B:B,MATCH(B12324,NationalTeams!C:C,0))</f>
        <v>57</v>
      </c>
      <c r="D12324" t="s">
        <v>8495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331</v>
      </c>
      <c r="C12325">
        <f>INDEX(NationalTeams!B:B,MATCH(B12325,NationalTeams!C:C,0))</f>
        <v>58</v>
      </c>
      <c r="D12325" t="s">
        <v>8495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365</v>
      </c>
      <c r="C12326">
        <f>INDEX(NationalTeams!B:B,MATCH(B12326,NationalTeams!C:C,0))</f>
        <v>59</v>
      </c>
      <c r="D12326" t="s">
        <v>8495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332</v>
      </c>
      <c r="C12327">
        <f>INDEX(NationalTeams!B:B,MATCH(B12327,NationalTeams!C:C,0))</f>
        <v>60</v>
      </c>
      <c r="D12327" t="s">
        <v>8495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435</v>
      </c>
      <c r="C12328">
        <f>INDEX(NationalTeams!B:B,MATCH(B12328,NationalTeams!C:C,0))</f>
        <v>61</v>
      </c>
      <c r="D12328" t="s">
        <v>8495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346</v>
      </c>
      <c r="C12329">
        <f>INDEX(NationalTeams!B:B,MATCH(B12329,NationalTeams!C:C,0))</f>
        <v>62</v>
      </c>
      <c r="D12329" t="s">
        <v>8495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515</v>
      </c>
      <c r="C12330">
        <f>INDEX(NationalTeams!B:B,MATCH(B12330,NationalTeams!C:C,0))</f>
        <v>63</v>
      </c>
      <c r="D12330" t="s">
        <v>8495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509</v>
      </c>
      <c r="C12331">
        <f>INDEX(NationalTeams!B:B,MATCH(B12331,NationalTeams!C:C,0))</f>
        <v>64</v>
      </c>
      <c r="D12331" t="s">
        <v>8495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518</v>
      </c>
      <c r="C12332">
        <f>INDEX(NationalTeams!B:B,MATCH(B12332,NationalTeams!C:C,0))</f>
        <v>65</v>
      </c>
      <c r="D12332" t="s">
        <v>8495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490</v>
      </c>
      <c r="C12333">
        <f>INDEX(NationalTeams!B:B,MATCH(B12333,NationalTeams!C:C,0))</f>
        <v>66</v>
      </c>
      <c r="D12333" t="s">
        <v>8495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349</v>
      </c>
      <c r="C12334">
        <f>INDEX(NationalTeams!B:B,MATCH(B12334,NationalTeams!C:C,0))</f>
        <v>67</v>
      </c>
      <c r="D12334" t="s">
        <v>8495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531</v>
      </c>
      <c r="C12335">
        <f>INDEX(NationalTeams!B:B,MATCH(B12335,NationalTeams!C:C,0))</f>
        <v>68</v>
      </c>
      <c r="D12335" t="s">
        <v>8495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326</v>
      </c>
      <c r="C12336">
        <f>INDEX(NationalTeams!B:B,MATCH(B12336,NationalTeams!C:C,0))</f>
        <v>69</v>
      </c>
      <c r="D12336" t="s">
        <v>8495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320</v>
      </c>
      <c r="C12337">
        <f>INDEX(NationalTeams!B:B,MATCH(B12337,NationalTeams!C:C,0))</f>
        <v>70</v>
      </c>
      <c r="D12337" t="s">
        <v>8495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459</v>
      </c>
      <c r="C12338">
        <f>INDEX(NationalTeams!B:B,MATCH(B12338,NationalTeams!C:C,0))</f>
        <v>71</v>
      </c>
      <c r="D12338" t="s">
        <v>8495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445</v>
      </c>
      <c r="C12339">
        <f>INDEX(NationalTeams!B:B,MATCH(B12339,NationalTeams!C:C,0))</f>
        <v>72</v>
      </c>
      <c r="D12339" t="s">
        <v>8495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511</v>
      </c>
      <c r="C12340">
        <f>INDEX(NationalTeams!B:B,MATCH(B12340,NationalTeams!C:C,0))</f>
        <v>73</v>
      </c>
      <c r="D12340" t="s">
        <v>8495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487</v>
      </c>
      <c r="C12341">
        <f>INDEX(NationalTeams!B:B,MATCH(B12341,NationalTeams!C:C,0))</f>
        <v>74</v>
      </c>
      <c r="D12341" t="s">
        <v>8495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383</v>
      </c>
      <c r="C12342">
        <f>INDEX(NationalTeams!B:B,MATCH(B12342,NationalTeams!C:C,0))</f>
        <v>75</v>
      </c>
      <c r="D12342" t="s">
        <v>8495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517</v>
      </c>
      <c r="C12343">
        <f>INDEX(NationalTeams!B:B,MATCH(B12343,NationalTeams!C:C,0))</f>
        <v>76</v>
      </c>
      <c r="D12343" t="s">
        <v>8495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391</v>
      </c>
      <c r="C12344">
        <f>INDEX(NationalTeams!B:B,MATCH(B12344,NationalTeams!C:C,0))</f>
        <v>77</v>
      </c>
      <c r="D12344" t="s">
        <v>8495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524</v>
      </c>
      <c r="C12345">
        <f>INDEX(NationalTeams!B:B,MATCH(B12345,NationalTeams!C:C,0))</f>
        <v>78</v>
      </c>
      <c r="D12345" t="s">
        <v>8495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325</v>
      </c>
      <c r="C12346">
        <f>INDEX(NationalTeams!B:B,MATCH(B12346,NationalTeams!C:C,0))</f>
        <v>79</v>
      </c>
      <c r="D12346" t="s">
        <v>8495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536</v>
      </c>
      <c r="C12347">
        <f>INDEX(NationalTeams!B:B,MATCH(B12347,NationalTeams!C:C,0))</f>
        <v>80</v>
      </c>
      <c r="D12347" t="s">
        <v>8495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405</v>
      </c>
      <c r="C12348">
        <f>INDEX(NationalTeams!B:B,MATCH(B12348,NationalTeams!C:C,0))</f>
        <v>81</v>
      </c>
      <c r="D12348" t="s">
        <v>8495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508</v>
      </c>
      <c r="C12349">
        <f>INDEX(NationalTeams!B:B,MATCH(B12349,NationalTeams!C:C,0))</f>
        <v>82</v>
      </c>
      <c r="D12349" t="s">
        <v>8495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477</v>
      </c>
      <c r="C12350">
        <f>INDEX(NationalTeams!B:B,MATCH(B12350,NationalTeams!C:C,0))</f>
        <v>83</v>
      </c>
      <c r="D12350" t="s">
        <v>8495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396</v>
      </c>
      <c r="C12351">
        <f>INDEX(NationalTeams!B:B,MATCH(B12351,NationalTeams!C:C,0))</f>
        <v>84</v>
      </c>
      <c r="D12351" t="s">
        <v>8495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382</v>
      </c>
      <c r="C12352">
        <f>INDEX(NationalTeams!B:B,MATCH(B12352,NationalTeams!C:C,0))</f>
        <v>85</v>
      </c>
      <c r="D12352" t="s">
        <v>8495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338</v>
      </c>
      <c r="C12353">
        <f>INDEX(NationalTeams!B:B,MATCH(B12353,NationalTeams!C:C,0))</f>
        <v>86</v>
      </c>
      <c r="D12353" t="s">
        <v>8495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392</v>
      </c>
      <c r="C12354">
        <f>INDEX(NationalTeams!B:B,MATCH(B12354,NationalTeams!C:C,0))</f>
        <v>87</v>
      </c>
      <c r="D12354" t="s">
        <v>8495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335</v>
      </c>
      <c r="C12355">
        <f>INDEX(NationalTeams!B:B,MATCH(B12355,NationalTeams!C:C,0))</f>
        <v>88</v>
      </c>
      <c r="D12355" t="s">
        <v>8495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333</v>
      </c>
      <c r="C12356">
        <f>INDEX(NationalTeams!B:B,MATCH(B12356,NationalTeams!C:C,0))</f>
        <v>89</v>
      </c>
      <c r="D12356" t="s">
        <v>8495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397</v>
      </c>
      <c r="C12357">
        <f>INDEX(NationalTeams!B:B,MATCH(B12357,NationalTeams!C:C,0))</f>
        <v>90</v>
      </c>
      <c r="D12357" t="s">
        <v>8495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469</v>
      </c>
      <c r="C12358">
        <f>INDEX(NationalTeams!B:B,MATCH(B12358,NationalTeams!C:C,0))</f>
        <v>91</v>
      </c>
      <c r="D12358" t="s">
        <v>8495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512</v>
      </c>
      <c r="C12359">
        <f>INDEX(NationalTeams!B:B,MATCH(B12359,NationalTeams!C:C,0))</f>
        <v>92</v>
      </c>
      <c r="D12359" t="s">
        <v>8495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458</v>
      </c>
      <c r="C12360">
        <f>INDEX(NationalTeams!B:B,MATCH(B12360,NationalTeams!C:C,0))</f>
        <v>93</v>
      </c>
      <c r="D12360" t="s">
        <v>8495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444</v>
      </c>
      <c r="C12361">
        <f>INDEX(NationalTeams!B:B,MATCH(B12361,NationalTeams!C:C,0))</f>
        <v>94</v>
      </c>
      <c r="D12361" t="s">
        <v>8495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493</v>
      </c>
      <c r="C12362">
        <f>INDEX(NationalTeams!B:B,MATCH(B12362,NationalTeams!C:C,0))</f>
        <v>95</v>
      </c>
      <c r="D12362" t="s">
        <v>8495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431</v>
      </c>
      <c r="C12363">
        <f>INDEX(NationalTeams!B:B,MATCH(B12363,NationalTeams!C:C,0))</f>
        <v>96</v>
      </c>
      <c r="D12363" t="s">
        <v>8495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427</v>
      </c>
      <c r="C12364">
        <f>INDEX(NationalTeams!B:B,MATCH(B12364,NationalTeams!C:C,0))</f>
        <v>97</v>
      </c>
      <c r="D12364" t="s">
        <v>8495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513</v>
      </c>
      <c r="C12365">
        <f>INDEX(NationalTeams!B:B,MATCH(B12365,NationalTeams!C:C,0))</f>
        <v>98</v>
      </c>
      <c r="D12365" t="s">
        <v>8495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503</v>
      </c>
      <c r="C12366">
        <f>INDEX(NationalTeams!B:B,MATCH(B12366,NationalTeams!C:C,0))</f>
        <v>99</v>
      </c>
      <c r="D12366" t="s">
        <v>8495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519</v>
      </c>
      <c r="C12367">
        <f>INDEX(NationalTeams!B:B,MATCH(B12367,NationalTeams!C:C,0))</f>
        <v>100</v>
      </c>
      <c r="D12367" t="s">
        <v>8495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410</v>
      </c>
      <c r="C12368">
        <f>INDEX(NationalTeams!B:B,MATCH(B12368,NationalTeams!C:C,0))</f>
        <v>101</v>
      </c>
      <c r="D12368" t="s">
        <v>8495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486</v>
      </c>
      <c r="C12369">
        <f>INDEX(NationalTeams!B:B,MATCH(B12369,NationalTeams!C:C,0))</f>
        <v>102</v>
      </c>
      <c r="D12369" t="s">
        <v>8495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526</v>
      </c>
      <c r="C12370">
        <f>INDEX(NationalTeams!B:B,MATCH(B12370,NationalTeams!C:C,0))</f>
        <v>103</v>
      </c>
      <c r="D12370" t="s">
        <v>8495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470</v>
      </c>
      <c r="C12371">
        <f>INDEX(NationalTeams!B:B,MATCH(B12371,NationalTeams!C:C,0))</f>
        <v>104</v>
      </c>
      <c r="D12371" t="s">
        <v>8495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461</v>
      </c>
      <c r="C12372">
        <f>INDEX(NationalTeams!B:B,MATCH(B12372,NationalTeams!C:C,0))</f>
        <v>105</v>
      </c>
      <c r="D12372" t="s">
        <v>8495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418</v>
      </c>
      <c r="C12373">
        <f>INDEX(NationalTeams!B:B,MATCH(B12373,NationalTeams!C:C,0))</f>
        <v>106</v>
      </c>
      <c r="D12373" t="s">
        <v>8495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417</v>
      </c>
      <c r="C12374">
        <f>INDEX(NationalTeams!B:B,MATCH(B12374,NationalTeams!C:C,0))</f>
        <v>107</v>
      </c>
      <c r="D12374" t="s">
        <v>8495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421</v>
      </c>
      <c r="C12375">
        <f>INDEX(NationalTeams!B:B,MATCH(B12375,NationalTeams!C:C,0))</f>
        <v>108</v>
      </c>
      <c r="D12375" t="s">
        <v>8495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530</v>
      </c>
      <c r="C12376">
        <f>INDEX(NationalTeams!B:B,MATCH(B12376,NationalTeams!C:C,0))</f>
        <v>109</v>
      </c>
      <c r="D12376" t="s">
        <v>8495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488</v>
      </c>
      <c r="C12377">
        <f>INDEX(NationalTeams!B:B,MATCH(B12377,NationalTeams!C:C,0))</f>
        <v>110</v>
      </c>
      <c r="D12377" t="s">
        <v>8495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352</v>
      </c>
      <c r="C12378">
        <f>INDEX(NationalTeams!B:B,MATCH(B12378,NationalTeams!C:C,0))</f>
        <v>111</v>
      </c>
      <c r="D12378" t="s">
        <v>8495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422</v>
      </c>
      <c r="C12379">
        <f>INDEX(NationalTeams!B:B,MATCH(B12379,NationalTeams!C:C,0))</f>
        <v>112</v>
      </c>
      <c r="D12379" t="s">
        <v>8495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451</v>
      </c>
      <c r="C12380">
        <f>INDEX(NationalTeams!B:B,MATCH(B12380,NationalTeams!C:C,0))</f>
        <v>113</v>
      </c>
      <c r="D12380" t="s">
        <v>8495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430</v>
      </c>
      <c r="C12381">
        <f>INDEX(NationalTeams!B:B,MATCH(B12381,NationalTeams!C:C,0))</f>
        <v>114</v>
      </c>
      <c r="D12381" t="s">
        <v>8495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381</v>
      </c>
      <c r="C12382">
        <f>INDEX(NationalTeams!B:B,MATCH(B12382,NationalTeams!C:C,0))</f>
        <v>115</v>
      </c>
      <c r="D12382" t="s">
        <v>8495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434</v>
      </c>
      <c r="C12383">
        <f>INDEX(NationalTeams!B:B,MATCH(B12383,NationalTeams!C:C,0))</f>
        <v>116</v>
      </c>
      <c r="D12383" t="s">
        <v>8495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475</v>
      </c>
      <c r="C12384">
        <f>INDEX(NationalTeams!B:B,MATCH(B12384,NationalTeams!C:C,0))</f>
        <v>117</v>
      </c>
      <c r="D12384" t="s">
        <v>8495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528</v>
      </c>
      <c r="C12385">
        <f>INDEX(NationalTeams!B:B,MATCH(B12385,NationalTeams!C:C,0))</f>
        <v>118</v>
      </c>
      <c r="D12385" t="s">
        <v>8495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436</v>
      </c>
      <c r="C12386">
        <f>INDEX(NationalTeams!B:B,MATCH(B12386,NationalTeams!C:C,0))</f>
        <v>119</v>
      </c>
      <c r="D12386" t="s">
        <v>8495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455</v>
      </c>
      <c r="C12387">
        <f>INDEX(NationalTeams!B:B,MATCH(B12387,NationalTeams!C:C,0))</f>
        <v>120</v>
      </c>
      <c r="D12387" t="s">
        <v>8495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345</v>
      </c>
      <c r="C12388">
        <f>INDEX(NationalTeams!B:B,MATCH(B12388,NationalTeams!C:C,0))</f>
        <v>121</v>
      </c>
      <c r="D12388" t="s">
        <v>8495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532</v>
      </c>
      <c r="C12389">
        <f>INDEX(NationalTeams!B:B,MATCH(B12389,NationalTeams!C:C,0))</f>
        <v>122</v>
      </c>
      <c r="D12389" t="s">
        <v>8495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468</v>
      </c>
      <c r="C12390">
        <f>INDEX(NationalTeams!B:B,MATCH(B12390,NationalTeams!C:C,0))</f>
        <v>123</v>
      </c>
      <c r="D12390" t="s">
        <v>8495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347</v>
      </c>
      <c r="C12391">
        <f>INDEX(NationalTeams!B:B,MATCH(B12391,NationalTeams!C:C,0))</f>
        <v>124</v>
      </c>
      <c r="D12391" t="s">
        <v>8495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390</v>
      </c>
      <c r="C12392">
        <f>INDEX(NationalTeams!B:B,MATCH(B12392,NationalTeams!C:C,0))</f>
        <v>125</v>
      </c>
      <c r="D12392" t="s">
        <v>8495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540</v>
      </c>
      <c r="C12393">
        <f>INDEX(NationalTeams!B:B,MATCH(B12393,NationalTeams!C:C,0))</f>
        <v>126</v>
      </c>
      <c r="D12393" t="s">
        <v>8495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527</v>
      </c>
      <c r="C12394">
        <f>INDEX(NationalTeams!B:B,MATCH(B12394,NationalTeams!C:C,0))</f>
        <v>127</v>
      </c>
      <c r="D12394" t="s">
        <v>8495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523</v>
      </c>
      <c r="C12395">
        <f>INDEX(NationalTeams!B:B,MATCH(B12395,NationalTeams!C:C,0))</f>
        <v>128</v>
      </c>
      <c r="D12395" t="s">
        <v>8495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484</v>
      </c>
      <c r="C12396">
        <f>INDEX(NationalTeams!B:B,MATCH(B12396,NationalTeams!C:C,0))</f>
        <v>129</v>
      </c>
      <c r="D12396" t="s">
        <v>8495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522</v>
      </c>
      <c r="C12397">
        <f>INDEX(NationalTeams!B:B,MATCH(B12397,NationalTeams!C:C,0))</f>
        <v>130</v>
      </c>
      <c r="D12397" t="s">
        <v>8495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386</v>
      </c>
      <c r="C12398">
        <f>INDEX(NationalTeams!B:B,MATCH(B12398,NationalTeams!C:C,0))</f>
        <v>131</v>
      </c>
      <c r="D12398" t="s">
        <v>8495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463</v>
      </c>
      <c r="C12399">
        <f>INDEX(NationalTeams!B:B,MATCH(B12399,NationalTeams!C:C,0))</f>
        <v>132</v>
      </c>
      <c r="D12399" t="s">
        <v>8495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339</v>
      </c>
      <c r="C12400">
        <f>INDEX(NationalTeams!B:B,MATCH(B12400,NationalTeams!C:C,0))</f>
        <v>133</v>
      </c>
      <c r="D12400" t="s">
        <v>8495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464</v>
      </c>
      <c r="C12401">
        <f>INDEX(NationalTeams!B:B,MATCH(B12401,NationalTeams!C:C,0))</f>
        <v>134</v>
      </c>
      <c r="D12401" t="s">
        <v>8495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379</v>
      </c>
      <c r="C12402">
        <f>INDEX(NationalTeams!B:B,MATCH(B12402,NationalTeams!C:C,0))</f>
        <v>135</v>
      </c>
      <c r="D12402" t="s">
        <v>8495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539</v>
      </c>
      <c r="C12403">
        <f>INDEX(NationalTeams!B:B,MATCH(B12403,NationalTeams!C:C,0))</f>
        <v>136</v>
      </c>
      <c r="D12403" t="s">
        <v>8495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342</v>
      </c>
      <c r="C12404">
        <f>INDEX(NationalTeams!B:B,MATCH(B12404,NationalTeams!C:C,0))</f>
        <v>137</v>
      </c>
      <c r="D12404" t="s">
        <v>8495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343</v>
      </c>
      <c r="C12405">
        <f>INDEX(NationalTeams!B:B,MATCH(B12405,NationalTeams!C:C,0))</f>
        <v>138</v>
      </c>
      <c r="D12405" t="s">
        <v>8495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360</v>
      </c>
      <c r="C12406">
        <f>INDEX(NationalTeams!B:B,MATCH(B12406,NationalTeams!C:C,0))</f>
        <v>139</v>
      </c>
      <c r="D12406" t="s">
        <v>8495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378</v>
      </c>
      <c r="C12407">
        <f>INDEX(NationalTeams!B:B,MATCH(B12407,NationalTeams!C:C,0))</f>
        <v>140</v>
      </c>
      <c r="D12407" t="s">
        <v>8495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456</v>
      </c>
      <c r="C12408">
        <f>INDEX(NationalTeams!B:B,MATCH(B12408,NationalTeams!C:C,0))</f>
        <v>141</v>
      </c>
      <c r="D12408" t="s">
        <v>8495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537</v>
      </c>
      <c r="C12409">
        <f>INDEX(NationalTeams!B:B,MATCH(B12409,NationalTeams!C:C,0))</f>
        <v>142</v>
      </c>
      <c r="D12409" t="s">
        <v>8495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533</v>
      </c>
      <c r="C12410">
        <f>INDEX(NationalTeams!B:B,MATCH(B12410,NationalTeams!C:C,0))</f>
        <v>143</v>
      </c>
      <c r="D12410" t="s">
        <v>8495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460</v>
      </c>
      <c r="C12411">
        <f>INDEX(NationalTeams!B:B,MATCH(B12411,NationalTeams!C:C,0))</f>
        <v>144</v>
      </c>
      <c r="D12411" t="s">
        <v>8495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521</v>
      </c>
      <c r="C12412">
        <f>INDEX(NationalTeams!B:B,MATCH(B12412,NationalTeams!C:C,0))</f>
        <v>145</v>
      </c>
      <c r="D12412" t="s">
        <v>8495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416</v>
      </c>
      <c r="C12413">
        <f>INDEX(NationalTeams!B:B,MATCH(B12413,NationalTeams!C:C,0))</f>
        <v>146</v>
      </c>
      <c r="D12413" t="s">
        <v>8495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393</v>
      </c>
      <c r="C12414">
        <f>INDEX(NationalTeams!B:B,MATCH(B12414,NationalTeams!C:C,0))</f>
        <v>147</v>
      </c>
      <c r="D12414" t="s">
        <v>8495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372</v>
      </c>
      <c r="C12415">
        <f>INDEX(NationalTeams!B:B,MATCH(B12415,NationalTeams!C:C,0))</f>
        <v>148</v>
      </c>
      <c r="D12415" t="s">
        <v>8495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480</v>
      </c>
      <c r="C12416">
        <f>INDEX(NationalTeams!B:B,MATCH(B12416,NationalTeams!C:C,0))</f>
        <v>149</v>
      </c>
      <c r="D12416" t="s">
        <v>8495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446</v>
      </c>
      <c r="C12417">
        <f>INDEX(NationalTeams!B:B,MATCH(B12417,NationalTeams!C:C,0))</f>
        <v>150</v>
      </c>
      <c r="D12417" t="s">
        <v>8495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356</v>
      </c>
      <c r="C12418">
        <f>INDEX(NationalTeams!B:B,MATCH(B12418,NationalTeams!C:C,0))</f>
        <v>151</v>
      </c>
      <c r="D12418" t="s">
        <v>8495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387</v>
      </c>
      <c r="C12419">
        <f>INDEX(NationalTeams!B:B,MATCH(B12419,NationalTeams!C:C,0))</f>
        <v>152</v>
      </c>
      <c r="D12419" t="s">
        <v>8495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361</v>
      </c>
      <c r="C12420">
        <f>INDEX(NationalTeams!B:B,MATCH(B12420,NationalTeams!C:C,0))</f>
        <v>153</v>
      </c>
      <c r="D12420" t="s">
        <v>8495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492</v>
      </c>
      <c r="C12421">
        <f>INDEX(NationalTeams!B:B,MATCH(B12421,NationalTeams!C:C,0))</f>
        <v>154</v>
      </c>
      <c r="D12421" t="s">
        <v>8495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485</v>
      </c>
      <c r="C12422">
        <f>INDEX(NationalTeams!B:B,MATCH(B12422,NationalTeams!C:C,0))</f>
        <v>155</v>
      </c>
      <c r="D12422" t="s">
        <v>8495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423</v>
      </c>
      <c r="C12423">
        <f>INDEX(NationalTeams!B:B,MATCH(B12423,NationalTeams!C:C,0))</f>
        <v>156</v>
      </c>
      <c r="D12423" t="s">
        <v>8495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457</v>
      </c>
      <c r="C12424">
        <f>INDEX(NationalTeams!B:B,MATCH(B12424,NationalTeams!C:C,0))</f>
        <v>157</v>
      </c>
      <c r="D12424" t="s">
        <v>8495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491</v>
      </c>
      <c r="C12425">
        <f>INDEX(NationalTeams!B:B,MATCH(B12425,NationalTeams!C:C,0))</f>
        <v>158</v>
      </c>
      <c r="D12425" t="s">
        <v>8495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474</v>
      </c>
      <c r="C12426">
        <f>INDEX(NationalTeams!B:B,MATCH(B12426,NationalTeams!C:C,0))</f>
        <v>159</v>
      </c>
      <c r="D12426" t="s">
        <v>8495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479</v>
      </c>
      <c r="C12427">
        <f>INDEX(NationalTeams!B:B,MATCH(B12427,NationalTeams!C:C,0))</f>
        <v>160</v>
      </c>
      <c r="D12427" t="s">
        <v>8495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449</v>
      </c>
      <c r="C12428">
        <f>INDEX(NationalTeams!B:B,MATCH(B12428,NationalTeams!C:C,0))</f>
        <v>161</v>
      </c>
      <c r="D12428" t="s">
        <v>8495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398</v>
      </c>
      <c r="C12429">
        <f>INDEX(NationalTeams!B:B,MATCH(B12429,NationalTeams!C:C,0))</f>
        <v>162</v>
      </c>
      <c r="D12429" t="s">
        <v>8495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441</v>
      </c>
      <c r="C12430">
        <f>INDEX(NationalTeams!B:B,MATCH(B12430,NationalTeams!C:C,0))</f>
        <v>163</v>
      </c>
      <c r="D12430" t="s">
        <v>8495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348</v>
      </c>
      <c r="C12431">
        <f>INDEX(NationalTeams!B:B,MATCH(B12431,NationalTeams!C:C,0))</f>
        <v>164</v>
      </c>
      <c r="D12431" t="s">
        <v>8495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350</v>
      </c>
      <c r="C12432">
        <f>INDEX(NationalTeams!B:B,MATCH(B12432,NationalTeams!C:C,0))</f>
        <v>165</v>
      </c>
      <c r="D12432" t="s">
        <v>8495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494</v>
      </c>
      <c r="C12433">
        <f>INDEX(NationalTeams!B:B,MATCH(B12433,NationalTeams!C:C,0))</f>
        <v>166</v>
      </c>
      <c r="D12433" t="s">
        <v>8495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504</v>
      </c>
      <c r="C12434">
        <f>INDEX(NationalTeams!B:B,MATCH(B12434,NationalTeams!C:C,0))</f>
        <v>167</v>
      </c>
      <c r="D12434" t="s">
        <v>8495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401</v>
      </c>
      <c r="C12435">
        <f>INDEX(NationalTeams!B:B,MATCH(B12435,NationalTeams!C:C,0))</f>
        <v>168</v>
      </c>
      <c r="D12435" t="s">
        <v>8495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432</v>
      </c>
      <c r="C12436">
        <f>INDEX(NationalTeams!B:B,MATCH(B12436,NationalTeams!C:C,0))</f>
        <v>169</v>
      </c>
      <c r="D12436" t="s">
        <v>8495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336</v>
      </c>
      <c r="C12437">
        <f>INDEX(NationalTeams!B:B,MATCH(B12437,NationalTeams!C:C,0))</f>
        <v>170</v>
      </c>
      <c r="D12437" t="s">
        <v>8495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497</v>
      </c>
      <c r="C12438">
        <f>INDEX(NationalTeams!B:B,MATCH(B12438,NationalTeams!C:C,0))</f>
        <v>171</v>
      </c>
      <c r="D12438" t="s">
        <v>8495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380</v>
      </c>
      <c r="C12439">
        <f>INDEX(NationalTeams!B:B,MATCH(B12439,NationalTeams!C:C,0))</f>
        <v>172</v>
      </c>
      <c r="D12439" t="s">
        <v>8495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402</v>
      </c>
      <c r="C12440">
        <f>INDEX(NationalTeams!B:B,MATCH(B12440,NationalTeams!C:C,0))</f>
        <v>173</v>
      </c>
      <c r="D12440" t="s">
        <v>8495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370</v>
      </c>
      <c r="C12441">
        <f>INDEX(NationalTeams!B:B,MATCH(B12441,NationalTeams!C:C,0))</f>
        <v>174</v>
      </c>
      <c r="D12441" t="s">
        <v>8495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506</v>
      </c>
      <c r="C12442">
        <f>INDEX(NationalTeams!B:B,MATCH(B12442,NationalTeams!C:C,0))</f>
        <v>175</v>
      </c>
      <c r="D12442" t="s">
        <v>8495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500</v>
      </c>
      <c r="C12443">
        <f>INDEX(NationalTeams!B:B,MATCH(B12443,NationalTeams!C:C,0))</f>
        <v>176</v>
      </c>
      <c r="D12443" t="s">
        <v>8495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473</v>
      </c>
      <c r="C12444">
        <f>INDEX(NationalTeams!B:B,MATCH(B12444,NationalTeams!C:C,0))</f>
        <v>177</v>
      </c>
      <c r="D12444" t="s">
        <v>8495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482</v>
      </c>
      <c r="C12445">
        <f>INDEX(NationalTeams!B:B,MATCH(B12445,NationalTeams!C:C,0))</f>
        <v>178</v>
      </c>
      <c r="D12445" t="s">
        <v>8495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411</v>
      </c>
      <c r="C12446">
        <f>INDEX(NationalTeams!B:B,MATCH(B12446,NationalTeams!C:C,0))</f>
        <v>179</v>
      </c>
      <c r="D12446" t="s">
        <v>8495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541</v>
      </c>
      <c r="C12447">
        <f>INDEX(NationalTeams!B:B,MATCH(B12447,NationalTeams!C:C,0))</f>
        <v>180</v>
      </c>
      <c r="D12447" t="s">
        <v>8495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412</v>
      </c>
      <c r="C12448">
        <f>INDEX(NationalTeams!B:B,MATCH(B12448,NationalTeams!C:C,0))</f>
        <v>181</v>
      </c>
      <c r="D12448" t="s">
        <v>8495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409</v>
      </c>
      <c r="C12449">
        <f>INDEX(NationalTeams!B:B,MATCH(B12449,NationalTeams!C:C,0))</f>
        <v>182</v>
      </c>
      <c r="D12449" t="s">
        <v>8495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414</v>
      </c>
      <c r="C12450">
        <f>INDEX(NationalTeams!B:B,MATCH(B12450,NationalTeams!C:C,0))</f>
        <v>183</v>
      </c>
      <c r="D12450" t="s">
        <v>8495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362</v>
      </c>
      <c r="C12451">
        <f>INDEX(NationalTeams!B:B,MATCH(B12451,NationalTeams!C:C,0))</f>
        <v>184</v>
      </c>
      <c r="D12451" t="s">
        <v>8495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499</v>
      </c>
      <c r="C12452">
        <f>INDEX(NationalTeams!B:B,MATCH(B12452,NationalTeams!C:C,0))</f>
        <v>185</v>
      </c>
      <c r="D12452" t="s">
        <v>8495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374</v>
      </c>
      <c r="C12453">
        <f>INDEX(NationalTeams!B:B,MATCH(B12453,NationalTeams!C:C,0))</f>
        <v>186</v>
      </c>
      <c r="D12453" t="s">
        <v>8495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385</v>
      </c>
      <c r="C12454">
        <f>INDEX(NationalTeams!B:B,MATCH(B12454,NationalTeams!C:C,0))</f>
        <v>187</v>
      </c>
      <c r="D12454" t="s">
        <v>8495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450</v>
      </c>
      <c r="C12455">
        <f>INDEX(NationalTeams!B:B,MATCH(B12455,NationalTeams!C:C,0))</f>
        <v>188</v>
      </c>
      <c r="D12455" t="s">
        <v>8495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448</v>
      </c>
      <c r="C12456">
        <f>INDEX(NationalTeams!B:B,MATCH(B12456,NationalTeams!C:C,0))</f>
        <v>189</v>
      </c>
      <c r="D12456" t="s">
        <v>8495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375</v>
      </c>
      <c r="C12457">
        <f>INDEX(NationalTeams!B:B,MATCH(B12457,NationalTeams!C:C,0))</f>
        <v>190</v>
      </c>
      <c r="D12457" t="s">
        <v>8495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483</v>
      </c>
      <c r="C12458">
        <f>INDEX(NationalTeams!B:B,MATCH(B12458,NationalTeams!C:C,0))</f>
        <v>191</v>
      </c>
      <c r="D12458" t="s">
        <v>8495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395</v>
      </c>
      <c r="C12459">
        <f>INDEX(NationalTeams!B:B,MATCH(B12459,NationalTeams!C:C,0))</f>
        <v>192</v>
      </c>
      <c r="D12459" t="s">
        <v>8495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363</v>
      </c>
      <c r="C12460">
        <f>INDEX(NationalTeams!B:B,MATCH(B12460,NationalTeams!C:C,0))</f>
        <v>193</v>
      </c>
      <c r="D12460" t="s">
        <v>8495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394</v>
      </c>
      <c r="C12461">
        <f>INDEX(NationalTeams!B:B,MATCH(B12461,NationalTeams!C:C,0))</f>
        <v>194</v>
      </c>
      <c r="D12461" t="s">
        <v>8495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389</v>
      </c>
      <c r="C12462">
        <f>INDEX(NationalTeams!B:B,MATCH(B12462,NationalTeams!C:C,0))</f>
        <v>195</v>
      </c>
      <c r="D12462" t="s">
        <v>8495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496</v>
      </c>
      <c r="C12463">
        <f>INDEX(NationalTeams!B:B,MATCH(B12463,NationalTeams!C:C,0))</f>
        <v>196</v>
      </c>
      <c r="D12463" t="s">
        <v>8495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507</v>
      </c>
      <c r="C12464">
        <f>INDEX(NationalTeams!B:B,MATCH(B12464,NationalTeams!C:C,0))</f>
        <v>197</v>
      </c>
      <c r="D12464" t="s">
        <v>8495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399</v>
      </c>
      <c r="C12465">
        <f>INDEX(NationalTeams!B:B,MATCH(B12465,NationalTeams!C:C,0))</f>
        <v>198</v>
      </c>
      <c r="D12465" t="s">
        <v>8495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467</v>
      </c>
      <c r="C12466">
        <f>INDEX(NationalTeams!B:B,MATCH(B12466,NationalTeams!C:C,0))</f>
        <v>199</v>
      </c>
      <c r="D12466" t="s">
        <v>8495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437</v>
      </c>
      <c r="C12467">
        <f>INDEX(NationalTeams!B:B,MATCH(B12467,NationalTeams!C:C,0))</f>
        <v>200</v>
      </c>
      <c r="D12467" t="s">
        <v>8495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452</v>
      </c>
      <c r="C12468">
        <f>INDEX(NationalTeams!B:B,MATCH(B12468,NationalTeams!C:C,0))</f>
        <v>201</v>
      </c>
      <c r="D12468" t="s">
        <v>8495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384</v>
      </c>
      <c r="C12469">
        <f>INDEX(NationalTeams!B:B,MATCH(B12469,NationalTeams!C:C,0))</f>
        <v>202</v>
      </c>
      <c r="D12469" t="s">
        <v>8495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442</v>
      </c>
      <c r="C12470">
        <f>INDEX(NationalTeams!B:B,MATCH(B12470,NationalTeams!C:C,0))</f>
        <v>203</v>
      </c>
      <c r="D12470" t="s">
        <v>8495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472</v>
      </c>
      <c r="C12471">
        <f>INDEX(NationalTeams!B:B,MATCH(B12471,NationalTeams!C:C,0))</f>
        <v>204</v>
      </c>
      <c r="D12471" t="s">
        <v>8495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388</v>
      </c>
      <c r="C12472">
        <f>INDEX(NationalTeams!B:B,MATCH(B12472,NationalTeams!C:C,0))</f>
        <v>205</v>
      </c>
      <c r="D12472" t="s">
        <v>8495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476</v>
      </c>
      <c r="C12473">
        <f>INDEX(NationalTeams!B:B,MATCH(B12473,NationalTeams!C:C,0))</f>
        <v>206</v>
      </c>
      <c r="D12473" t="s">
        <v>8495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407</v>
      </c>
      <c r="C12474">
        <f>INDEX(NationalTeams!B:B,MATCH(B12474,NationalTeams!C:C,0))</f>
        <v>207</v>
      </c>
      <c r="D12474" t="s">
        <v>8495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364</v>
      </c>
      <c r="C12475">
        <f>INDEX(NationalTeams!B:B,MATCH(B12475,NationalTeams!C:C,0))</f>
        <v>208</v>
      </c>
      <c r="D12475" t="s">
        <v>8495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439</v>
      </c>
      <c r="C12476">
        <f>INDEX(NationalTeams!B:B,MATCH(B12476,NationalTeams!C:C,0))</f>
        <v>209</v>
      </c>
      <c r="D12476" t="s">
        <v>8495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501</v>
      </c>
      <c r="C12477">
        <f>INDEX(NationalTeams!B:B,MATCH(B12477,NationalTeams!C:C,0))</f>
        <v>210</v>
      </c>
      <c r="D12477" t="s">
        <v>8495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466</v>
      </c>
      <c r="C12478">
        <f>INDEX(NationalTeams!B:B,MATCH(B12478,NationalTeams!C:C,0))</f>
        <v>211</v>
      </c>
      <c r="D12478" t="s">
        <v>8495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502</v>
      </c>
      <c r="C12479">
        <f>INDEX(NationalTeams!B:B,MATCH(B12479,NationalTeams!C:C,0))</f>
        <v>212</v>
      </c>
      <c r="D12479" t="s">
        <v>8495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359</v>
      </c>
      <c r="C12480">
        <f>INDEX(NationalTeams!B:B,MATCH(B12480,NationalTeams!C:C,0))</f>
        <v>213</v>
      </c>
      <c r="D12480" t="s">
        <v>8495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377</v>
      </c>
      <c r="C12481">
        <f>INDEX(NationalTeams!B:B,MATCH(B12481,NationalTeams!C:C,0))</f>
        <v>214</v>
      </c>
      <c r="D12481" t="s">
        <v>8495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443</v>
      </c>
      <c r="C12482">
        <f>INDEX(NationalTeams!B:B,MATCH(B12482,NationalTeams!C:C,0))</f>
        <v>215</v>
      </c>
      <c r="D12482" t="s">
        <v>8495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481</v>
      </c>
      <c r="C12483">
        <f>INDEX(NationalTeams!B:B,MATCH(B12483,NationalTeams!C:C,0))</f>
        <v>216</v>
      </c>
      <c r="D12483" t="s">
        <v>8495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351</v>
      </c>
      <c r="C12484">
        <f>INDEX(NationalTeams!B:B,MATCH(B12484,NationalTeams!C:C,0))</f>
        <v>217</v>
      </c>
      <c r="D12484" t="s">
        <v>8495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438</v>
      </c>
      <c r="C12485">
        <f>INDEX(NationalTeams!B:B,MATCH(B12485,NationalTeams!C:C,0))</f>
        <v>218</v>
      </c>
      <c r="D12485" t="s">
        <v>8495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319</v>
      </c>
      <c r="C12486">
        <f>INDEX(NationalTeams!B:B,MATCH(B12486,NationalTeams!C:C,0))</f>
        <v>219</v>
      </c>
      <c r="D12486" t="s">
        <v>8495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471</v>
      </c>
      <c r="C12487">
        <f>INDEX(NationalTeams!B:B,MATCH(B12487,NationalTeams!C:C,0))</f>
        <v>220</v>
      </c>
      <c r="D12487" t="s">
        <v>8495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373</v>
      </c>
      <c r="C12488">
        <f>INDEX(NationalTeams!B:B,MATCH(B12488,NationalTeams!C:C,0))</f>
        <v>221</v>
      </c>
      <c r="D12488" t="s">
        <v>8495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367</v>
      </c>
      <c r="C12489">
        <f>INDEX(NationalTeams!B:B,MATCH(B12489,NationalTeams!C:C,0))</f>
        <v>222</v>
      </c>
      <c r="D12489" t="s">
        <v>8495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358</v>
      </c>
      <c r="C12490">
        <f>INDEX(NationalTeams!B:B,MATCH(B12490,NationalTeams!C:C,0))</f>
        <v>223</v>
      </c>
      <c r="D12490" t="s">
        <v>8495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440</v>
      </c>
      <c r="C12491">
        <f>INDEX(NationalTeams!B:B,MATCH(B12491,NationalTeams!C:C,0))</f>
        <v>1</v>
      </c>
      <c r="D12491" t="s">
        <v>8509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321</v>
      </c>
      <c r="C12492">
        <f>INDEX(NationalTeams!B:B,MATCH(B12492,NationalTeams!C:C,0))</f>
        <v>2</v>
      </c>
      <c r="D12492" t="s">
        <v>8509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520</v>
      </c>
      <c r="C12493">
        <f>INDEX(NationalTeams!B:B,MATCH(B12493,NationalTeams!C:C,0))</f>
        <v>3</v>
      </c>
      <c r="D12493" t="s">
        <v>8509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489</v>
      </c>
      <c r="C12494">
        <f>INDEX(NationalTeams!B:B,MATCH(B12494,NationalTeams!C:C,0))</f>
        <v>4</v>
      </c>
      <c r="D12494" t="s">
        <v>8509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329</v>
      </c>
      <c r="C12495">
        <f>INDEX(NationalTeams!B:B,MATCH(B12495,NationalTeams!C:C,0))</f>
        <v>5</v>
      </c>
      <c r="D12495" t="s">
        <v>8509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538</v>
      </c>
      <c r="C12496">
        <f>INDEX(NationalTeams!B:B,MATCH(B12496,NationalTeams!C:C,0))</f>
        <v>6</v>
      </c>
      <c r="D12496" t="s">
        <v>8509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357</v>
      </c>
      <c r="C12497">
        <f>INDEX(NationalTeams!B:B,MATCH(B12497,NationalTeams!C:C,0))</f>
        <v>7</v>
      </c>
      <c r="D12497" t="s">
        <v>8509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420</v>
      </c>
      <c r="C12498">
        <f>INDEX(NationalTeams!B:B,MATCH(B12498,NationalTeams!C:C,0))</f>
        <v>8</v>
      </c>
      <c r="D12498" t="s">
        <v>8509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400</v>
      </c>
      <c r="C12499">
        <f>INDEX(NationalTeams!B:B,MATCH(B12499,NationalTeams!C:C,0))</f>
        <v>9</v>
      </c>
      <c r="D12499" t="s">
        <v>8509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428</v>
      </c>
      <c r="C12500">
        <f>INDEX(NationalTeams!B:B,MATCH(B12500,NationalTeams!C:C,0))</f>
        <v>10</v>
      </c>
      <c r="D12500" t="s">
        <v>8509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324</v>
      </c>
      <c r="C12501">
        <f>INDEX(NationalTeams!B:B,MATCH(B12501,NationalTeams!C:C,0))</f>
        <v>11</v>
      </c>
      <c r="D12501" t="s">
        <v>8509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376</v>
      </c>
      <c r="C12502">
        <f>INDEX(NationalTeams!B:B,MATCH(B12502,NationalTeams!C:C,0))</f>
        <v>12</v>
      </c>
      <c r="D12502" t="s">
        <v>8509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529</v>
      </c>
      <c r="C12503">
        <f>INDEX(NationalTeams!B:B,MATCH(B12503,NationalTeams!C:C,0))</f>
        <v>13</v>
      </c>
      <c r="D12503" t="s">
        <v>8509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415</v>
      </c>
      <c r="C12504">
        <f>INDEX(NationalTeams!B:B,MATCH(B12504,NationalTeams!C:C,0))</f>
        <v>14</v>
      </c>
      <c r="D12504" t="s">
        <v>8509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424</v>
      </c>
      <c r="C12505">
        <f>INDEX(NationalTeams!B:B,MATCH(B12505,NationalTeams!C:C,0))</f>
        <v>15</v>
      </c>
      <c r="D12505" t="s">
        <v>8509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426</v>
      </c>
      <c r="C12506">
        <f>INDEX(NationalTeams!B:B,MATCH(B12506,NationalTeams!C:C,0))</f>
        <v>16</v>
      </c>
      <c r="D12506" t="s">
        <v>8509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514</v>
      </c>
      <c r="C12507">
        <f>INDEX(NationalTeams!B:B,MATCH(B12507,NationalTeams!C:C,0))</f>
        <v>17</v>
      </c>
      <c r="D12507" t="s">
        <v>8509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535</v>
      </c>
      <c r="C12508">
        <f>INDEX(NationalTeams!B:B,MATCH(B12508,NationalTeams!C:C,0))</f>
        <v>18</v>
      </c>
      <c r="D12508" t="s">
        <v>8509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419</v>
      </c>
      <c r="C12509">
        <f>INDEX(NationalTeams!B:B,MATCH(B12509,NationalTeams!C:C,0))</f>
        <v>19</v>
      </c>
      <c r="D12509" t="s">
        <v>8509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433</v>
      </c>
      <c r="C12510">
        <f>INDEX(NationalTeams!B:B,MATCH(B12510,NationalTeams!C:C,0))</f>
        <v>20</v>
      </c>
      <c r="D12510" t="s">
        <v>8509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465</v>
      </c>
      <c r="C12511">
        <f>INDEX(NationalTeams!B:B,MATCH(B12511,NationalTeams!C:C,0))</f>
        <v>21</v>
      </c>
      <c r="D12511" t="s">
        <v>8509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408</v>
      </c>
      <c r="C12512">
        <f>INDEX(NationalTeams!B:B,MATCH(B12512,NationalTeams!C:C,0))</f>
        <v>22</v>
      </c>
      <c r="D12512" t="s">
        <v>8509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505</v>
      </c>
      <c r="C12513">
        <f>INDEX(NationalTeams!B:B,MATCH(B12513,NationalTeams!C:C,0))</f>
        <v>23</v>
      </c>
      <c r="D12513" t="s">
        <v>8509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334</v>
      </c>
      <c r="C12514">
        <f>INDEX(NationalTeams!B:B,MATCH(B12514,NationalTeams!C:C,0))</f>
        <v>24</v>
      </c>
      <c r="D12514" t="s">
        <v>8509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337</v>
      </c>
      <c r="C12515">
        <f>INDEX(NationalTeams!B:B,MATCH(B12515,NationalTeams!C:C,0))</f>
        <v>25</v>
      </c>
      <c r="D12515" t="s">
        <v>8509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403</v>
      </c>
      <c r="C12516">
        <f>INDEX(NationalTeams!B:B,MATCH(B12516,NationalTeams!C:C,0))</f>
        <v>26</v>
      </c>
      <c r="D12516" t="s">
        <v>8509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525</v>
      </c>
      <c r="C12517">
        <f>INDEX(NationalTeams!B:B,MATCH(B12517,NationalTeams!C:C,0))</f>
        <v>27</v>
      </c>
      <c r="D12517" t="s">
        <v>8509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453</v>
      </c>
      <c r="C12518">
        <f>INDEX(NationalTeams!B:B,MATCH(B12518,NationalTeams!C:C,0))</f>
        <v>28</v>
      </c>
      <c r="D12518" t="s">
        <v>8509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353</v>
      </c>
      <c r="C12519">
        <f>INDEX(NationalTeams!B:B,MATCH(B12519,NationalTeams!C:C,0))</f>
        <v>29</v>
      </c>
      <c r="D12519" t="s">
        <v>8509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516</v>
      </c>
      <c r="C12520">
        <f>INDEX(NationalTeams!B:B,MATCH(B12520,NationalTeams!C:C,0))</f>
        <v>30</v>
      </c>
      <c r="D12520" t="s">
        <v>8509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340</v>
      </c>
      <c r="C12521">
        <f>INDEX(NationalTeams!B:B,MATCH(B12521,NationalTeams!C:C,0))</f>
        <v>31</v>
      </c>
      <c r="D12521" t="s">
        <v>8509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327</v>
      </c>
      <c r="C12522">
        <f>INDEX(NationalTeams!B:B,MATCH(B12522,NationalTeams!C:C,0))</f>
        <v>32</v>
      </c>
      <c r="D12522" t="s">
        <v>8509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478</v>
      </c>
      <c r="C12523">
        <f>INDEX(NationalTeams!B:B,MATCH(B12523,NationalTeams!C:C,0))</f>
        <v>33</v>
      </c>
      <c r="D12523" t="s">
        <v>8509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510</v>
      </c>
      <c r="C12524">
        <f>INDEX(NationalTeams!B:B,MATCH(B12524,NationalTeams!C:C,0))</f>
        <v>34</v>
      </c>
      <c r="D12524" t="s">
        <v>8509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366</v>
      </c>
      <c r="C12525">
        <f>INDEX(NationalTeams!B:B,MATCH(B12525,NationalTeams!C:C,0))</f>
        <v>35</v>
      </c>
      <c r="D12525" t="s">
        <v>8509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341</v>
      </c>
      <c r="C12526">
        <f>INDEX(NationalTeams!B:B,MATCH(B12526,NationalTeams!C:C,0))</f>
        <v>36</v>
      </c>
      <c r="D12526" t="s">
        <v>8509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454</v>
      </c>
      <c r="C12527">
        <f>INDEX(NationalTeams!B:B,MATCH(B12527,NationalTeams!C:C,0))</f>
        <v>37</v>
      </c>
      <c r="D12527" t="s">
        <v>8509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371</v>
      </c>
      <c r="C12528">
        <f>INDEX(NationalTeams!B:B,MATCH(B12528,NationalTeams!C:C,0))</f>
        <v>38</v>
      </c>
      <c r="D12528" t="s">
        <v>8509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462</v>
      </c>
      <c r="C12529">
        <f>INDEX(NationalTeams!B:B,MATCH(B12529,NationalTeams!C:C,0))</f>
        <v>39</v>
      </c>
      <c r="D12529" t="s">
        <v>8509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322</v>
      </c>
      <c r="C12530">
        <f>INDEX(NationalTeams!B:B,MATCH(B12530,NationalTeams!C:C,0))</f>
        <v>40</v>
      </c>
      <c r="D12530" t="s">
        <v>8509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355</v>
      </c>
      <c r="C12531">
        <f>INDEX(NationalTeams!B:B,MATCH(B12531,NationalTeams!C:C,0))</f>
        <v>41</v>
      </c>
      <c r="D12531" t="s">
        <v>8509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344</v>
      </c>
      <c r="C12532">
        <f>INDEX(NationalTeams!B:B,MATCH(B12532,NationalTeams!C:C,0))</f>
        <v>42</v>
      </c>
      <c r="D12532" t="s">
        <v>8509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330</v>
      </c>
      <c r="C12533">
        <f>INDEX(NationalTeams!B:B,MATCH(B12533,NationalTeams!C:C,0))</f>
        <v>43</v>
      </c>
      <c r="D12533" t="s">
        <v>8509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429</v>
      </c>
      <c r="C12534">
        <f>INDEX(NationalTeams!B:B,MATCH(B12534,NationalTeams!C:C,0))</f>
        <v>44</v>
      </c>
      <c r="D12534" t="s">
        <v>8509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534</v>
      </c>
      <c r="C12535">
        <f>INDEX(NationalTeams!B:B,MATCH(B12535,NationalTeams!C:C,0))</f>
        <v>45</v>
      </c>
      <c r="D12535" t="s">
        <v>8509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328</v>
      </c>
      <c r="C12536">
        <f>INDEX(NationalTeams!B:B,MATCH(B12536,NationalTeams!C:C,0))</f>
        <v>46</v>
      </c>
      <c r="D12536" t="s">
        <v>8509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368</v>
      </c>
      <c r="C12537">
        <f>INDEX(NationalTeams!B:B,MATCH(B12537,NationalTeams!C:C,0))</f>
        <v>47</v>
      </c>
      <c r="D12537" t="s">
        <v>8509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369</v>
      </c>
      <c r="C12538">
        <f>INDEX(NationalTeams!B:B,MATCH(B12538,NationalTeams!C:C,0))</f>
        <v>48</v>
      </c>
      <c r="D12538" t="s">
        <v>8509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447</v>
      </c>
      <c r="C12539">
        <f>INDEX(NationalTeams!B:B,MATCH(B12539,NationalTeams!C:C,0))</f>
        <v>49</v>
      </c>
      <c r="D12539" t="s">
        <v>8509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425</v>
      </c>
      <c r="C12540">
        <f>INDEX(NationalTeams!B:B,MATCH(B12540,NationalTeams!C:C,0))</f>
        <v>50</v>
      </c>
      <c r="D12540" t="s">
        <v>8509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323</v>
      </c>
      <c r="C12541">
        <f>INDEX(NationalTeams!B:B,MATCH(B12541,NationalTeams!C:C,0))</f>
        <v>51</v>
      </c>
      <c r="D12541" t="s">
        <v>8509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354</v>
      </c>
      <c r="C12542">
        <f>INDEX(NationalTeams!B:B,MATCH(B12542,NationalTeams!C:C,0))</f>
        <v>52</v>
      </c>
      <c r="D12542" t="s">
        <v>8509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498</v>
      </c>
      <c r="C12543">
        <f>INDEX(NationalTeams!B:B,MATCH(B12543,NationalTeams!C:C,0))</f>
        <v>53</v>
      </c>
      <c r="D12543" t="s">
        <v>8509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406</v>
      </c>
      <c r="C12544">
        <f>INDEX(NationalTeams!B:B,MATCH(B12544,NationalTeams!C:C,0))</f>
        <v>54</v>
      </c>
      <c r="D12544" t="s">
        <v>8509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404</v>
      </c>
      <c r="C12545">
        <f>INDEX(NationalTeams!B:B,MATCH(B12545,NationalTeams!C:C,0))</f>
        <v>55</v>
      </c>
      <c r="D12545" t="s">
        <v>8509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495</v>
      </c>
      <c r="C12546">
        <f>INDEX(NationalTeams!B:B,MATCH(B12546,NationalTeams!C:C,0))</f>
        <v>56</v>
      </c>
      <c r="D12546" t="s">
        <v>8509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413</v>
      </c>
      <c r="C12547">
        <f>INDEX(NationalTeams!B:B,MATCH(B12547,NationalTeams!C:C,0))</f>
        <v>57</v>
      </c>
      <c r="D12547" t="s">
        <v>8509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331</v>
      </c>
      <c r="C12548">
        <f>INDEX(NationalTeams!B:B,MATCH(B12548,NationalTeams!C:C,0))</f>
        <v>58</v>
      </c>
      <c r="D12548" t="s">
        <v>8509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365</v>
      </c>
      <c r="C12549">
        <f>INDEX(NationalTeams!B:B,MATCH(B12549,NationalTeams!C:C,0))</f>
        <v>59</v>
      </c>
      <c r="D12549" t="s">
        <v>8509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332</v>
      </c>
      <c r="C12550">
        <f>INDEX(NationalTeams!B:B,MATCH(B12550,NationalTeams!C:C,0))</f>
        <v>60</v>
      </c>
      <c r="D12550" t="s">
        <v>8509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435</v>
      </c>
      <c r="C12551">
        <f>INDEX(NationalTeams!B:B,MATCH(B12551,NationalTeams!C:C,0))</f>
        <v>61</v>
      </c>
      <c r="D12551" t="s">
        <v>8509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346</v>
      </c>
      <c r="C12552">
        <f>INDEX(NationalTeams!B:B,MATCH(B12552,NationalTeams!C:C,0))</f>
        <v>62</v>
      </c>
      <c r="D12552" t="s">
        <v>8509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515</v>
      </c>
      <c r="C12553">
        <f>INDEX(NationalTeams!B:B,MATCH(B12553,NationalTeams!C:C,0))</f>
        <v>63</v>
      </c>
      <c r="D12553" t="s">
        <v>8509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509</v>
      </c>
      <c r="C12554">
        <f>INDEX(NationalTeams!B:B,MATCH(B12554,NationalTeams!C:C,0))</f>
        <v>64</v>
      </c>
      <c r="D12554" t="s">
        <v>8509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518</v>
      </c>
      <c r="C12555">
        <f>INDEX(NationalTeams!B:B,MATCH(B12555,NationalTeams!C:C,0))</f>
        <v>65</v>
      </c>
      <c r="D12555" t="s">
        <v>8509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490</v>
      </c>
      <c r="C12556">
        <f>INDEX(NationalTeams!B:B,MATCH(B12556,NationalTeams!C:C,0))</f>
        <v>66</v>
      </c>
      <c r="D12556" t="s">
        <v>8509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349</v>
      </c>
      <c r="C12557">
        <f>INDEX(NationalTeams!B:B,MATCH(B12557,NationalTeams!C:C,0))</f>
        <v>67</v>
      </c>
      <c r="D12557" t="s">
        <v>8509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531</v>
      </c>
      <c r="C12558">
        <f>INDEX(NationalTeams!B:B,MATCH(B12558,NationalTeams!C:C,0))</f>
        <v>68</v>
      </c>
      <c r="D12558" t="s">
        <v>8509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326</v>
      </c>
      <c r="C12559">
        <f>INDEX(NationalTeams!B:B,MATCH(B12559,NationalTeams!C:C,0))</f>
        <v>69</v>
      </c>
      <c r="D12559" t="s">
        <v>8509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320</v>
      </c>
      <c r="C12560">
        <f>INDEX(NationalTeams!B:B,MATCH(B12560,NationalTeams!C:C,0))</f>
        <v>70</v>
      </c>
      <c r="D12560" t="s">
        <v>8509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459</v>
      </c>
      <c r="C12561">
        <f>INDEX(NationalTeams!B:B,MATCH(B12561,NationalTeams!C:C,0))</f>
        <v>71</v>
      </c>
      <c r="D12561" t="s">
        <v>8509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445</v>
      </c>
      <c r="C12562">
        <f>INDEX(NationalTeams!B:B,MATCH(B12562,NationalTeams!C:C,0))</f>
        <v>72</v>
      </c>
      <c r="D12562" t="s">
        <v>8509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511</v>
      </c>
      <c r="C12563">
        <f>INDEX(NationalTeams!B:B,MATCH(B12563,NationalTeams!C:C,0))</f>
        <v>73</v>
      </c>
      <c r="D12563" t="s">
        <v>8509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487</v>
      </c>
      <c r="C12564">
        <f>INDEX(NationalTeams!B:B,MATCH(B12564,NationalTeams!C:C,0))</f>
        <v>74</v>
      </c>
      <c r="D12564" t="s">
        <v>8509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383</v>
      </c>
      <c r="C12565">
        <f>INDEX(NationalTeams!B:B,MATCH(B12565,NationalTeams!C:C,0))</f>
        <v>75</v>
      </c>
      <c r="D12565" t="s">
        <v>8509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517</v>
      </c>
      <c r="C12566">
        <f>INDEX(NationalTeams!B:B,MATCH(B12566,NationalTeams!C:C,0))</f>
        <v>76</v>
      </c>
      <c r="D12566" t="s">
        <v>8509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391</v>
      </c>
      <c r="C12567">
        <f>INDEX(NationalTeams!B:B,MATCH(B12567,NationalTeams!C:C,0))</f>
        <v>77</v>
      </c>
      <c r="D12567" t="s">
        <v>8509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524</v>
      </c>
      <c r="C12568">
        <f>INDEX(NationalTeams!B:B,MATCH(B12568,NationalTeams!C:C,0))</f>
        <v>78</v>
      </c>
      <c r="D12568" t="s">
        <v>8509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325</v>
      </c>
      <c r="C12569">
        <f>INDEX(NationalTeams!B:B,MATCH(B12569,NationalTeams!C:C,0))</f>
        <v>79</v>
      </c>
      <c r="D12569" t="s">
        <v>8509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536</v>
      </c>
      <c r="C12570">
        <f>INDEX(NationalTeams!B:B,MATCH(B12570,NationalTeams!C:C,0))</f>
        <v>80</v>
      </c>
      <c r="D12570" t="s">
        <v>8509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405</v>
      </c>
      <c r="C12571">
        <f>INDEX(NationalTeams!B:B,MATCH(B12571,NationalTeams!C:C,0))</f>
        <v>81</v>
      </c>
      <c r="D12571" t="s">
        <v>8509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508</v>
      </c>
      <c r="C12572">
        <f>INDEX(NationalTeams!B:B,MATCH(B12572,NationalTeams!C:C,0))</f>
        <v>82</v>
      </c>
      <c r="D12572" t="s">
        <v>8509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477</v>
      </c>
      <c r="C12573">
        <f>INDEX(NationalTeams!B:B,MATCH(B12573,NationalTeams!C:C,0))</f>
        <v>83</v>
      </c>
      <c r="D12573" t="s">
        <v>8509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396</v>
      </c>
      <c r="C12574">
        <f>INDEX(NationalTeams!B:B,MATCH(B12574,NationalTeams!C:C,0))</f>
        <v>84</v>
      </c>
      <c r="D12574" t="s">
        <v>8509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382</v>
      </c>
      <c r="C12575">
        <f>INDEX(NationalTeams!B:B,MATCH(B12575,NationalTeams!C:C,0))</f>
        <v>85</v>
      </c>
      <c r="D12575" t="s">
        <v>8509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338</v>
      </c>
      <c r="C12576">
        <f>INDEX(NationalTeams!B:B,MATCH(B12576,NationalTeams!C:C,0))</f>
        <v>86</v>
      </c>
      <c r="D12576" t="s">
        <v>8509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392</v>
      </c>
      <c r="C12577">
        <f>INDEX(NationalTeams!B:B,MATCH(B12577,NationalTeams!C:C,0))</f>
        <v>87</v>
      </c>
      <c r="D12577" t="s">
        <v>8509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335</v>
      </c>
      <c r="C12578">
        <f>INDEX(NationalTeams!B:B,MATCH(B12578,NationalTeams!C:C,0))</f>
        <v>88</v>
      </c>
      <c r="D12578" t="s">
        <v>8509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333</v>
      </c>
      <c r="C12579">
        <f>INDEX(NationalTeams!B:B,MATCH(B12579,NationalTeams!C:C,0))</f>
        <v>89</v>
      </c>
      <c r="D12579" t="s">
        <v>8509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397</v>
      </c>
      <c r="C12580">
        <f>INDEX(NationalTeams!B:B,MATCH(B12580,NationalTeams!C:C,0))</f>
        <v>90</v>
      </c>
      <c r="D12580" t="s">
        <v>8509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469</v>
      </c>
      <c r="C12581">
        <f>INDEX(NationalTeams!B:B,MATCH(B12581,NationalTeams!C:C,0))</f>
        <v>91</v>
      </c>
      <c r="D12581" t="s">
        <v>8509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512</v>
      </c>
      <c r="C12582">
        <f>INDEX(NationalTeams!B:B,MATCH(B12582,NationalTeams!C:C,0))</f>
        <v>92</v>
      </c>
      <c r="D12582" t="s">
        <v>8509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458</v>
      </c>
      <c r="C12583">
        <f>INDEX(NationalTeams!B:B,MATCH(B12583,NationalTeams!C:C,0))</f>
        <v>93</v>
      </c>
      <c r="D12583" t="s">
        <v>8509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444</v>
      </c>
      <c r="C12584">
        <f>INDEX(NationalTeams!B:B,MATCH(B12584,NationalTeams!C:C,0))</f>
        <v>94</v>
      </c>
      <c r="D12584" t="s">
        <v>8509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493</v>
      </c>
      <c r="C12585">
        <f>INDEX(NationalTeams!B:B,MATCH(B12585,NationalTeams!C:C,0))</f>
        <v>95</v>
      </c>
      <c r="D12585" t="s">
        <v>8509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431</v>
      </c>
      <c r="C12586">
        <f>INDEX(NationalTeams!B:B,MATCH(B12586,NationalTeams!C:C,0))</f>
        <v>96</v>
      </c>
      <c r="D12586" t="s">
        <v>8509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427</v>
      </c>
      <c r="C12587">
        <f>INDEX(NationalTeams!B:B,MATCH(B12587,NationalTeams!C:C,0))</f>
        <v>97</v>
      </c>
      <c r="D12587" t="s">
        <v>8509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513</v>
      </c>
      <c r="C12588">
        <f>INDEX(NationalTeams!B:B,MATCH(B12588,NationalTeams!C:C,0))</f>
        <v>98</v>
      </c>
      <c r="D12588" t="s">
        <v>8509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503</v>
      </c>
      <c r="C12589">
        <f>INDEX(NationalTeams!B:B,MATCH(B12589,NationalTeams!C:C,0))</f>
        <v>99</v>
      </c>
      <c r="D12589" t="s">
        <v>8509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519</v>
      </c>
      <c r="C12590">
        <f>INDEX(NationalTeams!B:B,MATCH(B12590,NationalTeams!C:C,0))</f>
        <v>100</v>
      </c>
      <c r="D12590" t="s">
        <v>8509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410</v>
      </c>
      <c r="C12591">
        <f>INDEX(NationalTeams!B:B,MATCH(B12591,NationalTeams!C:C,0))</f>
        <v>101</v>
      </c>
      <c r="D12591" t="s">
        <v>8509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486</v>
      </c>
      <c r="C12592">
        <f>INDEX(NationalTeams!B:B,MATCH(B12592,NationalTeams!C:C,0))</f>
        <v>102</v>
      </c>
      <c r="D12592" t="s">
        <v>8509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526</v>
      </c>
      <c r="C12593">
        <f>INDEX(NationalTeams!B:B,MATCH(B12593,NationalTeams!C:C,0))</f>
        <v>103</v>
      </c>
      <c r="D12593" t="s">
        <v>8509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470</v>
      </c>
      <c r="C12594">
        <f>INDEX(NationalTeams!B:B,MATCH(B12594,NationalTeams!C:C,0))</f>
        <v>104</v>
      </c>
      <c r="D12594" t="s">
        <v>8509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461</v>
      </c>
      <c r="C12595">
        <f>INDEX(NationalTeams!B:B,MATCH(B12595,NationalTeams!C:C,0))</f>
        <v>105</v>
      </c>
      <c r="D12595" t="s">
        <v>8509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418</v>
      </c>
      <c r="C12596">
        <f>INDEX(NationalTeams!B:B,MATCH(B12596,NationalTeams!C:C,0))</f>
        <v>106</v>
      </c>
      <c r="D12596" t="s">
        <v>8509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417</v>
      </c>
      <c r="C12597">
        <f>INDEX(NationalTeams!B:B,MATCH(B12597,NationalTeams!C:C,0))</f>
        <v>107</v>
      </c>
      <c r="D12597" t="s">
        <v>8509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421</v>
      </c>
      <c r="C12598">
        <f>INDEX(NationalTeams!B:B,MATCH(B12598,NationalTeams!C:C,0))</f>
        <v>108</v>
      </c>
      <c r="D12598" t="s">
        <v>8509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530</v>
      </c>
      <c r="C12599">
        <f>INDEX(NationalTeams!B:B,MATCH(B12599,NationalTeams!C:C,0))</f>
        <v>109</v>
      </c>
      <c r="D12599" t="s">
        <v>8509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488</v>
      </c>
      <c r="C12600">
        <f>INDEX(NationalTeams!B:B,MATCH(B12600,NationalTeams!C:C,0))</f>
        <v>110</v>
      </c>
      <c r="D12600" t="s">
        <v>8509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352</v>
      </c>
      <c r="C12601">
        <f>INDEX(NationalTeams!B:B,MATCH(B12601,NationalTeams!C:C,0))</f>
        <v>111</v>
      </c>
      <c r="D12601" t="s">
        <v>8509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422</v>
      </c>
      <c r="C12602">
        <f>INDEX(NationalTeams!B:B,MATCH(B12602,NationalTeams!C:C,0))</f>
        <v>112</v>
      </c>
      <c r="D12602" t="s">
        <v>8509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451</v>
      </c>
      <c r="C12603">
        <f>INDEX(NationalTeams!B:B,MATCH(B12603,NationalTeams!C:C,0))</f>
        <v>113</v>
      </c>
      <c r="D12603" t="s">
        <v>8509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430</v>
      </c>
      <c r="C12604">
        <f>INDEX(NationalTeams!B:B,MATCH(B12604,NationalTeams!C:C,0))</f>
        <v>114</v>
      </c>
      <c r="D12604" t="s">
        <v>8509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381</v>
      </c>
      <c r="C12605">
        <f>INDEX(NationalTeams!B:B,MATCH(B12605,NationalTeams!C:C,0))</f>
        <v>115</v>
      </c>
      <c r="D12605" t="s">
        <v>8509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434</v>
      </c>
      <c r="C12606">
        <f>INDEX(NationalTeams!B:B,MATCH(B12606,NationalTeams!C:C,0))</f>
        <v>116</v>
      </c>
      <c r="D12606" t="s">
        <v>8509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475</v>
      </c>
      <c r="C12607">
        <f>INDEX(NationalTeams!B:B,MATCH(B12607,NationalTeams!C:C,0))</f>
        <v>117</v>
      </c>
      <c r="D12607" t="s">
        <v>8509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528</v>
      </c>
      <c r="C12608">
        <f>INDEX(NationalTeams!B:B,MATCH(B12608,NationalTeams!C:C,0))</f>
        <v>118</v>
      </c>
      <c r="D12608" t="s">
        <v>8509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436</v>
      </c>
      <c r="C12609">
        <f>INDEX(NationalTeams!B:B,MATCH(B12609,NationalTeams!C:C,0))</f>
        <v>119</v>
      </c>
      <c r="D12609" t="s">
        <v>8509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455</v>
      </c>
      <c r="C12610">
        <f>INDEX(NationalTeams!B:B,MATCH(B12610,NationalTeams!C:C,0))</f>
        <v>120</v>
      </c>
      <c r="D12610" t="s">
        <v>8509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345</v>
      </c>
      <c r="C12611">
        <f>INDEX(NationalTeams!B:B,MATCH(B12611,NationalTeams!C:C,0))</f>
        <v>121</v>
      </c>
      <c r="D12611" t="s">
        <v>8509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532</v>
      </c>
      <c r="C12612">
        <f>INDEX(NationalTeams!B:B,MATCH(B12612,NationalTeams!C:C,0))</f>
        <v>122</v>
      </c>
      <c r="D12612" t="s">
        <v>8509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468</v>
      </c>
      <c r="C12613">
        <f>INDEX(NationalTeams!B:B,MATCH(B12613,NationalTeams!C:C,0))</f>
        <v>123</v>
      </c>
      <c r="D12613" t="s">
        <v>8509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347</v>
      </c>
      <c r="C12614">
        <f>INDEX(NationalTeams!B:B,MATCH(B12614,NationalTeams!C:C,0))</f>
        <v>124</v>
      </c>
      <c r="D12614" t="s">
        <v>8509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390</v>
      </c>
      <c r="C12615">
        <f>INDEX(NationalTeams!B:B,MATCH(B12615,NationalTeams!C:C,0))</f>
        <v>125</v>
      </c>
      <c r="D12615" t="s">
        <v>8509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540</v>
      </c>
      <c r="C12616">
        <f>INDEX(NationalTeams!B:B,MATCH(B12616,NationalTeams!C:C,0))</f>
        <v>126</v>
      </c>
      <c r="D12616" t="s">
        <v>8509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527</v>
      </c>
      <c r="C12617">
        <f>INDEX(NationalTeams!B:B,MATCH(B12617,NationalTeams!C:C,0))</f>
        <v>127</v>
      </c>
      <c r="D12617" t="s">
        <v>8509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523</v>
      </c>
      <c r="C12618">
        <f>INDEX(NationalTeams!B:B,MATCH(B12618,NationalTeams!C:C,0))</f>
        <v>128</v>
      </c>
      <c r="D12618" t="s">
        <v>8509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484</v>
      </c>
      <c r="C12619">
        <f>INDEX(NationalTeams!B:B,MATCH(B12619,NationalTeams!C:C,0))</f>
        <v>129</v>
      </c>
      <c r="D12619" t="s">
        <v>8509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522</v>
      </c>
      <c r="C12620">
        <f>INDEX(NationalTeams!B:B,MATCH(B12620,NationalTeams!C:C,0))</f>
        <v>130</v>
      </c>
      <c r="D12620" t="s">
        <v>8509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386</v>
      </c>
      <c r="C12621">
        <f>INDEX(NationalTeams!B:B,MATCH(B12621,NationalTeams!C:C,0))</f>
        <v>131</v>
      </c>
      <c r="D12621" t="s">
        <v>8509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463</v>
      </c>
      <c r="C12622">
        <f>INDEX(NationalTeams!B:B,MATCH(B12622,NationalTeams!C:C,0))</f>
        <v>132</v>
      </c>
      <c r="D12622" t="s">
        <v>8509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339</v>
      </c>
      <c r="C12623">
        <f>INDEX(NationalTeams!B:B,MATCH(B12623,NationalTeams!C:C,0))</f>
        <v>133</v>
      </c>
      <c r="D12623" t="s">
        <v>8509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464</v>
      </c>
      <c r="C12624">
        <f>INDEX(NationalTeams!B:B,MATCH(B12624,NationalTeams!C:C,0))</f>
        <v>134</v>
      </c>
      <c r="D12624" t="s">
        <v>8509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379</v>
      </c>
      <c r="C12625">
        <f>INDEX(NationalTeams!B:B,MATCH(B12625,NationalTeams!C:C,0))</f>
        <v>135</v>
      </c>
      <c r="D12625" t="s">
        <v>8509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539</v>
      </c>
      <c r="C12626">
        <f>INDEX(NationalTeams!B:B,MATCH(B12626,NationalTeams!C:C,0))</f>
        <v>136</v>
      </c>
      <c r="D12626" t="s">
        <v>8509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342</v>
      </c>
      <c r="C12627">
        <f>INDEX(NationalTeams!B:B,MATCH(B12627,NationalTeams!C:C,0))</f>
        <v>137</v>
      </c>
      <c r="D12627" t="s">
        <v>8509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343</v>
      </c>
      <c r="C12628">
        <f>INDEX(NationalTeams!B:B,MATCH(B12628,NationalTeams!C:C,0))</f>
        <v>138</v>
      </c>
      <c r="D12628" t="s">
        <v>8509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360</v>
      </c>
      <c r="C12629">
        <f>INDEX(NationalTeams!B:B,MATCH(B12629,NationalTeams!C:C,0))</f>
        <v>139</v>
      </c>
      <c r="D12629" t="s">
        <v>8509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378</v>
      </c>
      <c r="C12630">
        <f>INDEX(NationalTeams!B:B,MATCH(B12630,NationalTeams!C:C,0))</f>
        <v>140</v>
      </c>
      <c r="D12630" t="s">
        <v>8509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456</v>
      </c>
      <c r="C12631">
        <f>INDEX(NationalTeams!B:B,MATCH(B12631,NationalTeams!C:C,0))</f>
        <v>141</v>
      </c>
      <c r="D12631" t="s">
        <v>8509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537</v>
      </c>
      <c r="C12632">
        <f>INDEX(NationalTeams!B:B,MATCH(B12632,NationalTeams!C:C,0))</f>
        <v>142</v>
      </c>
      <c r="D12632" t="s">
        <v>8509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533</v>
      </c>
      <c r="C12633">
        <f>INDEX(NationalTeams!B:B,MATCH(B12633,NationalTeams!C:C,0))</f>
        <v>143</v>
      </c>
      <c r="D12633" t="s">
        <v>8509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460</v>
      </c>
      <c r="C12634">
        <f>INDEX(NationalTeams!B:B,MATCH(B12634,NationalTeams!C:C,0))</f>
        <v>144</v>
      </c>
      <c r="D12634" t="s">
        <v>8509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521</v>
      </c>
      <c r="C12635">
        <f>INDEX(NationalTeams!B:B,MATCH(B12635,NationalTeams!C:C,0))</f>
        <v>145</v>
      </c>
      <c r="D12635" t="s">
        <v>8509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416</v>
      </c>
      <c r="C12636">
        <f>INDEX(NationalTeams!B:B,MATCH(B12636,NationalTeams!C:C,0))</f>
        <v>146</v>
      </c>
      <c r="D12636" t="s">
        <v>8509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393</v>
      </c>
      <c r="C12637">
        <f>INDEX(NationalTeams!B:B,MATCH(B12637,NationalTeams!C:C,0))</f>
        <v>147</v>
      </c>
      <c r="D12637" t="s">
        <v>8509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372</v>
      </c>
      <c r="C12638">
        <f>INDEX(NationalTeams!B:B,MATCH(B12638,NationalTeams!C:C,0))</f>
        <v>148</v>
      </c>
      <c r="D12638" t="s">
        <v>8509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480</v>
      </c>
      <c r="C12639">
        <f>INDEX(NationalTeams!B:B,MATCH(B12639,NationalTeams!C:C,0))</f>
        <v>149</v>
      </c>
      <c r="D12639" t="s">
        <v>8509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446</v>
      </c>
      <c r="C12640">
        <f>INDEX(NationalTeams!B:B,MATCH(B12640,NationalTeams!C:C,0))</f>
        <v>150</v>
      </c>
      <c r="D12640" t="s">
        <v>8509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356</v>
      </c>
      <c r="C12641">
        <f>INDEX(NationalTeams!B:B,MATCH(B12641,NationalTeams!C:C,0))</f>
        <v>151</v>
      </c>
      <c r="D12641" t="s">
        <v>8509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387</v>
      </c>
      <c r="C12642">
        <f>INDEX(NationalTeams!B:B,MATCH(B12642,NationalTeams!C:C,0))</f>
        <v>152</v>
      </c>
      <c r="D12642" t="s">
        <v>8509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361</v>
      </c>
      <c r="C12643">
        <f>INDEX(NationalTeams!B:B,MATCH(B12643,NationalTeams!C:C,0))</f>
        <v>153</v>
      </c>
      <c r="D12643" t="s">
        <v>8509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492</v>
      </c>
      <c r="C12644">
        <f>INDEX(NationalTeams!B:B,MATCH(B12644,NationalTeams!C:C,0))</f>
        <v>154</v>
      </c>
      <c r="D12644" t="s">
        <v>8509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485</v>
      </c>
      <c r="C12645">
        <f>INDEX(NationalTeams!B:B,MATCH(B12645,NationalTeams!C:C,0))</f>
        <v>155</v>
      </c>
      <c r="D12645" t="s">
        <v>8509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423</v>
      </c>
      <c r="C12646">
        <f>INDEX(NationalTeams!B:B,MATCH(B12646,NationalTeams!C:C,0))</f>
        <v>156</v>
      </c>
      <c r="D12646" t="s">
        <v>8509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457</v>
      </c>
      <c r="C12647">
        <f>INDEX(NationalTeams!B:B,MATCH(B12647,NationalTeams!C:C,0))</f>
        <v>157</v>
      </c>
      <c r="D12647" t="s">
        <v>8509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491</v>
      </c>
      <c r="C12648">
        <f>INDEX(NationalTeams!B:B,MATCH(B12648,NationalTeams!C:C,0))</f>
        <v>158</v>
      </c>
      <c r="D12648" t="s">
        <v>8509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474</v>
      </c>
      <c r="C12649">
        <f>INDEX(NationalTeams!B:B,MATCH(B12649,NationalTeams!C:C,0))</f>
        <v>159</v>
      </c>
      <c r="D12649" t="s">
        <v>8509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479</v>
      </c>
      <c r="C12650">
        <f>INDEX(NationalTeams!B:B,MATCH(B12650,NationalTeams!C:C,0))</f>
        <v>160</v>
      </c>
      <c r="D12650" t="s">
        <v>8509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449</v>
      </c>
      <c r="C12651">
        <f>INDEX(NationalTeams!B:B,MATCH(B12651,NationalTeams!C:C,0))</f>
        <v>161</v>
      </c>
      <c r="D12651" t="s">
        <v>8509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398</v>
      </c>
      <c r="C12652">
        <f>INDEX(NationalTeams!B:B,MATCH(B12652,NationalTeams!C:C,0))</f>
        <v>162</v>
      </c>
      <c r="D12652" t="s">
        <v>8509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441</v>
      </c>
      <c r="C12653">
        <f>INDEX(NationalTeams!B:B,MATCH(B12653,NationalTeams!C:C,0))</f>
        <v>163</v>
      </c>
      <c r="D12653" t="s">
        <v>8509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348</v>
      </c>
      <c r="C12654">
        <f>INDEX(NationalTeams!B:B,MATCH(B12654,NationalTeams!C:C,0))</f>
        <v>164</v>
      </c>
      <c r="D12654" t="s">
        <v>8509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350</v>
      </c>
      <c r="C12655">
        <f>INDEX(NationalTeams!B:B,MATCH(B12655,NationalTeams!C:C,0))</f>
        <v>165</v>
      </c>
      <c r="D12655" t="s">
        <v>8509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494</v>
      </c>
      <c r="C12656">
        <f>INDEX(NationalTeams!B:B,MATCH(B12656,NationalTeams!C:C,0))</f>
        <v>166</v>
      </c>
      <c r="D12656" t="s">
        <v>8509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504</v>
      </c>
      <c r="C12657">
        <f>INDEX(NationalTeams!B:B,MATCH(B12657,NationalTeams!C:C,0))</f>
        <v>167</v>
      </c>
      <c r="D12657" t="s">
        <v>8509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401</v>
      </c>
      <c r="C12658">
        <f>INDEX(NationalTeams!B:B,MATCH(B12658,NationalTeams!C:C,0))</f>
        <v>168</v>
      </c>
      <c r="D12658" t="s">
        <v>8509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432</v>
      </c>
      <c r="C12659">
        <f>INDEX(NationalTeams!B:B,MATCH(B12659,NationalTeams!C:C,0))</f>
        <v>169</v>
      </c>
      <c r="D12659" t="s">
        <v>8509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336</v>
      </c>
      <c r="C12660">
        <f>INDEX(NationalTeams!B:B,MATCH(B12660,NationalTeams!C:C,0))</f>
        <v>170</v>
      </c>
      <c r="D12660" t="s">
        <v>8509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497</v>
      </c>
      <c r="C12661">
        <f>INDEX(NationalTeams!B:B,MATCH(B12661,NationalTeams!C:C,0))</f>
        <v>171</v>
      </c>
      <c r="D12661" t="s">
        <v>8509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380</v>
      </c>
      <c r="C12662">
        <f>INDEX(NationalTeams!B:B,MATCH(B12662,NationalTeams!C:C,0))</f>
        <v>172</v>
      </c>
      <c r="D12662" t="s">
        <v>8509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402</v>
      </c>
      <c r="C12663">
        <f>INDEX(NationalTeams!B:B,MATCH(B12663,NationalTeams!C:C,0))</f>
        <v>173</v>
      </c>
      <c r="D12663" t="s">
        <v>8509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370</v>
      </c>
      <c r="C12664">
        <f>INDEX(NationalTeams!B:B,MATCH(B12664,NationalTeams!C:C,0))</f>
        <v>174</v>
      </c>
      <c r="D12664" t="s">
        <v>8509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506</v>
      </c>
      <c r="C12665">
        <f>INDEX(NationalTeams!B:B,MATCH(B12665,NationalTeams!C:C,0))</f>
        <v>175</v>
      </c>
      <c r="D12665" t="s">
        <v>8509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500</v>
      </c>
      <c r="C12666">
        <f>INDEX(NationalTeams!B:B,MATCH(B12666,NationalTeams!C:C,0))</f>
        <v>176</v>
      </c>
      <c r="D12666" t="s">
        <v>8509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473</v>
      </c>
      <c r="C12667">
        <f>INDEX(NationalTeams!B:B,MATCH(B12667,NationalTeams!C:C,0))</f>
        <v>177</v>
      </c>
      <c r="D12667" t="s">
        <v>8509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482</v>
      </c>
      <c r="C12668">
        <f>INDEX(NationalTeams!B:B,MATCH(B12668,NationalTeams!C:C,0))</f>
        <v>178</v>
      </c>
      <c r="D12668" t="s">
        <v>8509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411</v>
      </c>
      <c r="C12669">
        <f>INDEX(NationalTeams!B:B,MATCH(B12669,NationalTeams!C:C,0))</f>
        <v>179</v>
      </c>
      <c r="D12669" t="s">
        <v>8509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541</v>
      </c>
      <c r="C12670">
        <f>INDEX(NationalTeams!B:B,MATCH(B12670,NationalTeams!C:C,0))</f>
        <v>180</v>
      </c>
      <c r="D12670" t="s">
        <v>8509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412</v>
      </c>
      <c r="C12671">
        <f>INDEX(NationalTeams!B:B,MATCH(B12671,NationalTeams!C:C,0))</f>
        <v>181</v>
      </c>
      <c r="D12671" t="s">
        <v>8509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409</v>
      </c>
      <c r="C12672">
        <f>INDEX(NationalTeams!B:B,MATCH(B12672,NationalTeams!C:C,0))</f>
        <v>182</v>
      </c>
      <c r="D12672" t="s">
        <v>8509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414</v>
      </c>
      <c r="C12673">
        <f>INDEX(NationalTeams!B:B,MATCH(B12673,NationalTeams!C:C,0))</f>
        <v>183</v>
      </c>
      <c r="D12673" t="s">
        <v>8509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362</v>
      </c>
      <c r="C12674">
        <f>INDEX(NationalTeams!B:B,MATCH(B12674,NationalTeams!C:C,0))</f>
        <v>184</v>
      </c>
      <c r="D12674" t="s">
        <v>8509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499</v>
      </c>
      <c r="C12675">
        <f>INDEX(NationalTeams!B:B,MATCH(B12675,NationalTeams!C:C,0))</f>
        <v>185</v>
      </c>
      <c r="D12675" t="s">
        <v>8509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374</v>
      </c>
      <c r="C12676">
        <f>INDEX(NationalTeams!B:B,MATCH(B12676,NationalTeams!C:C,0))</f>
        <v>186</v>
      </c>
      <c r="D12676" t="s">
        <v>8509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385</v>
      </c>
      <c r="C12677">
        <f>INDEX(NationalTeams!B:B,MATCH(B12677,NationalTeams!C:C,0))</f>
        <v>187</v>
      </c>
      <c r="D12677" t="s">
        <v>8509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450</v>
      </c>
      <c r="C12678">
        <f>INDEX(NationalTeams!B:B,MATCH(B12678,NationalTeams!C:C,0))</f>
        <v>188</v>
      </c>
      <c r="D12678" t="s">
        <v>8509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448</v>
      </c>
      <c r="C12679">
        <f>INDEX(NationalTeams!B:B,MATCH(B12679,NationalTeams!C:C,0))</f>
        <v>189</v>
      </c>
      <c r="D12679" t="s">
        <v>8509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375</v>
      </c>
      <c r="C12680">
        <f>INDEX(NationalTeams!B:B,MATCH(B12680,NationalTeams!C:C,0))</f>
        <v>190</v>
      </c>
      <c r="D12680" t="s">
        <v>8509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483</v>
      </c>
      <c r="C12681">
        <f>INDEX(NationalTeams!B:B,MATCH(B12681,NationalTeams!C:C,0))</f>
        <v>191</v>
      </c>
      <c r="D12681" t="s">
        <v>8509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395</v>
      </c>
      <c r="C12682">
        <f>INDEX(NationalTeams!B:B,MATCH(B12682,NationalTeams!C:C,0))</f>
        <v>192</v>
      </c>
      <c r="D12682" t="s">
        <v>8509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363</v>
      </c>
      <c r="C12683">
        <f>INDEX(NationalTeams!B:B,MATCH(B12683,NationalTeams!C:C,0))</f>
        <v>193</v>
      </c>
      <c r="D12683" t="s">
        <v>8509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394</v>
      </c>
      <c r="C12684">
        <f>INDEX(NationalTeams!B:B,MATCH(B12684,NationalTeams!C:C,0))</f>
        <v>194</v>
      </c>
      <c r="D12684" t="s">
        <v>8509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389</v>
      </c>
      <c r="C12685">
        <f>INDEX(NationalTeams!B:B,MATCH(B12685,NationalTeams!C:C,0))</f>
        <v>195</v>
      </c>
      <c r="D12685" t="s">
        <v>8509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496</v>
      </c>
      <c r="C12686">
        <f>INDEX(NationalTeams!B:B,MATCH(B12686,NationalTeams!C:C,0))</f>
        <v>196</v>
      </c>
      <c r="D12686" t="s">
        <v>8509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507</v>
      </c>
      <c r="C12687">
        <f>INDEX(NationalTeams!B:B,MATCH(B12687,NationalTeams!C:C,0))</f>
        <v>197</v>
      </c>
      <c r="D12687" t="s">
        <v>8509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399</v>
      </c>
      <c r="C12688">
        <f>INDEX(NationalTeams!B:B,MATCH(B12688,NationalTeams!C:C,0))</f>
        <v>198</v>
      </c>
      <c r="D12688" t="s">
        <v>8509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467</v>
      </c>
      <c r="C12689">
        <f>INDEX(NationalTeams!B:B,MATCH(B12689,NationalTeams!C:C,0))</f>
        <v>199</v>
      </c>
      <c r="D12689" t="s">
        <v>8509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437</v>
      </c>
      <c r="C12690">
        <f>INDEX(NationalTeams!B:B,MATCH(B12690,NationalTeams!C:C,0))</f>
        <v>200</v>
      </c>
      <c r="D12690" t="s">
        <v>8509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452</v>
      </c>
      <c r="C12691">
        <f>INDEX(NationalTeams!B:B,MATCH(B12691,NationalTeams!C:C,0))</f>
        <v>201</v>
      </c>
      <c r="D12691" t="s">
        <v>8509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384</v>
      </c>
      <c r="C12692">
        <f>INDEX(NationalTeams!B:B,MATCH(B12692,NationalTeams!C:C,0))</f>
        <v>202</v>
      </c>
      <c r="D12692" t="s">
        <v>8509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442</v>
      </c>
      <c r="C12693">
        <f>INDEX(NationalTeams!B:B,MATCH(B12693,NationalTeams!C:C,0))</f>
        <v>203</v>
      </c>
      <c r="D12693" t="s">
        <v>8509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472</v>
      </c>
      <c r="C12694">
        <f>INDEX(NationalTeams!B:B,MATCH(B12694,NationalTeams!C:C,0))</f>
        <v>204</v>
      </c>
      <c r="D12694" t="s">
        <v>8509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388</v>
      </c>
      <c r="C12695">
        <f>INDEX(NationalTeams!B:B,MATCH(B12695,NationalTeams!C:C,0))</f>
        <v>205</v>
      </c>
      <c r="D12695" t="s">
        <v>8509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476</v>
      </c>
      <c r="C12696">
        <f>INDEX(NationalTeams!B:B,MATCH(B12696,NationalTeams!C:C,0))</f>
        <v>206</v>
      </c>
      <c r="D12696" t="s">
        <v>8509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407</v>
      </c>
      <c r="C12697">
        <f>INDEX(NationalTeams!B:B,MATCH(B12697,NationalTeams!C:C,0))</f>
        <v>207</v>
      </c>
      <c r="D12697" t="s">
        <v>8509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364</v>
      </c>
      <c r="C12698">
        <f>INDEX(NationalTeams!B:B,MATCH(B12698,NationalTeams!C:C,0))</f>
        <v>208</v>
      </c>
      <c r="D12698" t="s">
        <v>8509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439</v>
      </c>
      <c r="C12699">
        <f>INDEX(NationalTeams!B:B,MATCH(B12699,NationalTeams!C:C,0))</f>
        <v>209</v>
      </c>
      <c r="D12699" t="s">
        <v>8509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501</v>
      </c>
      <c r="C12700">
        <f>INDEX(NationalTeams!B:B,MATCH(B12700,NationalTeams!C:C,0))</f>
        <v>210</v>
      </c>
      <c r="D12700" t="s">
        <v>8509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466</v>
      </c>
      <c r="C12701">
        <f>INDEX(NationalTeams!B:B,MATCH(B12701,NationalTeams!C:C,0))</f>
        <v>211</v>
      </c>
      <c r="D12701" t="s">
        <v>8509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502</v>
      </c>
      <c r="C12702">
        <f>INDEX(NationalTeams!B:B,MATCH(B12702,NationalTeams!C:C,0))</f>
        <v>212</v>
      </c>
      <c r="D12702" t="s">
        <v>8509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359</v>
      </c>
      <c r="C12703">
        <f>INDEX(NationalTeams!B:B,MATCH(B12703,NationalTeams!C:C,0))</f>
        <v>213</v>
      </c>
      <c r="D12703" t="s">
        <v>8509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377</v>
      </c>
      <c r="C12704">
        <f>INDEX(NationalTeams!B:B,MATCH(B12704,NationalTeams!C:C,0))</f>
        <v>214</v>
      </c>
      <c r="D12704" t="s">
        <v>8509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443</v>
      </c>
      <c r="C12705">
        <f>INDEX(NationalTeams!B:B,MATCH(B12705,NationalTeams!C:C,0))</f>
        <v>215</v>
      </c>
      <c r="D12705" t="s">
        <v>8509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481</v>
      </c>
      <c r="C12706">
        <f>INDEX(NationalTeams!B:B,MATCH(B12706,NationalTeams!C:C,0))</f>
        <v>216</v>
      </c>
      <c r="D12706" t="s">
        <v>8509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351</v>
      </c>
      <c r="C12707">
        <f>INDEX(NationalTeams!B:B,MATCH(B12707,NationalTeams!C:C,0))</f>
        <v>217</v>
      </c>
      <c r="D12707" t="s">
        <v>8509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438</v>
      </c>
      <c r="C12708">
        <f>INDEX(NationalTeams!B:B,MATCH(B12708,NationalTeams!C:C,0))</f>
        <v>218</v>
      </c>
      <c r="D12708" t="s">
        <v>8509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319</v>
      </c>
      <c r="C12709">
        <f>INDEX(NationalTeams!B:B,MATCH(B12709,NationalTeams!C:C,0))</f>
        <v>219</v>
      </c>
      <c r="D12709" t="s">
        <v>8509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471</v>
      </c>
      <c r="C12710">
        <f>INDEX(NationalTeams!B:B,MATCH(B12710,NationalTeams!C:C,0))</f>
        <v>220</v>
      </c>
      <c r="D12710" t="s">
        <v>8509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373</v>
      </c>
      <c r="C12711">
        <f>INDEX(NationalTeams!B:B,MATCH(B12711,NationalTeams!C:C,0))</f>
        <v>221</v>
      </c>
      <c r="D12711" t="s">
        <v>8509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367</v>
      </c>
      <c r="C12712">
        <f>INDEX(NationalTeams!B:B,MATCH(B12712,NationalTeams!C:C,0))</f>
        <v>222</v>
      </c>
      <c r="D12712" t="s">
        <v>8509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358</v>
      </c>
      <c r="C12713">
        <f>INDEX(NationalTeams!B:B,MATCH(B12713,NationalTeams!C:C,0))</f>
        <v>223</v>
      </c>
      <c r="D12713" t="s">
        <v>8509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440</v>
      </c>
      <c r="C12714">
        <f>INDEX(NationalTeams!B:B,MATCH(B12714,NationalTeams!C:C,0))</f>
        <v>1</v>
      </c>
      <c r="D12714" t="s">
        <v>8506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321</v>
      </c>
      <c r="C12715">
        <f>INDEX(NationalTeams!B:B,MATCH(B12715,NationalTeams!C:C,0))</f>
        <v>2</v>
      </c>
      <c r="D12715" t="s">
        <v>8506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520</v>
      </c>
      <c r="C12716">
        <f>INDEX(NationalTeams!B:B,MATCH(B12716,NationalTeams!C:C,0))</f>
        <v>3</v>
      </c>
      <c r="D12716" t="s">
        <v>8506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489</v>
      </c>
      <c r="C12717">
        <f>INDEX(NationalTeams!B:B,MATCH(B12717,NationalTeams!C:C,0))</f>
        <v>4</v>
      </c>
      <c r="D12717" t="s">
        <v>8506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329</v>
      </c>
      <c r="C12718">
        <f>INDEX(NationalTeams!B:B,MATCH(B12718,NationalTeams!C:C,0))</f>
        <v>5</v>
      </c>
      <c r="D12718" t="s">
        <v>8506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538</v>
      </c>
      <c r="C12719">
        <f>INDEX(NationalTeams!B:B,MATCH(B12719,NationalTeams!C:C,0))</f>
        <v>6</v>
      </c>
      <c r="D12719" t="s">
        <v>8506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357</v>
      </c>
      <c r="C12720">
        <f>INDEX(NationalTeams!B:B,MATCH(B12720,NationalTeams!C:C,0))</f>
        <v>7</v>
      </c>
      <c r="D12720" t="s">
        <v>8506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420</v>
      </c>
      <c r="C12721">
        <f>INDEX(NationalTeams!B:B,MATCH(B12721,NationalTeams!C:C,0))</f>
        <v>8</v>
      </c>
      <c r="D12721" t="s">
        <v>8506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400</v>
      </c>
      <c r="C12722">
        <f>INDEX(NationalTeams!B:B,MATCH(B12722,NationalTeams!C:C,0))</f>
        <v>9</v>
      </c>
      <c r="D12722" t="s">
        <v>8506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428</v>
      </c>
      <c r="C12723">
        <f>INDEX(NationalTeams!B:B,MATCH(B12723,NationalTeams!C:C,0))</f>
        <v>10</v>
      </c>
      <c r="D12723" t="s">
        <v>8506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324</v>
      </c>
      <c r="C12724">
        <f>INDEX(NationalTeams!B:B,MATCH(B12724,NationalTeams!C:C,0))</f>
        <v>11</v>
      </c>
      <c r="D12724" t="s">
        <v>8506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376</v>
      </c>
      <c r="C12725">
        <f>INDEX(NationalTeams!B:B,MATCH(B12725,NationalTeams!C:C,0))</f>
        <v>12</v>
      </c>
      <c r="D12725" t="s">
        <v>8506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529</v>
      </c>
      <c r="C12726">
        <f>INDEX(NationalTeams!B:B,MATCH(B12726,NationalTeams!C:C,0))</f>
        <v>13</v>
      </c>
      <c r="D12726" t="s">
        <v>8506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415</v>
      </c>
      <c r="C12727">
        <f>INDEX(NationalTeams!B:B,MATCH(B12727,NationalTeams!C:C,0))</f>
        <v>14</v>
      </c>
      <c r="D12727" t="s">
        <v>8506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424</v>
      </c>
      <c r="C12728">
        <f>INDEX(NationalTeams!B:B,MATCH(B12728,NationalTeams!C:C,0))</f>
        <v>15</v>
      </c>
      <c r="D12728" t="s">
        <v>8506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426</v>
      </c>
      <c r="C12729">
        <f>INDEX(NationalTeams!B:B,MATCH(B12729,NationalTeams!C:C,0))</f>
        <v>16</v>
      </c>
      <c r="D12729" t="s">
        <v>8506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514</v>
      </c>
      <c r="C12730">
        <f>INDEX(NationalTeams!B:B,MATCH(B12730,NationalTeams!C:C,0))</f>
        <v>17</v>
      </c>
      <c r="D12730" t="s">
        <v>8506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535</v>
      </c>
      <c r="C12731">
        <f>INDEX(NationalTeams!B:B,MATCH(B12731,NationalTeams!C:C,0))</f>
        <v>18</v>
      </c>
      <c r="D12731" t="s">
        <v>8506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419</v>
      </c>
      <c r="C12732">
        <f>INDEX(NationalTeams!B:B,MATCH(B12732,NationalTeams!C:C,0))</f>
        <v>19</v>
      </c>
      <c r="D12732" t="s">
        <v>8506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433</v>
      </c>
      <c r="C12733">
        <f>INDEX(NationalTeams!B:B,MATCH(B12733,NationalTeams!C:C,0))</f>
        <v>20</v>
      </c>
      <c r="D12733" t="s">
        <v>8506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465</v>
      </c>
      <c r="C12734">
        <f>INDEX(NationalTeams!B:B,MATCH(B12734,NationalTeams!C:C,0))</f>
        <v>21</v>
      </c>
      <c r="D12734" t="s">
        <v>8506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408</v>
      </c>
      <c r="C12735">
        <f>INDEX(NationalTeams!B:B,MATCH(B12735,NationalTeams!C:C,0))</f>
        <v>22</v>
      </c>
      <c r="D12735" t="s">
        <v>8506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505</v>
      </c>
      <c r="C12736">
        <f>INDEX(NationalTeams!B:B,MATCH(B12736,NationalTeams!C:C,0))</f>
        <v>23</v>
      </c>
      <c r="D12736" t="s">
        <v>8506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334</v>
      </c>
      <c r="C12737">
        <f>INDEX(NationalTeams!B:B,MATCH(B12737,NationalTeams!C:C,0))</f>
        <v>24</v>
      </c>
      <c r="D12737" t="s">
        <v>8506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337</v>
      </c>
      <c r="C12738">
        <f>INDEX(NationalTeams!B:B,MATCH(B12738,NationalTeams!C:C,0))</f>
        <v>25</v>
      </c>
      <c r="D12738" t="s">
        <v>8506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403</v>
      </c>
      <c r="C12739">
        <f>INDEX(NationalTeams!B:B,MATCH(B12739,NationalTeams!C:C,0))</f>
        <v>26</v>
      </c>
      <c r="D12739" t="s">
        <v>8506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525</v>
      </c>
      <c r="C12740">
        <f>INDEX(NationalTeams!B:B,MATCH(B12740,NationalTeams!C:C,0))</f>
        <v>27</v>
      </c>
      <c r="D12740" t="s">
        <v>8506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453</v>
      </c>
      <c r="C12741">
        <f>INDEX(NationalTeams!B:B,MATCH(B12741,NationalTeams!C:C,0))</f>
        <v>28</v>
      </c>
      <c r="D12741" t="s">
        <v>8506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353</v>
      </c>
      <c r="C12742">
        <f>INDEX(NationalTeams!B:B,MATCH(B12742,NationalTeams!C:C,0))</f>
        <v>29</v>
      </c>
      <c r="D12742" t="s">
        <v>8506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516</v>
      </c>
      <c r="C12743">
        <f>INDEX(NationalTeams!B:B,MATCH(B12743,NationalTeams!C:C,0))</f>
        <v>30</v>
      </c>
      <c r="D12743" t="s">
        <v>8506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340</v>
      </c>
      <c r="C12744">
        <f>INDEX(NationalTeams!B:B,MATCH(B12744,NationalTeams!C:C,0))</f>
        <v>31</v>
      </c>
      <c r="D12744" t="s">
        <v>8506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327</v>
      </c>
      <c r="C12745">
        <f>INDEX(NationalTeams!B:B,MATCH(B12745,NationalTeams!C:C,0))</f>
        <v>32</v>
      </c>
      <c r="D12745" t="s">
        <v>8506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478</v>
      </c>
      <c r="C12746">
        <f>INDEX(NationalTeams!B:B,MATCH(B12746,NationalTeams!C:C,0))</f>
        <v>33</v>
      </c>
      <c r="D12746" t="s">
        <v>8506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510</v>
      </c>
      <c r="C12747">
        <f>INDEX(NationalTeams!B:B,MATCH(B12747,NationalTeams!C:C,0))</f>
        <v>34</v>
      </c>
      <c r="D12747" t="s">
        <v>8506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366</v>
      </c>
      <c r="C12748">
        <f>INDEX(NationalTeams!B:B,MATCH(B12748,NationalTeams!C:C,0))</f>
        <v>35</v>
      </c>
      <c r="D12748" t="s">
        <v>8506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341</v>
      </c>
      <c r="C12749">
        <f>INDEX(NationalTeams!B:B,MATCH(B12749,NationalTeams!C:C,0))</f>
        <v>36</v>
      </c>
      <c r="D12749" t="s">
        <v>8506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454</v>
      </c>
      <c r="C12750">
        <f>INDEX(NationalTeams!B:B,MATCH(B12750,NationalTeams!C:C,0))</f>
        <v>37</v>
      </c>
      <c r="D12750" t="s">
        <v>8506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371</v>
      </c>
      <c r="C12751">
        <f>INDEX(NationalTeams!B:B,MATCH(B12751,NationalTeams!C:C,0))</f>
        <v>38</v>
      </c>
      <c r="D12751" t="s">
        <v>8506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462</v>
      </c>
      <c r="C12752">
        <f>INDEX(NationalTeams!B:B,MATCH(B12752,NationalTeams!C:C,0))</f>
        <v>39</v>
      </c>
      <c r="D12752" t="s">
        <v>8506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322</v>
      </c>
      <c r="C12753">
        <f>INDEX(NationalTeams!B:B,MATCH(B12753,NationalTeams!C:C,0))</f>
        <v>40</v>
      </c>
      <c r="D12753" t="s">
        <v>8506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355</v>
      </c>
      <c r="C12754">
        <f>INDEX(NationalTeams!B:B,MATCH(B12754,NationalTeams!C:C,0))</f>
        <v>41</v>
      </c>
      <c r="D12754" t="s">
        <v>8506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344</v>
      </c>
      <c r="C12755">
        <f>INDEX(NationalTeams!B:B,MATCH(B12755,NationalTeams!C:C,0))</f>
        <v>42</v>
      </c>
      <c r="D12755" t="s">
        <v>8506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330</v>
      </c>
      <c r="C12756">
        <f>INDEX(NationalTeams!B:B,MATCH(B12756,NationalTeams!C:C,0))</f>
        <v>43</v>
      </c>
      <c r="D12756" t="s">
        <v>8506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429</v>
      </c>
      <c r="C12757">
        <f>INDEX(NationalTeams!B:B,MATCH(B12757,NationalTeams!C:C,0))</f>
        <v>44</v>
      </c>
      <c r="D12757" t="s">
        <v>8506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534</v>
      </c>
      <c r="C12758">
        <f>INDEX(NationalTeams!B:B,MATCH(B12758,NationalTeams!C:C,0))</f>
        <v>45</v>
      </c>
      <c r="D12758" t="s">
        <v>8506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328</v>
      </c>
      <c r="C12759">
        <f>INDEX(NationalTeams!B:B,MATCH(B12759,NationalTeams!C:C,0))</f>
        <v>46</v>
      </c>
      <c r="D12759" t="s">
        <v>8506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368</v>
      </c>
      <c r="C12760">
        <f>INDEX(NationalTeams!B:B,MATCH(B12760,NationalTeams!C:C,0))</f>
        <v>47</v>
      </c>
      <c r="D12760" t="s">
        <v>8506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369</v>
      </c>
      <c r="C12761">
        <f>INDEX(NationalTeams!B:B,MATCH(B12761,NationalTeams!C:C,0))</f>
        <v>48</v>
      </c>
      <c r="D12761" t="s">
        <v>8506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447</v>
      </c>
      <c r="C12762">
        <f>INDEX(NationalTeams!B:B,MATCH(B12762,NationalTeams!C:C,0))</f>
        <v>49</v>
      </c>
      <c r="D12762" t="s">
        <v>8506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425</v>
      </c>
      <c r="C12763">
        <f>INDEX(NationalTeams!B:B,MATCH(B12763,NationalTeams!C:C,0))</f>
        <v>50</v>
      </c>
      <c r="D12763" t="s">
        <v>8506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323</v>
      </c>
      <c r="C12764">
        <f>INDEX(NationalTeams!B:B,MATCH(B12764,NationalTeams!C:C,0))</f>
        <v>51</v>
      </c>
      <c r="D12764" t="s">
        <v>8506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354</v>
      </c>
      <c r="C12765">
        <f>INDEX(NationalTeams!B:B,MATCH(B12765,NationalTeams!C:C,0))</f>
        <v>52</v>
      </c>
      <c r="D12765" t="s">
        <v>8506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498</v>
      </c>
      <c r="C12766">
        <f>INDEX(NationalTeams!B:B,MATCH(B12766,NationalTeams!C:C,0))</f>
        <v>53</v>
      </c>
      <c r="D12766" t="s">
        <v>8506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406</v>
      </c>
      <c r="C12767">
        <f>INDEX(NationalTeams!B:B,MATCH(B12767,NationalTeams!C:C,0))</f>
        <v>54</v>
      </c>
      <c r="D12767" t="s">
        <v>8506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404</v>
      </c>
      <c r="C12768">
        <f>INDEX(NationalTeams!B:B,MATCH(B12768,NationalTeams!C:C,0))</f>
        <v>55</v>
      </c>
      <c r="D12768" t="s">
        <v>8506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495</v>
      </c>
      <c r="C12769">
        <f>INDEX(NationalTeams!B:B,MATCH(B12769,NationalTeams!C:C,0))</f>
        <v>56</v>
      </c>
      <c r="D12769" t="s">
        <v>8506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413</v>
      </c>
      <c r="C12770">
        <f>INDEX(NationalTeams!B:B,MATCH(B12770,NationalTeams!C:C,0))</f>
        <v>57</v>
      </c>
      <c r="D12770" t="s">
        <v>8506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331</v>
      </c>
      <c r="C12771">
        <f>INDEX(NationalTeams!B:B,MATCH(B12771,NationalTeams!C:C,0))</f>
        <v>58</v>
      </c>
      <c r="D12771" t="s">
        <v>8506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365</v>
      </c>
      <c r="C12772">
        <f>INDEX(NationalTeams!B:B,MATCH(B12772,NationalTeams!C:C,0))</f>
        <v>59</v>
      </c>
      <c r="D12772" t="s">
        <v>8506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332</v>
      </c>
      <c r="C12773">
        <f>INDEX(NationalTeams!B:B,MATCH(B12773,NationalTeams!C:C,0))</f>
        <v>60</v>
      </c>
      <c r="D12773" t="s">
        <v>8506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435</v>
      </c>
      <c r="C12774">
        <f>INDEX(NationalTeams!B:B,MATCH(B12774,NationalTeams!C:C,0))</f>
        <v>61</v>
      </c>
      <c r="D12774" t="s">
        <v>8506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346</v>
      </c>
      <c r="C12775">
        <f>INDEX(NationalTeams!B:B,MATCH(B12775,NationalTeams!C:C,0))</f>
        <v>62</v>
      </c>
      <c r="D12775" t="s">
        <v>8506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515</v>
      </c>
      <c r="C12776">
        <f>INDEX(NationalTeams!B:B,MATCH(B12776,NationalTeams!C:C,0))</f>
        <v>63</v>
      </c>
      <c r="D12776" t="s">
        <v>8506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509</v>
      </c>
      <c r="C12777">
        <f>INDEX(NationalTeams!B:B,MATCH(B12777,NationalTeams!C:C,0))</f>
        <v>64</v>
      </c>
      <c r="D12777" t="s">
        <v>8506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518</v>
      </c>
      <c r="C12778">
        <f>INDEX(NationalTeams!B:B,MATCH(B12778,NationalTeams!C:C,0))</f>
        <v>65</v>
      </c>
      <c r="D12778" t="s">
        <v>8506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490</v>
      </c>
      <c r="C12779">
        <f>INDEX(NationalTeams!B:B,MATCH(B12779,NationalTeams!C:C,0))</f>
        <v>66</v>
      </c>
      <c r="D12779" t="s">
        <v>8506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349</v>
      </c>
      <c r="C12780">
        <f>INDEX(NationalTeams!B:B,MATCH(B12780,NationalTeams!C:C,0))</f>
        <v>67</v>
      </c>
      <c r="D12780" t="s">
        <v>8506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531</v>
      </c>
      <c r="C12781">
        <f>INDEX(NationalTeams!B:B,MATCH(B12781,NationalTeams!C:C,0))</f>
        <v>68</v>
      </c>
      <c r="D12781" t="s">
        <v>8506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326</v>
      </c>
      <c r="C12782">
        <f>INDEX(NationalTeams!B:B,MATCH(B12782,NationalTeams!C:C,0))</f>
        <v>69</v>
      </c>
      <c r="D12782" t="s">
        <v>8506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320</v>
      </c>
      <c r="C12783">
        <f>INDEX(NationalTeams!B:B,MATCH(B12783,NationalTeams!C:C,0))</f>
        <v>70</v>
      </c>
      <c r="D12783" t="s">
        <v>8506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459</v>
      </c>
      <c r="C12784">
        <f>INDEX(NationalTeams!B:B,MATCH(B12784,NationalTeams!C:C,0))</f>
        <v>71</v>
      </c>
      <c r="D12784" t="s">
        <v>8506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445</v>
      </c>
      <c r="C12785">
        <f>INDEX(NationalTeams!B:B,MATCH(B12785,NationalTeams!C:C,0))</f>
        <v>72</v>
      </c>
      <c r="D12785" t="s">
        <v>8506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511</v>
      </c>
      <c r="C12786">
        <f>INDEX(NationalTeams!B:B,MATCH(B12786,NationalTeams!C:C,0))</f>
        <v>73</v>
      </c>
      <c r="D12786" t="s">
        <v>8506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487</v>
      </c>
      <c r="C12787">
        <f>INDEX(NationalTeams!B:B,MATCH(B12787,NationalTeams!C:C,0))</f>
        <v>74</v>
      </c>
      <c r="D12787" t="s">
        <v>8506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383</v>
      </c>
      <c r="C12788">
        <f>INDEX(NationalTeams!B:B,MATCH(B12788,NationalTeams!C:C,0))</f>
        <v>75</v>
      </c>
      <c r="D12788" t="s">
        <v>8506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517</v>
      </c>
      <c r="C12789">
        <f>INDEX(NationalTeams!B:B,MATCH(B12789,NationalTeams!C:C,0))</f>
        <v>76</v>
      </c>
      <c r="D12789" t="s">
        <v>8506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391</v>
      </c>
      <c r="C12790">
        <f>INDEX(NationalTeams!B:B,MATCH(B12790,NationalTeams!C:C,0))</f>
        <v>77</v>
      </c>
      <c r="D12790" t="s">
        <v>8506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524</v>
      </c>
      <c r="C12791">
        <f>INDEX(NationalTeams!B:B,MATCH(B12791,NationalTeams!C:C,0))</f>
        <v>78</v>
      </c>
      <c r="D12791" t="s">
        <v>8506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325</v>
      </c>
      <c r="C12792">
        <f>INDEX(NationalTeams!B:B,MATCH(B12792,NationalTeams!C:C,0))</f>
        <v>79</v>
      </c>
      <c r="D12792" t="s">
        <v>8506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536</v>
      </c>
      <c r="C12793">
        <f>INDEX(NationalTeams!B:B,MATCH(B12793,NationalTeams!C:C,0))</f>
        <v>80</v>
      </c>
      <c r="D12793" t="s">
        <v>8506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405</v>
      </c>
      <c r="C12794">
        <f>INDEX(NationalTeams!B:B,MATCH(B12794,NationalTeams!C:C,0))</f>
        <v>81</v>
      </c>
      <c r="D12794" t="s">
        <v>8506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508</v>
      </c>
      <c r="C12795">
        <f>INDEX(NationalTeams!B:B,MATCH(B12795,NationalTeams!C:C,0))</f>
        <v>82</v>
      </c>
      <c r="D12795" t="s">
        <v>8506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477</v>
      </c>
      <c r="C12796">
        <f>INDEX(NationalTeams!B:B,MATCH(B12796,NationalTeams!C:C,0))</f>
        <v>83</v>
      </c>
      <c r="D12796" t="s">
        <v>8506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396</v>
      </c>
      <c r="C12797">
        <f>INDEX(NationalTeams!B:B,MATCH(B12797,NationalTeams!C:C,0))</f>
        <v>84</v>
      </c>
      <c r="D12797" t="s">
        <v>8506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382</v>
      </c>
      <c r="C12798">
        <f>INDEX(NationalTeams!B:B,MATCH(B12798,NationalTeams!C:C,0))</f>
        <v>85</v>
      </c>
      <c r="D12798" t="s">
        <v>8506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338</v>
      </c>
      <c r="C12799">
        <f>INDEX(NationalTeams!B:B,MATCH(B12799,NationalTeams!C:C,0))</f>
        <v>86</v>
      </c>
      <c r="D12799" t="s">
        <v>8506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392</v>
      </c>
      <c r="C12800">
        <f>INDEX(NationalTeams!B:B,MATCH(B12800,NationalTeams!C:C,0))</f>
        <v>87</v>
      </c>
      <c r="D12800" t="s">
        <v>8506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335</v>
      </c>
      <c r="C12801">
        <f>INDEX(NationalTeams!B:B,MATCH(B12801,NationalTeams!C:C,0))</f>
        <v>88</v>
      </c>
      <c r="D12801" t="s">
        <v>8506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333</v>
      </c>
      <c r="C12802">
        <f>INDEX(NationalTeams!B:B,MATCH(B12802,NationalTeams!C:C,0))</f>
        <v>89</v>
      </c>
      <c r="D12802" t="s">
        <v>8506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397</v>
      </c>
      <c r="C12803">
        <f>INDEX(NationalTeams!B:B,MATCH(B12803,NationalTeams!C:C,0))</f>
        <v>90</v>
      </c>
      <c r="D12803" t="s">
        <v>8506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469</v>
      </c>
      <c r="C12804">
        <f>INDEX(NationalTeams!B:B,MATCH(B12804,NationalTeams!C:C,0))</f>
        <v>91</v>
      </c>
      <c r="D12804" t="s">
        <v>8506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512</v>
      </c>
      <c r="C12805">
        <f>INDEX(NationalTeams!B:B,MATCH(B12805,NationalTeams!C:C,0))</f>
        <v>92</v>
      </c>
      <c r="D12805" t="s">
        <v>8506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458</v>
      </c>
      <c r="C12806">
        <f>INDEX(NationalTeams!B:B,MATCH(B12806,NationalTeams!C:C,0))</f>
        <v>93</v>
      </c>
      <c r="D12806" t="s">
        <v>8506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444</v>
      </c>
      <c r="C12807">
        <f>INDEX(NationalTeams!B:B,MATCH(B12807,NationalTeams!C:C,0))</f>
        <v>94</v>
      </c>
      <c r="D12807" t="s">
        <v>8506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493</v>
      </c>
      <c r="C12808">
        <f>INDEX(NationalTeams!B:B,MATCH(B12808,NationalTeams!C:C,0))</f>
        <v>95</v>
      </c>
      <c r="D12808" t="s">
        <v>8506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431</v>
      </c>
      <c r="C12809">
        <f>INDEX(NationalTeams!B:B,MATCH(B12809,NationalTeams!C:C,0))</f>
        <v>96</v>
      </c>
      <c r="D12809" t="s">
        <v>8506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427</v>
      </c>
      <c r="C12810">
        <f>INDEX(NationalTeams!B:B,MATCH(B12810,NationalTeams!C:C,0))</f>
        <v>97</v>
      </c>
      <c r="D12810" t="s">
        <v>8506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513</v>
      </c>
      <c r="C12811">
        <f>INDEX(NationalTeams!B:B,MATCH(B12811,NationalTeams!C:C,0))</f>
        <v>98</v>
      </c>
      <c r="D12811" t="s">
        <v>8506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503</v>
      </c>
      <c r="C12812">
        <f>INDEX(NationalTeams!B:B,MATCH(B12812,NationalTeams!C:C,0))</f>
        <v>99</v>
      </c>
      <c r="D12812" t="s">
        <v>8506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519</v>
      </c>
      <c r="C12813">
        <f>INDEX(NationalTeams!B:B,MATCH(B12813,NationalTeams!C:C,0))</f>
        <v>100</v>
      </c>
      <c r="D12813" t="s">
        <v>8506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410</v>
      </c>
      <c r="C12814">
        <f>INDEX(NationalTeams!B:B,MATCH(B12814,NationalTeams!C:C,0))</f>
        <v>101</v>
      </c>
      <c r="D12814" t="s">
        <v>8506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486</v>
      </c>
      <c r="C12815">
        <f>INDEX(NationalTeams!B:B,MATCH(B12815,NationalTeams!C:C,0))</f>
        <v>102</v>
      </c>
      <c r="D12815" t="s">
        <v>8506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526</v>
      </c>
      <c r="C12816">
        <f>INDEX(NationalTeams!B:B,MATCH(B12816,NationalTeams!C:C,0))</f>
        <v>103</v>
      </c>
      <c r="D12816" t="s">
        <v>8506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470</v>
      </c>
      <c r="C12817">
        <f>INDEX(NationalTeams!B:B,MATCH(B12817,NationalTeams!C:C,0))</f>
        <v>104</v>
      </c>
      <c r="D12817" t="s">
        <v>8506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461</v>
      </c>
      <c r="C12818">
        <f>INDEX(NationalTeams!B:B,MATCH(B12818,NationalTeams!C:C,0))</f>
        <v>105</v>
      </c>
      <c r="D12818" t="s">
        <v>8506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418</v>
      </c>
      <c r="C12819">
        <f>INDEX(NationalTeams!B:B,MATCH(B12819,NationalTeams!C:C,0))</f>
        <v>106</v>
      </c>
      <c r="D12819" t="s">
        <v>8506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417</v>
      </c>
      <c r="C12820">
        <f>INDEX(NationalTeams!B:B,MATCH(B12820,NationalTeams!C:C,0))</f>
        <v>107</v>
      </c>
      <c r="D12820" t="s">
        <v>8506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421</v>
      </c>
      <c r="C12821">
        <f>INDEX(NationalTeams!B:B,MATCH(B12821,NationalTeams!C:C,0))</f>
        <v>108</v>
      </c>
      <c r="D12821" t="s">
        <v>8506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530</v>
      </c>
      <c r="C12822">
        <f>INDEX(NationalTeams!B:B,MATCH(B12822,NationalTeams!C:C,0))</f>
        <v>109</v>
      </c>
      <c r="D12822" t="s">
        <v>8506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488</v>
      </c>
      <c r="C12823">
        <f>INDEX(NationalTeams!B:B,MATCH(B12823,NationalTeams!C:C,0))</f>
        <v>110</v>
      </c>
      <c r="D12823" t="s">
        <v>8506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352</v>
      </c>
      <c r="C12824">
        <f>INDEX(NationalTeams!B:B,MATCH(B12824,NationalTeams!C:C,0))</f>
        <v>111</v>
      </c>
      <c r="D12824" t="s">
        <v>8506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422</v>
      </c>
      <c r="C12825">
        <f>INDEX(NationalTeams!B:B,MATCH(B12825,NationalTeams!C:C,0))</f>
        <v>112</v>
      </c>
      <c r="D12825" t="s">
        <v>8506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451</v>
      </c>
      <c r="C12826">
        <f>INDEX(NationalTeams!B:B,MATCH(B12826,NationalTeams!C:C,0))</f>
        <v>113</v>
      </c>
      <c r="D12826" t="s">
        <v>8506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430</v>
      </c>
      <c r="C12827">
        <f>INDEX(NationalTeams!B:B,MATCH(B12827,NationalTeams!C:C,0))</f>
        <v>114</v>
      </c>
      <c r="D12827" t="s">
        <v>8506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381</v>
      </c>
      <c r="C12828">
        <f>INDEX(NationalTeams!B:B,MATCH(B12828,NationalTeams!C:C,0))</f>
        <v>115</v>
      </c>
      <c r="D12828" t="s">
        <v>8506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434</v>
      </c>
      <c r="C12829">
        <f>INDEX(NationalTeams!B:B,MATCH(B12829,NationalTeams!C:C,0))</f>
        <v>116</v>
      </c>
      <c r="D12829" t="s">
        <v>8506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475</v>
      </c>
      <c r="C12830">
        <f>INDEX(NationalTeams!B:B,MATCH(B12830,NationalTeams!C:C,0))</f>
        <v>117</v>
      </c>
      <c r="D12830" t="s">
        <v>8506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528</v>
      </c>
      <c r="C12831">
        <f>INDEX(NationalTeams!B:B,MATCH(B12831,NationalTeams!C:C,0))</f>
        <v>118</v>
      </c>
      <c r="D12831" t="s">
        <v>8506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436</v>
      </c>
      <c r="C12832">
        <f>INDEX(NationalTeams!B:B,MATCH(B12832,NationalTeams!C:C,0))</f>
        <v>119</v>
      </c>
      <c r="D12832" t="s">
        <v>8506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455</v>
      </c>
      <c r="C12833">
        <f>INDEX(NationalTeams!B:B,MATCH(B12833,NationalTeams!C:C,0))</f>
        <v>120</v>
      </c>
      <c r="D12833" t="s">
        <v>8506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345</v>
      </c>
      <c r="C12834">
        <f>INDEX(NationalTeams!B:B,MATCH(B12834,NationalTeams!C:C,0))</f>
        <v>121</v>
      </c>
      <c r="D12834" t="s">
        <v>8506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532</v>
      </c>
      <c r="C12835">
        <f>INDEX(NationalTeams!B:B,MATCH(B12835,NationalTeams!C:C,0))</f>
        <v>122</v>
      </c>
      <c r="D12835" t="s">
        <v>8506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468</v>
      </c>
      <c r="C12836">
        <f>INDEX(NationalTeams!B:B,MATCH(B12836,NationalTeams!C:C,0))</f>
        <v>123</v>
      </c>
      <c r="D12836" t="s">
        <v>8506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347</v>
      </c>
      <c r="C12837">
        <f>INDEX(NationalTeams!B:B,MATCH(B12837,NationalTeams!C:C,0))</f>
        <v>124</v>
      </c>
      <c r="D12837" t="s">
        <v>8506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390</v>
      </c>
      <c r="C12838">
        <f>INDEX(NationalTeams!B:B,MATCH(B12838,NationalTeams!C:C,0))</f>
        <v>125</v>
      </c>
      <c r="D12838" t="s">
        <v>8506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540</v>
      </c>
      <c r="C12839">
        <f>INDEX(NationalTeams!B:B,MATCH(B12839,NationalTeams!C:C,0))</f>
        <v>126</v>
      </c>
      <c r="D12839" t="s">
        <v>8506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527</v>
      </c>
      <c r="C12840">
        <f>INDEX(NationalTeams!B:B,MATCH(B12840,NationalTeams!C:C,0))</f>
        <v>127</v>
      </c>
      <c r="D12840" t="s">
        <v>8506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523</v>
      </c>
      <c r="C12841">
        <f>INDEX(NationalTeams!B:B,MATCH(B12841,NationalTeams!C:C,0))</f>
        <v>128</v>
      </c>
      <c r="D12841" t="s">
        <v>8506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484</v>
      </c>
      <c r="C12842">
        <f>INDEX(NationalTeams!B:B,MATCH(B12842,NationalTeams!C:C,0))</f>
        <v>129</v>
      </c>
      <c r="D12842" t="s">
        <v>8506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522</v>
      </c>
      <c r="C12843">
        <f>INDEX(NationalTeams!B:B,MATCH(B12843,NationalTeams!C:C,0))</f>
        <v>130</v>
      </c>
      <c r="D12843" t="s">
        <v>8506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386</v>
      </c>
      <c r="C12844">
        <f>INDEX(NationalTeams!B:B,MATCH(B12844,NationalTeams!C:C,0))</f>
        <v>131</v>
      </c>
      <c r="D12844" t="s">
        <v>8506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463</v>
      </c>
      <c r="C12845">
        <f>INDEX(NationalTeams!B:B,MATCH(B12845,NationalTeams!C:C,0))</f>
        <v>132</v>
      </c>
      <c r="D12845" t="s">
        <v>8506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339</v>
      </c>
      <c r="C12846">
        <f>INDEX(NationalTeams!B:B,MATCH(B12846,NationalTeams!C:C,0))</f>
        <v>133</v>
      </c>
      <c r="D12846" t="s">
        <v>8506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464</v>
      </c>
      <c r="C12847">
        <f>INDEX(NationalTeams!B:B,MATCH(B12847,NationalTeams!C:C,0))</f>
        <v>134</v>
      </c>
      <c r="D12847" t="s">
        <v>8506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379</v>
      </c>
      <c r="C12848">
        <f>INDEX(NationalTeams!B:B,MATCH(B12848,NationalTeams!C:C,0))</f>
        <v>135</v>
      </c>
      <c r="D12848" t="s">
        <v>8506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539</v>
      </c>
      <c r="C12849">
        <f>INDEX(NationalTeams!B:B,MATCH(B12849,NationalTeams!C:C,0))</f>
        <v>136</v>
      </c>
      <c r="D12849" t="s">
        <v>8506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342</v>
      </c>
      <c r="C12850">
        <f>INDEX(NationalTeams!B:B,MATCH(B12850,NationalTeams!C:C,0))</f>
        <v>137</v>
      </c>
      <c r="D12850" t="s">
        <v>8506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343</v>
      </c>
      <c r="C12851">
        <f>INDEX(NationalTeams!B:B,MATCH(B12851,NationalTeams!C:C,0))</f>
        <v>138</v>
      </c>
      <c r="D12851" t="s">
        <v>8506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360</v>
      </c>
      <c r="C12852">
        <f>INDEX(NationalTeams!B:B,MATCH(B12852,NationalTeams!C:C,0))</f>
        <v>139</v>
      </c>
      <c r="D12852" t="s">
        <v>8506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378</v>
      </c>
      <c r="C12853">
        <f>INDEX(NationalTeams!B:B,MATCH(B12853,NationalTeams!C:C,0))</f>
        <v>140</v>
      </c>
      <c r="D12853" t="s">
        <v>8506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456</v>
      </c>
      <c r="C12854">
        <f>INDEX(NationalTeams!B:B,MATCH(B12854,NationalTeams!C:C,0))</f>
        <v>141</v>
      </c>
      <c r="D12854" t="s">
        <v>8506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537</v>
      </c>
      <c r="C12855">
        <f>INDEX(NationalTeams!B:B,MATCH(B12855,NationalTeams!C:C,0))</f>
        <v>142</v>
      </c>
      <c r="D12855" t="s">
        <v>8506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533</v>
      </c>
      <c r="C12856">
        <f>INDEX(NationalTeams!B:B,MATCH(B12856,NationalTeams!C:C,0))</f>
        <v>143</v>
      </c>
      <c r="D12856" t="s">
        <v>8506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460</v>
      </c>
      <c r="C12857">
        <f>INDEX(NationalTeams!B:B,MATCH(B12857,NationalTeams!C:C,0))</f>
        <v>144</v>
      </c>
      <c r="D12857" t="s">
        <v>8506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521</v>
      </c>
      <c r="C12858">
        <f>INDEX(NationalTeams!B:B,MATCH(B12858,NationalTeams!C:C,0))</f>
        <v>145</v>
      </c>
      <c r="D12858" t="s">
        <v>8506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416</v>
      </c>
      <c r="C12859">
        <f>INDEX(NationalTeams!B:B,MATCH(B12859,NationalTeams!C:C,0))</f>
        <v>146</v>
      </c>
      <c r="D12859" t="s">
        <v>8506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393</v>
      </c>
      <c r="C12860">
        <f>INDEX(NationalTeams!B:B,MATCH(B12860,NationalTeams!C:C,0))</f>
        <v>147</v>
      </c>
      <c r="D12860" t="s">
        <v>8506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372</v>
      </c>
      <c r="C12861">
        <f>INDEX(NationalTeams!B:B,MATCH(B12861,NationalTeams!C:C,0))</f>
        <v>148</v>
      </c>
      <c r="D12861" t="s">
        <v>8506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480</v>
      </c>
      <c r="C12862">
        <f>INDEX(NationalTeams!B:B,MATCH(B12862,NationalTeams!C:C,0))</f>
        <v>149</v>
      </c>
      <c r="D12862" t="s">
        <v>8506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446</v>
      </c>
      <c r="C12863">
        <f>INDEX(NationalTeams!B:B,MATCH(B12863,NationalTeams!C:C,0))</f>
        <v>150</v>
      </c>
      <c r="D12863" t="s">
        <v>8506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356</v>
      </c>
      <c r="C12864">
        <f>INDEX(NationalTeams!B:B,MATCH(B12864,NationalTeams!C:C,0))</f>
        <v>151</v>
      </c>
      <c r="D12864" t="s">
        <v>8506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387</v>
      </c>
      <c r="C12865">
        <f>INDEX(NationalTeams!B:B,MATCH(B12865,NationalTeams!C:C,0))</f>
        <v>152</v>
      </c>
      <c r="D12865" t="s">
        <v>8506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361</v>
      </c>
      <c r="C12866">
        <f>INDEX(NationalTeams!B:B,MATCH(B12866,NationalTeams!C:C,0))</f>
        <v>153</v>
      </c>
      <c r="D12866" t="s">
        <v>8506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492</v>
      </c>
      <c r="C12867">
        <f>INDEX(NationalTeams!B:B,MATCH(B12867,NationalTeams!C:C,0))</f>
        <v>154</v>
      </c>
      <c r="D12867" t="s">
        <v>8506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485</v>
      </c>
      <c r="C12868">
        <f>INDEX(NationalTeams!B:B,MATCH(B12868,NationalTeams!C:C,0))</f>
        <v>155</v>
      </c>
      <c r="D12868" t="s">
        <v>8506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423</v>
      </c>
      <c r="C12869">
        <f>INDEX(NationalTeams!B:B,MATCH(B12869,NationalTeams!C:C,0))</f>
        <v>156</v>
      </c>
      <c r="D12869" t="s">
        <v>8506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457</v>
      </c>
      <c r="C12870">
        <f>INDEX(NationalTeams!B:B,MATCH(B12870,NationalTeams!C:C,0))</f>
        <v>157</v>
      </c>
      <c r="D12870" t="s">
        <v>8506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491</v>
      </c>
      <c r="C12871">
        <f>INDEX(NationalTeams!B:B,MATCH(B12871,NationalTeams!C:C,0))</f>
        <v>158</v>
      </c>
      <c r="D12871" t="s">
        <v>8506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474</v>
      </c>
      <c r="C12872">
        <f>INDEX(NationalTeams!B:B,MATCH(B12872,NationalTeams!C:C,0))</f>
        <v>159</v>
      </c>
      <c r="D12872" t="s">
        <v>8506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479</v>
      </c>
      <c r="C12873">
        <f>INDEX(NationalTeams!B:B,MATCH(B12873,NationalTeams!C:C,0))</f>
        <v>160</v>
      </c>
      <c r="D12873" t="s">
        <v>8506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449</v>
      </c>
      <c r="C12874">
        <f>INDEX(NationalTeams!B:B,MATCH(B12874,NationalTeams!C:C,0))</f>
        <v>161</v>
      </c>
      <c r="D12874" t="s">
        <v>8506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398</v>
      </c>
      <c r="C12875">
        <f>INDEX(NationalTeams!B:B,MATCH(B12875,NationalTeams!C:C,0))</f>
        <v>162</v>
      </c>
      <c r="D12875" t="s">
        <v>8506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441</v>
      </c>
      <c r="C12876">
        <f>INDEX(NationalTeams!B:B,MATCH(B12876,NationalTeams!C:C,0))</f>
        <v>163</v>
      </c>
      <c r="D12876" t="s">
        <v>8506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348</v>
      </c>
      <c r="C12877">
        <f>INDEX(NationalTeams!B:B,MATCH(B12877,NationalTeams!C:C,0))</f>
        <v>164</v>
      </c>
      <c r="D12877" t="s">
        <v>8506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350</v>
      </c>
      <c r="C12878">
        <f>INDEX(NationalTeams!B:B,MATCH(B12878,NationalTeams!C:C,0))</f>
        <v>165</v>
      </c>
      <c r="D12878" t="s">
        <v>8506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494</v>
      </c>
      <c r="C12879">
        <f>INDEX(NationalTeams!B:B,MATCH(B12879,NationalTeams!C:C,0))</f>
        <v>166</v>
      </c>
      <c r="D12879" t="s">
        <v>8506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504</v>
      </c>
      <c r="C12880">
        <f>INDEX(NationalTeams!B:B,MATCH(B12880,NationalTeams!C:C,0))</f>
        <v>167</v>
      </c>
      <c r="D12880" t="s">
        <v>8506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401</v>
      </c>
      <c r="C12881">
        <f>INDEX(NationalTeams!B:B,MATCH(B12881,NationalTeams!C:C,0))</f>
        <v>168</v>
      </c>
      <c r="D12881" t="s">
        <v>8506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432</v>
      </c>
      <c r="C12882">
        <f>INDEX(NationalTeams!B:B,MATCH(B12882,NationalTeams!C:C,0))</f>
        <v>169</v>
      </c>
      <c r="D12882" t="s">
        <v>8506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336</v>
      </c>
      <c r="C12883">
        <f>INDEX(NationalTeams!B:B,MATCH(B12883,NationalTeams!C:C,0))</f>
        <v>170</v>
      </c>
      <c r="D12883" t="s">
        <v>8506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497</v>
      </c>
      <c r="C12884">
        <f>INDEX(NationalTeams!B:B,MATCH(B12884,NationalTeams!C:C,0))</f>
        <v>171</v>
      </c>
      <c r="D12884" t="s">
        <v>8506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380</v>
      </c>
      <c r="C12885">
        <f>INDEX(NationalTeams!B:B,MATCH(B12885,NationalTeams!C:C,0))</f>
        <v>172</v>
      </c>
      <c r="D12885" t="s">
        <v>8506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402</v>
      </c>
      <c r="C12886">
        <f>INDEX(NationalTeams!B:B,MATCH(B12886,NationalTeams!C:C,0))</f>
        <v>173</v>
      </c>
      <c r="D12886" t="s">
        <v>8506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370</v>
      </c>
      <c r="C12887">
        <f>INDEX(NationalTeams!B:B,MATCH(B12887,NationalTeams!C:C,0))</f>
        <v>174</v>
      </c>
      <c r="D12887" t="s">
        <v>8506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506</v>
      </c>
      <c r="C12888">
        <f>INDEX(NationalTeams!B:B,MATCH(B12888,NationalTeams!C:C,0))</f>
        <v>175</v>
      </c>
      <c r="D12888" t="s">
        <v>8506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500</v>
      </c>
      <c r="C12889">
        <f>INDEX(NationalTeams!B:B,MATCH(B12889,NationalTeams!C:C,0))</f>
        <v>176</v>
      </c>
      <c r="D12889" t="s">
        <v>8506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473</v>
      </c>
      <c r="C12890">
        <f>INDEX(NationalTeams!B:B,MATCH(B12890,NationalTeams!C:C,0))</f>
        <v>177</v>
      </c>
      <c r="D12890" t="s">
        <v>8506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482</v>
      </c>
      <c r="C12891">
        <f>INDEX(NationalTeams!B:B,MATCH(B12891,NationalTeams!C:C,0))</f>
        <v>178</v>
      </c>
      <c r="D12891" t="s">
        <v>8506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411</v>
      </c>
      <c r="C12892">
        <f>INDEX(NationalTeams!B:B,MATCH(B12892,NationalTeams!C:C,0))</f>
        <v>179</v>
      </c>
      <c r="D12892" t="s">
        <v>8506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541</v>
      </c>
      <c r="C12893">
        <f>INDEX(NationalTeams!B:B,MATCH(B12893,NationalTeams!C:C,0))</f>
        <v>180</v>
      </c>
      <c r="D12893" t="s">
        <v>8506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412</v>
      </c>
      <c r="C12894">
        <f>INDEX(NationalTeams!B:B,MATCH(B12894,NationalTeams!C:C,0))</f>
        <v>181</v>
      </c>
      <c r="D12894" t="s">
        <v>8506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409</v>
      </c>
      <c r="C12895">
        <f>INDEX(NationalTeams!B:B,MATCH(B12895,NationalTeams!C:C,0))</f>
        <v>182</v>
      </c>
      <c r="D12895" t="s">
        <v>8506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414</v>
      </c>
      <c r="C12896">
        <f>INDEX(NationalTeams!B:B,MATCH(B12896,NationalTeams!C:C,0))</f>
        <v>183</v>
      </c>
      <c r="D12896" t="s">
        <v>8506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362</v>
      </c>
      <c r="C12897">
        <f>INDEX(NationalTeams!B:B,MATCH(B12897,NationalTeams!C:C,0))</f>
        <v>184</v>
      </c>
      <c r="D12897" t="s">
        <v>8506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499</v>
      </c>
      <c r="C12898">
        <f>INDEX(NationalTeams!B:B,MATCH(B12898,NationalTeams!C:C,0))</f>
        <v>185</v>
      </c>
      <c r="D12898" t="s">
        <v>8506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374</v>
      </c>
      <c r="C12899">
        <f>INDEX(NationalTeams!B:B,MATCH(B12899,NationalTeams!C:C,0))</f>
        <v>186</v>
      </c>
      <c r="D12899" t="s">
        <v>8506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385</v>
      </c>
      <c r="C12900">
        <f>INDEX(NationalTeams!B:B,MATCH(B12900,NationalTeams!C:C,0))</f>
        <v>187</v>
      </c>
      <c r="D12900" t="s">
        <v>8506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450</v>
      </c>
      <c r="C12901">
        <f>INDEX(NationalTeams!B:B,MATCH(B12901,NationalTeams!C:C,0))</f>
        <v>188</v>
      </c>
      <c r="D12901" t="s">
        <v>8506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448</v>
      </c>
      <c r="C12902">
        <f>INDEX(NationalTeams!B:B,MATCH(B12902,NationalTeams!C:C,0))</f>
        <v>189</v>
      </c>
      <c r="D12902" t="s">
        <v>8506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375</v>
      </c>
      <c r="C12903">
        <f>INDEX(NationalTeams!B:B,MATCH(B12903,NationalTeams!C:C,0))</f>
        <v>190</v>
      </c>
      <c r="D12903" t="s">
        <v>8506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483</v>
      </c>
      <c r="C12904">
        <f>INDEX(NationalTeams!B:B,MATCH(B12904,NationalTeams!C:C,0))</f>
        <v>191</v>
      </c>
      <c r="D12904" t="s">
        <v>8506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395</v>
      </c>
      <c r="C12905">
        <f>INDEX(NationalTeams!B:B,MATCH(B12905,NationalTeams!C:C,0))</f>
        <v>192</v>
      </c>
      <c r="D12905" t="s">
        <v>8506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363</v>
      </c>
      <c r="C12906">
        <f>INDEX(NationalTeams!B:B,MATCH(B12906,NationalTeams!C:C,0))</f>
        <v>193</v>
      </c>
      <c r="D12906" t="s">
        <v>8506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394</v>
      </c>
      <c r="C12907">
        <f>INDEX(NationalTeams!B:B,MATCH(B12907,NationalTeams!C:C,0))</f>
        <v>194</v>
      </c>
      <c r="D12907" t="s">
        <v>8506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389</v>
      </c>
      <c r="C12908">
        <f>INDEX(NationalTeams!B:B,MATCH(B12908,NationalTeams!C:C,0))</f>
        <v>195</v>
      </c>
      <c r="D12908" t="s">
        <v>8506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496</v>
      </c>
      <c r="C12909">
        <f>INDEX(NationalTeams!B:B,MATCH(B12909,NationalTeams!C:C,0))</f>
        <v>196</v>
      </c>
      <c r="D12909" t="s">
        <v>8506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507</v>
      </c>
      <c r="C12910">
        <f>INDEX(NationalTeams!B:B,MATCH(B12910,NationalTeams!C:C,0))</f>
        <v>197</v>
      </c>
      <c r="D12910" t="s">
        <v>8506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399</v>
      </c>
      <c r="C12911">
        <f>INDEX(NationalTeams!B:B,MATCH(B12911,NationalTeams!C:C,0))</f>
        <v>198</v>
      </c>
      <c r="D12911" t="s">
        <v>8506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467</v>
      </c>
      <c r="C12912">
        <f>INDEX(NationalTeams!B:B,MATCH(B12912,NationalTeams!C:C,0))</f>
        <v>199</v>
      </c>
      <c r="D12912" t="s">
        <v>8506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437</v>
      </c>
      <c r="C12913">
        <f>INDEX(NationalTeams!B:B,MATCH(B12913,NationalTeams!C:C,0))</f>
        <v>200</v>
      </c>
      <c r="D12913" t="s">
        <v>8506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452</v>
      </c>
      <c r="C12914">
        <f>INDEX(NationalTeams!B:B,MATCH(B12914,NationalTeams!C:C,0))</f>
        <v>201</v>
      </c>
      <c r="D12914" t="s">
        <v>8506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384</v>
      </c>
      <c r="C12915">
        <f>INDEX(NationalTeams!B:B,MATCH(B12915,NationalTeams!C:C,0))</f>
        <v>202</v>
      </c>
      <c r="D12915" t="s">
        <v>8506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442</v>
      </c>
      <c r="C12916">
        <f>INDEX(NationalTeams!B:B,MATCH(B12916,NationalTeams!C:C,0))</f>
        <v>203</v>
      </c>
      <c r="D12916" t="s">
        <v>8506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472</v>
      </c>
      <c r="C12917">
        <f>INDEX(NationalTeams!B:B,MATCH(B12917,NationalTeams!C:C,0))</f>
        <v>204</v>
      </c>
      <c r="D12917" t="s">
        <v>8506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388</v>
      </c>
      <c r="C12918">
        <f>INDEX(NationalTeams!B:B,MATCH(B12918,NationalTeams!C:C,0))</f>
        <v>205</v>
      </c>
      <c r="D12918" t="s">
        <v>8506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476</v>
      </c>
      <c r="C12919">
        <f>INDEX(NationalTeams!B:B,MATCH(B12919,NationalTeams!C:C,0))</f>
        <v>206</v>
      </c>
      <c r="D12919" t="s">
        <v>8506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407</v>
      </c>
      <c r="C12920">
        <f>INDEX(NationalTeams!B:B,MATCH(B12920,NationalTeams!C:C,0))</f>
        <v>207</v>
      </c>
      <c r="D12920" t="s">
        <v>8506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364</v>
      </c>
      <c r="C12921">
        <f>INDEX(NationalTeams!B:B,MATCH(B12921,NationalTeams!C:C,0))</f>
        <v>208</v>
      </c>
      <c r="D12921" t="s">
        <v>8506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439</v>
      </c>
      <c r="C12922">
        <f>INDEX(NationalTeams!B:B,MATCH(B12922,NationalTeams!C:C,0))</f>
        <v>209</v>
      </c>
      <c r="D12922" t="s">
        <v>8506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501</v>
      </c>
      <c r="C12923">
        <f>INDEX(NationalTeams!B:B,MATCH(B12923,NationalTeams!C:C,0))</f>
        <v>210</v>
      </c>
      <c r="D12923" t="s">
        <v>8506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466</v>
      </c>
      <c r="C12924">
        <f>INDEX(NationalTeams!B:B,MATCH(B12924,NationalTeams!C:C,0))</f>
        <v>211</v>
      </c>
      <c r="D12924" t="s">
        <v>8506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502</v>
      </c>
      <c r="C12925">
        <f>INDEX(NationalTeams!B:B,MATCH(B12925,NationalTeams!C:C,0))</f>
        <v>212</v>
      </c>
      <c r="D12925" t="s">
        <v>8506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359</v>
      </c>
      <c r="C12926">
        <f>INDEX(NationalTeams!B:B,MATCH(B12926,NationalTeams!C:C,0))</f>
        <v>213</v>
      </c>
      <c r="D12926" t="s">
        <v>8506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377</v>
      </c>
      <c r="C12927">
        <f>INDEX(NationalTeams!B:B,MATCH(B12927,NationalTeams!C:C,0))</f>
        <v>214</v>
      </c>
      <c r="D12927" t="s">
        <v>8506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443</v>
      </c>
      <c r="C12928">
        <f>INDEX(NationalTeams!B:B,MATCH(B12928,NationalTeams!C:C,0))</f>
        <v>215</v>
      </c>
      <c r="D12928" t="s">
        <v>8506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481</v>
      </c>
      <c r="C12929">
        <f>INDEX(NationalTeams!B:B,MATCH(B12929,NationalTeams!C:C,0))</f>
        <v>216</v>
      </c>
      <c r="D12929" t="s">
        <v>8506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351</v>
      </c>
      <c r="C12930">
        <f>INDEX(NationalTeams!B:B,MATCH(B12930,NationalTeams!C:C,0))</f>
        <v>217</v>
      </c>
      <c r="D12930" t="s">
        <v>8506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438</v>
      </c>
      <c r="C12931">
        <f>INDEX(NationalTeams!B:B,MATCH(B12931,NationalTeams!C:C,0))</f>
        <v>218</v>
      </c>
      <c r="D12931" t="s">
        <v>8506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319</v>
      </c>
      <c r="C12932">
        <f>INDEX(NationalTeams!B:B,MATCH(B12932,NationalTeams!C:C,0))</f>
        <v>219</v>
      </c>
      <c r="D12932" t="s">
        <v>8506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471</v>
      </c>
      <c r="C12933">
        <f>INDEX(NationalTeams!B:B,MATCH(B12933,NationalTeams!C:C,0))</f>
        <v>220</v>
      </c>
      <c r="D12933" t="s">
        <v>8506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373</v>
      </c>
      <c r="C12934">
        <f>INDEX(NationalTeams!B:B,MATCH(B12934,NationalTeams!C:C,0))</f>
        <v>221</v>
      </c>
      <c r="D12934" t="s">
        <v>8506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367</v>
      </c>
      <c r="C12935">
        <f>INDEX(NationalTeams!B:B,MATCH(B12935,NationalTeams!C:C,0))</f>
        <v>222</v>
      </c>
      <c r="D12935" t="s">
        <v>8506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358</v>
      </c>
      <c r="C12936">
        <f>INDEX(NationalTeams!B:B,MATCH(B12936,NationalTeams!C:C,0))</f>
        <v>223</v>
      </c>
      <c r="D12936" t="s">
        <v>8506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440</v>
      </c>
      <c r="C12937">
        <f>INDEX(NationalTeams!B:B,MATCH(B12937,NationalTeams!C:C,0))</f>
        <v>1</v>
      </c>
      <c r="D12937" t="s">
        <v>8496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321</v>
      </c>
      <c r="C12938">
        <f>INDEX(NationalTeams!B:B,MATCH(B12938,NationalTeams!C:C,0))</f>
        <v>2</v>
      </c>
      <c r="D12938" t="s">
        <v>8496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520</v>
      </c>
      <c r="C12939">
        <f>INDEX(NationalTeams!B:B,MATCH(B12939,NationalTeams!C:C,0))</f>
        <v>3</v>
      </c>
      <c r="D12939" t="s">
        <v>8496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489</v>
      </c>
      <c r="C12940">
        <f>INDEX(NationalTeams!B:B,MATCH(B12940,NationalTeams!C:C,0))</f>
        <v>4</v>
      </c>
      <c r="D12940" t="s">
        <v>8496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329</v>
      </c>
      <c r="C12941">
        <f>INDEX(NationalTeams!B:B,MATCH(B12941,NationalTeams!C:C,0))</f>
        <v>5</v>
      </c>
      <c r="D12941" t="s">
        <v>8496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538</v>
      </c>
      <c r="C12942">
        <f>INDEX(NationalTeams!B:B,MATCH(B12942,NationalTeams!C:C,0))</f>
        <v>6</v>
      </c>
      <c r="D12942" t="s">
        <v>8496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357</v>
      </c>
      <c r="C12943">
        <f>INDEX(NationalTeams!B:B,MATCH(B12943,NationalTeams!C:C,0))</f>
        <v>7</v>
      </c>
      <c r="D12943" t="s">
        <v>8496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420</v>
      </c>
      <c r="C12944">
        <f>INDEX(NationalTeams!B:B,MATCH(B12944,NationalTeams!C:C,0))</f>
        <v>8</v>
      </c>
      <c r="D12944" t="s">
        <v>8496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400</v>
      </c>
      <c r="C12945">
        <f>INDEX(NationalTeams!B:B,MATCH(B12945,NationalTeams!C:C,0))</f>
        <v>9</v>
      </c>
      <c r="D12945" t="s">
        <v>8496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428</v>
      </c>
      <c r="C12946">
        <f>INDEX(NationalTeams!B:B,MATCH(B12946,NationalTeams!C:C,0))</f>
        <v>10</v>
      </c>
      <c r="D12946" t="s">
        <v>8496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324</v>
      </c>
      <c r="C12947">
        <f>INDEX(NationalTeams!B:B,MATCH(B12947,NationalTeams!C:C,0))</f>
        <v>11</v>
      </c>
      <c r="D12947" t="s">
        <v>8496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376</v>
      </c>
      <c r="C12948">
        <f>INDEX(NationalTeams!B:B,MATCH(B12948,NationalTeams!C:C,0))</f>
        <v>12</v>
      </c>
      <c r="D12948" t="s">
        <v>8496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529</v>
      </c>
      <c r="C12949">
        <f>INDEX(NationalTeams!B:B,MATCH(B12949,NationalTeams!C:C,0))</f>
        <v>13</v>
      </c>
      <c r="D12949" t="s">
        <v>8496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415</v>
      </c>
      <c r="C12950">
        <f>INDEX(NationalTeams!B:B,MATCH(B12950,NationalTeams!C:C,0))</f>
        <v>14</v>
      </c>
      <c r="D12950" t="s">
        <v>8496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424</v>
      </c>
      <c r="C12951">
        <f>INDEX(NationalTeams!B:B,MATCH(B12951,NationalTeams!C:C,0))</f>
        <v>15</v>
      </c>
      <c r="D12951" t="s">
        <v>8496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426</v>
      </c>
      <c r="C12952">
        <f>INDEX(NationalTeams!B:B,MATCH(B12952,NationalTeams!C:C,0))</f>
        <v>16</v>
      </c>
      <c r="D12952" t="s">
        <v>8496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514</v>
      </c>
      <c r="C12953">
        <f>INDEX(NationalTeams!B:B,MATCH(B12953,NationalTeams!C:C,0))</f>
        <v>17</v>
      </c>
      <c r="D12953" t="s">
        <v>8496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535</v>
      </c>
      <c r="C12954">
        <f>INDEX(NationalTeams!B:B,MATCH(B12954,NationalTeams!C:C,0))</f>
        <v>18</v>
      </c>
      <c r="D12954" t="s">
        <v>8496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419</v>
      </c>
      <c r="C12955">
        <f>INDEX(NationalTeams!B:B,MATCH(B12955,NationalTeams!C:C,0))</f>
        <v>19</v>
      </c>
      <c r="D12955" t="s">
        <v>8496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433</v>
      </c>
      <c r="C12956">
        <f>INDEX(NationalTeams!B:B,MATCH(B12956,NationalTeams!C:C,0))</f>
        <v>20</v>
      </c>
      <c r="D12956" t="s">
        <v>8496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465</v>
      </c>
      <c r="C12957">
        <f>INDEX(NationalTeams!B:B,MATCH(B12957,NationalTeams!C:C,0))</f>
        <v>21</v>
      </c>
      <c r="D12957" t="s">
        <v>8496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408</v>
      </c>
      <c r="C12958">
        <f>INDEX(NationalTeams!B:B,MATCH(B12958,NationalTeams!C:C,0))</f>
        <v>22</v>
      </c>
      <c r="D12958" t="s">
        <v>8496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505</v>
      </c>
      <c r="C12959">
        <f>INDEX(NationalTeams!B:B,MATCH(B12959,NationalTeams!C:C,0))</f>
        <v>23</v>
      </c>
      <c r="D12959" t="s">
        <v>8496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334</v>
      </c>
      <c r="C12960">
        <f>INDEX(NationalTeams!B:B,MATCH(B12960,NationalTeams!C:C,0))</f>
        <v>24</v>
      </c>
      <c r="D12960" t="s">
        <v>8496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337</v>
      </c>
      <c r="C12961">
        <f>INDEX(NationalTeams!B:B,MATCH(B12961,NationalTeams!C:C,0))</f>
        <v>25</v>
      </c>
      <c r="D12961" t="s">
        <v>8496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403</v>
      </c>
      <c r="C12962">
        <f>INDEX(NationalTeams!B:B,MATCH(B12962,NationalTeams!C:C,0))</f>
        <v>26</v>
      </c>
      <c r="D12962" t="s">
        <v>8496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525</v>
      </c>
      <c r="C12963">
        <f>INDEX(NationalTeams!B:B,MATCH(B12963,NationalTeams!C:C,0))</f>
        <v>27</v>
      </c>
      <c r="D12963" t="s">
        <v>8496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453</v>
      </c>
      <c r="C12964">
        <f>INDEX(NationalTeams!B:B,MATCH(B12964,NationalTeams!C:C,0))</f>
        <v>28</v>
      </c>
      <c r="D12964" t="s">
        <v>8496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353</v>
      </c>
      <c r="C12965">
        <f>INDEX(NationalTeams!B:B,MATCH(B12965,NationalTeams!C:C,0))</f>
        <v>29</v>
      </c>
      <c r="D12965" t="s">
        <v>8496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516</v>
      </c>
      <c r="C12966">
        <f>INDEX(NationalTeams!B:B,MATCH(B12966,NationalTeams!C:C,0))</f>
        <v>30</v>
      </c>
      <c r="D12966" t="s">
        <v>8496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340</v>
      </c>
      <c r="C12967">
        <f>INDEX(NationalTeams!B:B,MATCH(B12967,NationalTeams!C:C,0))</f>
        <v>31</v>
      </c>
      <c r="D12967" t="s">
        <v>8496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327</v>
      </c>
      <c r="C12968">
        <f>INDEX(NationalTeams!B:B,MATCH(B12968,NationalTeams!C:C,0))</f>
        <v>32</v>
      </c>
      <c r="D12968" t="s">
        <v>8496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478</v>
      </c>
      <c r="C12969">
        <f>INDEX(NationalTeams!B:B,MATCH(B12969,NationalTeams!C:C,0))</f>
        <v>33</v>
      </c>
      <c r="D12969" t="s">
        <v>8496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510</v>
      </c>
      <c r="C12970">
        <f>INDEX(NationalTeams!B:B,MATCH(B12970,NationalTeams!C:C,0))</f>
        <v>34</v>
      </c>
      <c r="D12970" t="s">
        <v>8496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366</v>
      </c>
      <c r="C12971">
        <f>INDEX(NationalTeams!B:B,MATCH(B12971,NationalTeams!C:C,0))</f>
        <v>35</v>
      </c>
      <c r="D12971" t="s">
        <v>8496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341</v>
      </c>
      <c r="C12972">
        <f>INDEX(NationalTeams!B:B,MATCH(B12972,NationalTeams!C:C,0))</f>
        <v>36</v>
      </c>
      <c r="D12972" t="s">
        <v>8496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454</v>
      </c>
      <c r="C12973">
        <f>INDEX(NationalTeams!B:B,MATCH(B12973,NationalTeams!C:C,0))</f>
        <v>37</v>
      </c>
      <c r="D12973" t="s">
        <v>8496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371</v>
      </c>
      <c r="C12974">
        <f>INDEX(NationalTeams!B:B,MATCH(B12974,NationalTeams!C:C,0))</f>
        <v>38</v>
      </c>
      <c r="D12974" t="s">
        <v>8496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462</v>
      </c>
      <c r="C12975">
        <f>INDEX(NationalTeams!B:B,MATCH(B12975,NationalTeams!C:C,0))</f>
        <v>39</v>
      </c>
      <c r="D12975" t="s">
        <v>8496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322</v>
      </c>
      <c r="C12976">
        <f>INDEX(NationalTeams!B:B,MATCH(B12976,NationalTeams!C:C,0))</f>
        <v>40</v>
      </c>
      <c r="D12976" t="s">
        <v>8496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355</v>
      </c>
      <c r="C12977">
        <f>INDEX(NationalTeams!B:B,MATCH(B12977,NationalTeams!C:C,0))</f>
        <v>41</v>
      </c>
      <c r="D12977" t="s">
        <v>8496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344</v>
      </c>
      <c r="C12978">
        <f>INDEX(NationalTeams!B:B,MATCH(B12978,NationalTeams!C:C,0))</f>
        <v>42</v>
      </c>
      <c r="D12978" t="s">
        <v>8496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330</v>
      </c>
      <c r="C12979">
        <f>INDEX(NationalTeams!B:B,MATCH(B12979,NationalTeams!C:C,0))</f>
        <v>43</v>
      </c>
      <c r="D12979" t="s">
        <v>8496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429</v>
      </c>
      <c r="C12980">
        <f>INDEX(NationalTeams!B:B,MATCH(B12980,NationalTeams!C:C,0))</f>
        <v>44</v>
      </c>
      <c r="D12980" t="s">
        <v>8496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534</v>
      </c>
      <c r="C12981">
        <f>INDEX(NationalTeams!B:B,MATCH(B12981,NationalTeams!C:C,0))</f>
        <v>45</v>
      </c>
      <c r="D12981" t="s">
        <v>8496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328</v>
      </c>
      <c r="C12982">
        <f>INDEX(NationalTeams!B:B,MATCH(B12982,NationalTeams!C:C,0))</f>
        <v>46</v>
      </c>
      <c r="D12982" t="s">
        <v>8496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368</v>
      </c>
      <c r="C12983">
        <f>INDEX(NationalTeams!B:B,MATCH(B12983,NationalTeams!C:C,0))</f>
        <v>47</v>
      </c>
      <c r="D12983" t="s">
        <v>8496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369</v>
      </c>
      <c r="C12984">
        <f>INDEX(NationalTeams!B:B,MATCH(B12984,NationalTeams!C:C,0))</f>
        <v>48</v>
      </c>
      <c r="D12984" t="s">
        <v>8496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447</v>
      </c>
      <c r="C12985">
        <f>INDEX(NationalTeams!B:B,MATCH(B12985,NationalTeams!C:C,0))</f>
        <v>49</v>
      </c>
      <c r="D12985" t="s">
        <v>8496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425</v>
      </c>
      <c r="C12986">
        <f>INDEX(NationalTeams!B:B,MATCH(B12986,NationalTeams!C:C,0))</f>
        <v>50</v>
      </c>
      <c r="D12986" t="s">
        <v>8496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323</v>
      </c>
      <c r="C12987">
        <f>INDEX(NationalTeams!B:B,MATCH(B12987,NationalTeams!C:C,0))</f>
        <v>51</v>
      </c>
      <c r="D12987" t="s">
        <v>8496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354</v>
      </c>
      <c r="C12988">
        <f>INDEX(NationalTeams!B:B,MATCH(B12988,NationalTeams!C:C,0))</f>
        <v>52</v>
      </c>
      <c r="D12988" t="s">
        <v>8496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498</v>
      </c>
      <c r="C12989">
        <f>INDEX(NationalTeams!B:B,MATCH(B12989,NationalTeams!C:C,0))</f>
        <v>53</v>
      </c>
      <c r="D12989" t="s">
        <v>8496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406</v>
      </c>
      <c r="C12990">
        <f>INDEX(NationalTeams!B:B,MATCH(B12990,NationalTeams!C:C,0))</f>
        <v>54</v>
      </c>
      <c r="D12990" t="s">
        <v>8496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404</v>
      </c>
      <c r="C12991">
        <f>INDEX(NationalTeams!B:B,MATCH(B12991,NationalTeams!C:C,0))</f>
        <v>55</v>
      </c>
      <c r="D12991" t="s">
        <v>8496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495</v>
      </c>
      <c r="C12992">
        <f>INDEX(NationalTeams!B:B,MATCH(B12992,NationalTeams!C:C,0))</f>
        <v>56</v>
      </c>
      <c r="D12992" t="s">
        <v>8496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413</v>
      </c>
      <c r="C12993">
        <f>INDEX(NationalTeams!B:B,MATCH(B12993,NationalTeams!C:C,0))</f>
        <v>57</v>
      </c>
      <c r="D12993" t="s">
        <v>8496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331</v>
      </c>
      <c r="C12994">
        <f>INDEX(NationalTeams!B:B,MATCH(B12994,NationalTeams!C:C,0))</f>
        <v>58</v>
      </c>
      <c r="D12994" t="s">
        <v>8496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365</v>
      </c>
      <c r="C12995">
        <f>INDEX(NationalTeams!B:B,MATCH(B12995,NationalTeams!C:C,0))</f>
        <v>59</v>
      </c>
      <c r="D12995" t="s">
        <v>8496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332</v>
      </c>
      <c r="C12996">
        <f>INDEX(NationalTeams!B:B,MATCH(B12996,NationalTeams!C:C,0))</f>
        <v>60</v>
      </c>
      <c r="D12996" t="s">
        <v>8496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435</v>
      </c>
      <c r="C12997">
        <f>INDEX(NationalTeams!B:B,MATCH(B12997,NationalTeams!C:C,0))</f>
        <v>61</v>
      </c>
      <c r="D12997" t="s">
        <v>8496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346</v>
      </c>
      <c r="C12998">
        <f>INDEX(NationalTeams!B:B,MATCH(B12998,NationalTeams!C:C,0))</f>
        <v>62</v>
      </c>
      <c r="D12998" t="s">
        <v>8496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515</v>
      </c>
      <c r="C12999">
        <f>INDEX(NationalTeams!B:B,MATCH(B12999,NationalTeams!C:C,0))</f>
        <v>63</v>
      </c>
      <c r="D12999" t="s">
        <v>8496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509</v>
      </c>
      <c r="C13000">
        <f>INDEX(NationalTeams!B:B,MATCH(B13000,NationalTeams!C:C,0))</f>
        <v>64</v>
      </c>
      <c r="D13000" t="s">
        <v>8496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518</v>
      </c>
      <c r="C13001">
        <f>INDEX(NationalTeams!B:B,MATCH(B13001,NationalTeams!C:C,0))</f>
        <v>65</v>
      </c>
      <c r="D13001" t="s">
        <v>8496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490</v>
      </c>
      <c r="C13002">
        <f>INDEX(NationalTeams!B:B,MATCH(B13002,NationalTeams!C:C,0))</f>
        <v>66</v>
      </c>
      <c r="D13002" t="s">
        <v>8496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349</v>
      </c>
      <c r="C13003">
        <f>INDEX(NationalTeams!B:B,MATCH(B13003,NationalTeams!C:C,0))</f>
        <v>67</v>
      </c>
      <c r="D13003" t="s">
        <v>8496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531</v>
      </c>
      <c r="C13004">
        <f>INDEX(NationalTeams!B:B,MATCH(B13004,NationalTeams!C:C,0))</f>
        <v>68</v>
      </c>
      <c r="D13004" t="s">
        <v>8496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326</v>
      </c>
      <c r="C13005">
        <f>INDEX(NationalTeams!B:B,MATCH(B13005,NationalTeams!C:C,0))</f>
        <v>69</v>
      </c>
      <c r="D13005" t="s">
        <v>8496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320</v>
      </c>
      <c r="C13006">
        <f>INDEX(NationalTeams!B:B,MATCH(B13006,NationalTeams!C:C,0))</f>
        <v>70</v>
      </c>
      <c r="D13006" t="s">
        <v>8496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459</v>
      </c>
      <c r="C13007">
        <f>INDEX(NationalTeams!B:B,MATCH(B13007,NationalTeams!C:C,0))</f>
        <v>71</v>
      </c>
      <c r="D13007" t="s">
        <v>8496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445</v>
      </c>
      <c r="C13008">
        <f>INDEX(NationalTeams!B:B,MATCH(B13008,NationalTeams!C:C,0))</f>
        <v>72</v>
      </c>
      <c r="D13008" t="s">
        <v>8496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511</v>
      </c>
      <c r="C13009">
        <f>INDEX(NationalTeams!B:B,MATCH(B13009,NationalTeams!C:C,0))</f>
        <v>73</v>
      </c>
      <c r="D13009" t="s">
        <v>8496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487</v>
      </c>
      <c r="C13010">
        <f>INDEX(NationalTeams!B:B,MATCH(B13010,NationalTeams!C:C,0))</f>
        <v>74</v>
      </c>
      <c r="D13010" t="s">
        <v>8496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383</v>
      </c>
      <c r="C13011">
        <f>INDEX(NationalTeams!B:B,MATCH(B13011,NationalTeams!C:C,0))</f>
        <v>75</v>
      </c>
      <c r="D13011" t="s">
        <v>8496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517</v>
      </c>
      <c r="C13012">
        <f>INDEX(NationalTeams!B:B,MATCH(B13012,NationalTeams!C:C,0))</f>
        <v>76</v>
      </c>
      <c r="D13012" t="s">
        <v>8496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391</v>
      </c>
      <c r="C13013">
        <f>INDEX(NationalTeams!B:B,MATCH(B13013,NationalTeams!C:C,0))</f>
        <v>77</v>
      </c>
      <c r="D13013" t="s">
        <v>8496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524</v>
      </c>
      <c r="C13014">
        <f>INDEX(NationalTeams!B:B,MATCH(B13014,NationalTeams!C:C,0))</f>
        <v>78</v>
      </c>
      <c r="D13014" t="s">
        <v>8496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325</v>
      </c>
      <c r="C13015">
        <f>INDEX(NationalTeams!B:B,MATCH(B13015,NationalTeams!C:C,0))</f>
        <v>79</v>
      </c>
      <c r="D13015" t="s">
        <v>8496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536</v>
      </c>
      <c r="C13016">
        <f>INDEX(NationalTeams!B:B,MATCH(B13016,NationalTeams!C:C,0))</f>
        <v>80</v>
      </c>
      <c r="D13016" t="s">
        <v>8496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405</v>
      </c>
      <c r="C13017">
        <f>INDEX(NationalTeams!B:B,MATCH(B13017,NationalTeams!C:C,0))</f>
        <v>81</v>
      </c>
      <c r="D13017" t="s">
        <v>8496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508</v>
      </c>
      <c r="C13018">
        <f>INDEX(NationalTeams!B:B,MATCH(B13018,NationalTeams!C:C,0))</f>
        <v>82</v>
      </c>
      <c r="D13018" t="s">
        <v>8496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477</v>
      </c>
      <c r="C13019">
        <f>INDEX(NationalTeams!B:B,MATCH(B13019,NationalTeams!C:C,0))</f>
        <v>83</v>
      </c>
      <c r="D13019" t="s">
        <v>8496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396</v>
      </c>
      <c r="C13020">
        <f>INDEX(NationalTeams!B:B,MATCH(B13020,NationalTeams!C:C,0))</f>
        <v>84</v>
      </c>
      <c r="D13020" t="s">
        <v>8496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382</v>
      </c>
      <c r="C13021">
        <f>INDEX(NationalTeams!B:B,MATCH(B13021,NationalTeams!C:C,0))</f>
        <v>85</v>
      </c>
      <c r="D13021" t="s">
        <v>8496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338</v>
      </c>
      <c r="C13022">
        <f>INDEX(NationalTeams!B:B,MATCH(B13022,NationalTeams!C:C,0))</f>
        <v>86</v>
      </c>
      <c r="D13022" t="s">
        <v>8496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392</v>
      </c>
      <c r="C13023">
        <f>INDEX(NationalTeams!B:B,MATCH(B13023,NationalTeams!C:C,0))</f>
        <v>87</v>
      </c>
      <c r="D13023" t="s">
        <v>8496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335</v>
      </c>
      <c r="C13024">
        <f>INDEX(NationalTeams!B:B,MATCH(B13024,NationalTeams!C:C,0))</f>
        <v>88</v>
      </c>
      <c r="D13024" t="s">
        <v>8496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333</v>
      </c>
      <c r="C13025">
        <f>INDEX(NationalTeams!B:B,MATCH(B13025,NationalTeams!C:C,0))</f>
        <v>89</v>
      </c>
      <c r="D13025" t="s">
        <v>8496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397</v>
      </c>
      <c r="C13026">
        <f>INDEX(NationalTeams!B:B,MATCH(B13026,NationalTeams!C:C,0))</f>
        <v>90</v>
      </c>
      <c r="D13026" t="s">
        <v>8496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469</v>
      </c>
      <c r="C13027">
        <f>INDEX(NationalTeams!B:B,MATCH(B13027,NationalTeams!C:C,0))</f>
        <v>91</v>
      </c>
      <c r="D13027" t="s">
        <v>8496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512</v>
      </c>
      <c r="C13028">
        <f>INDEX(NationalTeams!B:B,MATCH(B13028,NationalTeams!C:C,0))</f>
        <v>92</v>
      </c>
      <c r="D13028" t="s">
        <v>8496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458</v>
      </c>
      <c r="C13029">
        <f>INDEX(NationalTeams!B:B,MATCH(B13029,NationalTeams!C:C,0))</f>
        <v>93</v>
      </c>
      <c r="D13029" t="s">
        <v>8496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444</v>
      </c>
      <c r="C13030">
        <f>INDEX(NationalTeams!B:B,MATCH(B13030,NationalTeams!C:C,0))</f>
        <v>94</v>
      </c>
      <c r="D13030" t="s">
        <v>8496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493</v>
      </c>
      <c r="C13031">
        <f>INDEX(NationalTeams!B:B,MATCH(B13031,NationalTeams!C:C,0))</f>
        <v>95</v>
      </c>
      <c r="D13031" t="s">
        <v>8496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431</v>
      </c>
      <c r="C13032">
        <f>INDEX(NationalTeams!B:B,MATCH(B13032,NationalTeams!C:C,0))</f>
        <v>96</v>
      </c>
      <c r="D13032" t="s">
        <v>8496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427</v>
      </c>
      <c r="C13033">
        <f>INDEX(NationalTeams!B:B,MATCH(B13033,NationalTeams!C:C,0))</f>
        <v>97</v>
      </c>
      <c r="D13033" t="s">
        <v>8496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513</v>
      </c>
      <c r="C13034">
        <f>INDEX(NationalTeams!B:B,MATCH(B13034,NationalTeams!C:C,0))</f>
        <v>98</v>
      </c>
      <c r="D13034" t="s">
        <v>8496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503</v>
      </c>
      <c r="C13035">
        <f>INDEX(NationalTeams!B:B,MATCH(B13035,NationalTeams!C:C,0))</f>
        <v>99</v>
      </c>
      <c r="D13035" t="s">
        <v>8496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519</v>
      </c>
      <c r="C13036">
        <f>INDEX(NationalTeams!B:B,MATCH(B13036,NationalTeams!C:C,0))</f>
        <v>100</v>
      </c>
      <c r="D13036" t="s">
        <v>8496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410</v>
      </c>
      <c r="C13037">
        <f>INDEX(NationalTeams!B:B,MATCH(B13037,NationalTeams!C:C,0))</f>
        <v>101</v>
      </c>
      <c r="D13037" t="s">
        <v>8496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486</v>
      </c>
      <c r="C13038">
        <f>INDEX(NationalTeams!B:B,MATCH(B13038,NationalTeams!C:C,0))</f>
        <v>102</v>
      </c>
      <c r="D13038" t="s">
        <v>8496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526</v>
      </c>
      <c r="C13039">
        <f>INDEX(NationalTeams!B:B,MATCH(B13039,NationalTeams!C:C,0))</f>
        <v>103</v>
      </c>
      <c r="D13039" t="s">
        <v>8496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470</v>
      </c>
      <c r="C13040">
        <f>INDEX(NationalTeams!B:B,MATCH(B13040,NationalTeams!C:C,0))</f>
        <v>104</v>
      </c>
      <c r="D13040" t="s">
        <v>8496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461</v>
      </c>
      <c r="C13041">
        <f>INDEX(NationalTeams!B:B,MATCH(B13041,NationalTeams!C:C,0))</f>
        <v>105</v>
      </c>
      <c r="D13041" t="s">
        <v>8496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418</v>
      </c>
      <c r="C13042">
        <f>INDEX(NationalTeams!B:B,MATCH(B13042,NationalTeams!C:C,0))</f>
        <v>106</v>
      </c>
      <c r="D13042" t="s">
        <v>8496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417</v>
      </c>
      <c r="C13043">
        <f>INDEX(NationalTeams!B:B,MATCH(B13043,NationalTeams!C:C,0))</f>
        <v>107</v>
      </c>
      <c r="D13043" t="s">
        <v>8496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421</v>
      </c>
      <c r="C13044">
        <f>INDEX(NationalTeams!B:B,MATCH(B13044,NationalTeams!C:C,0))</f>
        <v>108</v>
      </c>
      <c r="D13044" t="s">
        <v>8496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530</v>
      </c>
      <c r="C13045">
        <f>INDEX(NationalTeams!B:B,MATCH(B13045,NationalTeams!C:C,0))</f>
        <v>109</v>
      </c>
      <c r="D13045" t="s">
        <v>8496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488</v>
      </c>
      <c r="C13046">
        <f>INDEX(NationalTeams!B:B,MATCH(B13046,NationalTeams!C:C,0))</f>
        <v>110</v>
      </c>
      <c r="D13046" t="s">
        <v>8496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352</v>
      </c>
      <c r="C13047">
        <f>INDEX(NationalTeams!B:B,MATCH(B13047,NationalTeams!C:C,0))</f>
        <v>111</v>
      </c>
      <c r="D13047" t="s">
        <v>8496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422</v>
      </c>
      <c r="C13048">
        <f>INDEX(NationalTeams!B:B,MATCH(B13048,NationalTeams!C:C,0))</f>
        <v>112</v>
      </c>
      <c r="D13048" t="s">
        <v>8496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451</v>
      </c>
      <c r="C13049">
        <f>INDEX(NationalTeams!B:B,MATCH(B13049,NationalTeams!C:C,0))</f>
        <v>113</v>
      </c>
      <c r="D13049" t="s">
        <v>8496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430</v>
      </c>
      <c r="C13050">
        <f>INDEX(NationalTeams!B:B,MATCH(B13050,NationalTeams!C:C,0))</f>
        <v>114</v>
      </c>
      <c r="D13050" t="s">
        <v>8496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381</v>
      </c>
      <c r="C13051">
        <f>INDEX(NationalTeams!B:B,MATCH(B13051,NationalTeams!C:C,0))</f>
        <v>115</v>
      </c>
      <c r="D13051" t="s">
        <v>8496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434</v>
      </c>
      <c r="C13052">
        <f>INDEX(NationalTeams!B:B,MATCH(B13052,NationalTeams!C:C,0))</f>
        <v>116</v>
      </c>
      <c r="D13052" t="s">
        <v>8496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475</v>
      </c>
      <c r="C13053">
        <f>INDEX(NationalTeams!B:B,MATCH(B13053,NationalTeams!C:C,0))</f>
        <v>117</v>
      </c>
      <c r="D13053" t="s">
        <v>8496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528</v>
      </c>
      <c r="C13054">
        <f>INDEX(NationalTeams!B:B,MATCH(B13054,NationalTeams!C:C,0))</f>
        <v>118</v>
      </c>
      <c r="D13054" t="s">
        <v>8496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436</v>
      </c>
      <c r="C13055">
        <f>INDEX(NationalTeams!B:B,MATCH(B13055,NationalTeams!C:C,0))</f>
        <v>119</v>
      </c>
      <c r="D13055" t="s">
        <v>8496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455</v>
      </c>
      <c r="C13056">
        <f>INDEX(NationalTeams!B:B,MATCH(B13056,NationalTeams!C:C,0))</f>
        <v>120</v>
      </c>
      <c r="D13056" t="s">
        <v>8496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345</v>
      </c>
      <c r="C13057">
        <f>INDEX(NationalTeams!B:B,MATCH(B13057,NationalTeams!C:C,0))</f>
        <v>121</v>
      </c>
      <c r="D13057" t="s">
        <v>8496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532</v>
      </c>
      <c r="C13058">
        <f>INDEX(NationalTeams!B:B,MATCH(B13058,NationalTeams!C:C,0))</f>
        <v>122</v>
      </c>
      <c r="D13058" t="s">
        <v>8496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468</v>
      </c>
      <c r="C13059">
        <f>INDEX(NationalTeams!B:B,MATCH(B13059,NationalTeams!C:C,0))</f>
        <v>123</v>
      </c>
      <c r="D13059" t="s">
        <v>8496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347</v>
      </c>
      <c r="C13060">
        <f>INDEX(NationalTeams!B:B,MATCH(B13060,NationalTeams!C:C,0))</f>
        <v>124</v>
      </c>
      <c r="D13060" t="s">
        <v>8496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390</v>
      </c>
      <c r="C13061">
        <f>INDEX(NationalTeams!B:B,MATCH(B13061,NationalTeams!C:C,0))</f>
        <v>125</v>
      </c>
      <c r="D13061" t="s">
        <v>8496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540</v>
      </c>
      <c r="C13062">
        <f>INDEX(NationalTeams!B:B,MATCH(B13062,NationalTeams!C:C,0))</f>
        <v>126</v>
      </c>
      <c r="D13062" t="s">
        <v>8496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527</v>
      </c>
      <c r="C13063">
        <f>INDEX(NationalTeams!B:B,MATCH(B13063,NationalTeams!C:C,0))</f>
        <v>127</v>
      </c>
      <c r="D13063" t="s">
        <v>8496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523</v>
      </c>
      <c r="C13064">
        <f>INDEX(NationalTeams!B:B,MATCH(B13064,NationalTeams!C:C,0))</f>
        <v>128</v>
      </c>
      <c r="D13064" t="s">
        <v>8496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484</v>
      </c>
      <c r="C13065">
        <f>INDEX(NationalTeams!B:B,MATCH(B13065,NationalTeams!C:C,0))</f>
        <v>129</v>
      </c>
      <c r="D13065" t="s">
        <v>8496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522</v>
      </c>
      <c r="C13066">
        <f>INDEX(NationalTeams!B:B,MATCH(B13066,NationalTeams!C:C,0))</f>
        <v>130</v>
      </c>
      <c r="D13066" t="s">
        <v>8496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386</v>
      </c>
      <c r="C13067">
        <f>INDEX(NationalTeams!B:B,MATCH(B13067,NationalTeams!C:C,0))</f>
        <v>131</v>
      </c>
      <c r="D13067" t="s">
        <v>8496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463</v>
      </c>
      <c r="C13068">
        <f>INDEX(NationalTeams!B:B,MATCH(B13068,NationalTeams!C:C,0))</f>
        <v>132</v>
      </c>
      <c r="D13068" t="s">
        <v>8496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339</v>
      </c>
      <c r="C13069">
        <f>INDEX(NationalTeams!B:B,MATCH(B13069,NationalTeams!C:C,0))</f>
        <v>133</v>
      </c>
      <c r="D13069" t="s">
        <v>8496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464</v>
      </c>
      <c r="C13070">
        <f>INDEX(NationalTeams!B:B,MATCH(B13070,NationalTeams!C:C,0))</f>
        <v>134</v>
      </c>
      <c r="D13070" t="s">
        <v>8496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379</v>
      </c>
      <c r="C13071">
        <f>INDEX(NationalTeams!B:B,MATCH(B13071,NationalTeams!C:C,0))</f>
        <v>135</v>
      </c>
      <c r="D13071" t="s">
        <v>8496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539</v>
      </c>
      <c r="C13072">
        <f>INDEX(NationalTeams!B:B,MATCH(B13072,NationalTeams!C:C,0))</f>
        <v>136</v>
      </c>
      <c r="D13072" t="s">
        <v>8496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342</v>
      </c>
      <c r="C13073">
        <f>INDEX(NationalTeams!B:B,MATCH(B13073,NationalTeams!C:C,0))</f>
        <v>137</v>
      </c>
      <c r="D13073" t="s">
        <v>8496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343</v>
      </c>
      <c r="C13074">
        <f>INDEX(NationalTeams!B:B,MATCH(B13074,NationalTeams!C:C,0))</f>
        <v>138</v>
      </c>
      <c r="D13074" t="s">
        <v>8496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360</v>
      </c>
      <c r="C13075">
        <f>INDEX(NationalTeams!B:B,MATCH(B13075,NationalTeams!C:C,0))</f>
        <v>139</v>
      </c>
      <c r="D13075" t="s">
        <v>8496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378</v>
      </c>
      <c r="C13076">
        <f>INDEX(NationalTeams!B:B,MATCH(B13076,NationalTeams!C:C,0))</f>
        <v>140</v>
      </c>
      <c r="D13076" t="s">
        <v>8496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456</v>
      </c>
      <c r="C13077">
        <f>INDEX(NationalTeams!B:B,MATCH(B13077,NationalTeams!C:C,0))</f>
        <v>141</v>
      </c>
      <c r="D13077" t="s">
        <v>8496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537</v>
      </c>
      <c r="C13078">
        <f>INDEX(NationalTeams!B:B,MATCH(B13078,NationalTeams!C:C,0))</f>
        <v>142</v>
      </c>
      <c r="D13078" t="s">
        <v>8496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533</v>
      </c>
      <c r="C13079">
        <f>INDEX(NationalTeams!B:B,MATCH(B13079,NationalTeams!C:C,0))</f>
        <v>143</v>
      </c>
      <c r="D13079" t="s">
        <v>8496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460</v>
      </c>
      <c r="C13080">
        <f>INDEX(NationalTeams!B:B,MATCH(B13080,NationalTeams!C:C,0))</f>
        <v>144</v>
      </c>
      <c r="D13080" t="s">
        <v>8496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521</v>
      </c>
      <c r="C13081">
        <f>INDEX(NationalTeams!B:B,MATCH(B13081,NationalTeams!C:C,0))</f>
        <v>145</v>
      </c>
      <c r="D13081" t="s">
        <v>8496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416</v>
      </c>
      <c r="C13082">
        <f>INDEX(NationalTeams!B:B,MATCH(B13082,NationalTeams!C:C,0))</f>
        <v>146</v>
      </c>
      <c r="D13082" t="s">
        <v>8496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393</v>
      </c>
      <c r="C13083">
        <f>INDEX(NationalTeams!B:B,MATCH(B13083,NationalTeams!C:C,0))</f>
        <v>147</v>
      </c>
      <c r="D13083" t="s">
        <v>8496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372</v>
      </c>
      <c r="C13084">
        <f>INDEX(NationalTeams!B:B,MATCH(B13084,NationalTeams!C:C,0))</f>
        <v>148</v>
      </c>
      <c r="D13084" t="s">
        <v>8496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480</v>
      </c>
      <c r="C13085">
        <f>INDEX(NationalTeams!B:B,MATCH(B13085,NationalTeams!C:C,0))</f>
        <v>149</v>
      </c>
      <c r="D13085" t="s">
        <v>8496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446</v>
      </c>
      <c r="C13086">
        <f>INDEX(NationalTeams!B:B,MATCH(B13086,NationalTeams!C:C,0))</f>
        <v>150</v>
      </c>
      <c r="D13086" t="s">
        <v>8496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356</v>
      </c>
      <c r="C13087">
        <f>INDEX(NationalTeams!B:B,MATCH(B13087,NationalTeams!C:C,0))</f>
        <v>151</v>
      </c>
      <c r="D13087" t="s">
        <v>8496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387</v>
      </c>
      <c r="C13088">
        <f>INDEX(NationalTeams!B:B,MATCH(B13088,NationalTeams!C:C,0))</f>
        <v>152</v>
      </c>
      <c r="D13088" t="s">
        <v>8496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361</v>
      </c>
      <c r="C13089">
        <f>INDEX(NationalTeams!B:B,MATCH(B13089,NationalTeams!C:C,0))</f>
        <v>153</v>
      </c>
      <c r="D13089" t="s">
        <v>8496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492</v>
      </c>
      <c r="C13090">
        <f>INDEX(NationalTeams!B:B,MATCH(B13090,NationalTeams!C:C,0))</f>
        <v>154</v>
      </c>
      <c r="D13090" t="s">
        <v>8496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485</v>
      </c>
      <c r="C13091">
        <f>INDEX(NationalTeams!B:B,MATCH(B13091,NationalTeams!C:C,0))</f>
        <v>155</v>
      </c>
      <c r="D13091" t="s">
        <v>8496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423</v>
      </c>
      <c r="C13092">
        <f>INDEX(NationalTeams!B:B,MATCH(B13092,NationalTeams!C:C,0))</f>
        <v>156</v>
      </c>
      <c r="D13092" t="s">
        <v>8496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457</v>
      </c>
      <c r="C13093">
        <f>INDEX(NationalTeams!B:B,MATCH(B13093,NationalTeams!C:C,0))</f>
        <v>157</v>
      </c>
      <c r="D13093" t="s">
        <v>8496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491</v>
      </c>
      <c r="C13094">
        <f>INDEX(NationalTeams!B:B,MATCH(B13094,NationalTeams!C:C,0))</f>
        <v>158</v>
      </c>
      <c r="D13094" t="s">
        <v>8496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474</v>
      </c>
      <c r="C13095">
        <f>INDEX(NationalTeams!B:B,MATCH(B13095,NationalTeams!C:C,0))</f>
        <v>159</v>
      </c>
      <c r="D13095" t="s">
        <v>8496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479</v>
      </c>
      <c r="C13096">
        <f>INDEX(NationalTeams!B:B,MATCH(B13096,NationalTeams!C:C,0))</f>
        <v>160</v>
      </c>
      <c r="D13096" t="s">
        <v>8496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449</v>
      </c>
      <c r="C13097">
        <f>INDEX(NationalTeams!B:B,MATCH(B13097,NationalTeams!C:C,0))</f>
        <v>161</v>
      </c>
      <c r="D13097" t="s">
        <v>8496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398</v>
      </c>
      <c r="C13098">
        <f>INDEX(NationalTeams!B:B,MATCH(B13098,NationalTeams!C:C,0))</f>
        <v>162</v>
      </c>
      <c r="D13098" t="s">
        <v>8496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441</v>
      </c>
      <c r="C13099">
        <f>INDEX(NationalTeams!B:B,MATCH(B13099,NationalTeams!C:C,0))</f>
        <v>163</v>
      </c>
      <c r="D13099" t="s">
        <v>8496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348</v>
      </c>
      <c r="C13100">
        <f>INDEX(NationalTeams!B:B,MATCH(B13100,NationalTeams!C:C,0))</f>
        <v>164</v>
      </c>
      <c r="D13100" t="s">
        <v>8496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350</v>
      </c>
      <c r="C13101">
        <f>INDEX(NationalTeams!B:B,MATCH(B13101,NationalTeams!C:C,0))</f>
        <v>165</v>
      </c>
      <c r="D13101" t="s">
        <v>8496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494</v>
      </c>
      <c r="C13102">
        <f>INDEX(NationalTeams!B:B,MATCH(B13102,NationalTeams!C:C,0))</f>
        <v>166</v>
      </c>
      <c r="D13102" t="s">
        <v>8496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504</v>
      </c>
      <c r="C13103">
        <f>INDEX(NationalTeams!B:B,MATCH(B13103,NationalTeams!C:C,0))</f>
        <v>167</v>
      </c>
      <c r="D13103" t="s">
        <v>8496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401</v>
      </c>
      <c r="C13104">
        <f>INDEX(NationalTeams!B:B,MATCH(B13104,NationalTeams!C:C,0))</f>
        <v>168</v>
      </c>
      <c r="D13104" t="s">
        <v>8496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432</v>
      </c>
      <c r="C13105">
        <f>INDEX(NationalTeams!B:B,MATCH(B13105,NationalTeams!C:C,0))</f>
        <v>169</v>
      </c>
      <c r="D13105" t="s">
        <v>8496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336</v>
      </c>
      <c r="C13106">
        <f>INDEX(NationalTeams!B:B,MATCH(B13106,NationalTeams!C:C,0))</f>
        <v>170</v>
      </c>
      <c r="D13106" t="s">
        <v>8496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497</v>
      </c>
      <c r="C13107">
        <f>INDEX(NationalTeams!B:B,MATCH(B13107,NationalTeams!C:C,0))</f>
        <v>171</v>
      </c>
      <c r="D13107" t="s">
        <v>8496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380</v>
      </c>
      <c r="C13108">
        <f>INDEX(NationalTeams!B:B,MATCH(B13108,NationalTeams!C:C,0))</f>
        <v>172</v>
      </c>
      <c r="D13108" t="s">
        <v>8496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402</v>
      </c>
      <c r="C13109">
        <f>INDEX(NationalTeams!B:B,MATCH(B13109,NationalTeams!C:C,0))</f>
        <v>173</v>
      </c>
      <c r="D13109" t="s">
        <v>8496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370</v>
      </c>
      <c r="C13110">
        <f>INDEX(NationalTeams!B:B,MATCH(B13110,NationalTeams!C:C,0))</f>
        <v>174</v>
      </c>
      <c r="D13110" t="s">
        <v>8496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506</v>
      </c>
      <c r="C13111">
        <f>INDEX(NationalTeams!B:B,MATCH(B13111,NationalTeams!C:C,0))</f>
        <v>175</v>
      </c>
      <c r="D13111" t="s">
        <v>8496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500</v>
      </c>
      <c r="C13112">
        <f>INDEX(NationalTeams!B:B,MATCH(B13112,NationalTeams!C:C,0))</f>
        <v>176</v>
      </c>
      <c r="D13112" t="s">
        <v>8496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473</v>
      </c>
      <c r="C13113">
        <f>INDEX(NationalTeams!B:B,MATCH(B13113,NationalTeams!C:C,0))</f>
        <v>177</v>
      </c>
      <c r="D13113" t="s">
        <v>8496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482</v>
      </c>
      <c r="C13114">
        <f>INDEX(NationalTeams!B:B,MATCH(B13114,NationalTeams!C:C,0))</f>
        <v>178</v>
      </c>
      <c r="D13114" t="s">
        <v>8496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411</v>
      </c>
      <c r="C13115">
        <f>INDEX(NationalTeams!B:B,MATCH(B13115,NationalTeams!C:C,0))</f>
        <v>179</v>
      </c>
      <c r="D13115" t="s">
        <v>8496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541</v>
      </c>
      <c r="C13116">
        <f>INDEX(NationalTeams!B:B,MATCH(B13116,NationalTeams!C:C,0))</f>
        <v>180</v>
      </c>
      <c r="D13116" t="s">
        <v>8496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412</v>
      </c>
      <c r="C13117">
        <f>INDEX(NationalTeams!B:B,MATCH(B13117,NationalTeams!C:C,0))</f>
        <v>181</v>
      </c>
      <c r="D13117" t="s">
        <v>8496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409</v>
      </c>
      <c r="C13118">
        <f>INDEX(NationalTeams!B:B,MATCH(B13118,NationalTeams!C:C,0))</f>
        <v>182</v>
      </c>
      <c r="D13118" t="s">
        <v>8496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414</v>
      </c>
      <c r="C13119">
        <f>INDEX(NationalTeams!B:B,MATCH(B13119,NationalTeams!C:C,0))</f>
        <v>183</v>
      </c>
      <c r="D13119" t="s">
        <v>8496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362</v>
      </c>
      <c r="C13120">
        <f>INDEX(NationalTeams!B:B,MATCH(B13120,NationalTeams!C:C,0))</f>
        <v>184</v>
      </c>
      <c r="D13120" t="s">
        <v>8496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499</v>
      </c>
      <c r="C13121">
        <f>INDEX(NationalTeams!B:B,MATCH(B13121,NationalTeams!C:C,0))</f>
        <v>185</v>
      </c>
      <c r="D13121" t="s">
        <v>8496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374</v>
      </c>
      <c r="C13122">
        <f>INDEX(NationalTeams!B:B,MATCH(B13122,NationalTeams!C:C,0))</f>
        <v>186</v>
      </c>
      <c r="D13122" t="s">
        <v>8496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385</v>
      </c>
      <c r="C13123">
        <f>INDEX(NationalTeams!B:B,MATCH(B13123,NationalTeams!C:C,0))</f>
        <v>187</v>
      </c>
      <c r="D13123" t="s">
        <v>8496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450</v>
      </c>
      <c r="C13124">
        <f>INDEX(NationalTeams!B:B,MATCH(B13124,NationalTeams!C:C,0))</f>
        <v>188</v>
      </c>
      <c r="D13124" t="s">
        <v>8496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448</v>
      </c>
      <c r="C13125">
        <f>INDEX(NationalTeams!B:B,MATCH(B13125,NationalTeams!C:C,0))</f>
        <v>189</v>
      </c>
      <c r="D13125" t="s">
        <v>8496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375</v>
      </c>
      <c r="C13126">
        <f>INDEX(NationalTeams!B:B,MATCH(B13126,NationalTeams!C:C,0))</f>
        <v>190</v>
      </c>
      <c r="D13126" t="s">
        <v>8496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483</v>
      </c>
      <c r="C13127">
        <f>INDEX(NationalTeams!B:B,MATCH(B13127,NationalTeams!C:C,0))</f>
        <v>191</v>
      </c>
      <c r="D13127" t="s">
        <v>8496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395</v>
      </c>
      <c r="C13128">
        <f>INDEX(NationalTeams!B:B,MATCH(B13128,NationalTeams!C:C,0))</f>
        <v>192</v>
      </c>
      <c r="D13128" t="s">
        <v>8496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363</v>
      </c>
      <c r="C13129">
        <f>INDEX(NationalTeams!B:B,MATCH(B13129,NationalTeams!C:C,0))</f>
        <v>193</v>
      </c>
      <c r="D13129" t="s">
        <v>8496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394</v>
      </c>
      <c r="C13130">
        <f>INDEX(NationalTeams!B:B,MATCH(B13130,NationalTeams!C:C,0))</f>
        <v>194</v>
      </c>
      <c r="D13130" t="s">
        <v>8496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389</v>
      </c>
      <c r="C13131">
        <f>INDEX(NationalTeams!B:B,MATCH(B13131,NationalTeams!C:C,0))</f>
        <v>195</v>
      </c>
      <c r="D13131" t="s">
        <v>8496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496</v>
      </c>
      <c r="C13132">
        <f>INDEX(NationalTeams!B:B,MATCH(B13132,NationalTeams!C:C,0))</f>
        <v>196</v>
      </c>
      <c r="D13132" t="s">
        <v>8496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507</v>
      </c>
      <c r="C13133">
        <f>INDEX(NationalTeams!B:B,MATCH(B13133,NationalTeams!C:C,0))</f>
        <v>197</v>
      </c>
      <c r="D13133" t="s">
        <v>8496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399</v>
      </c>
      <c r="C13134">
        <f>INDEX(NationalTeams!B:B,MATCH(B13134,NationalTeams!C:C,0))</f>
        <v>198</v>
      </c>
      <c r="D13134" t="s">
        <v>8496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467</v>
      </c>
      <c r="C13135">
        <f>INDEX(NationalTeams!B:B,MATCH(B13135,NationalTeams!C:C,0))</f>
        <v>199</v>
      </c>
      <c r="D13135" t="s">
        <v>8496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437</v>
      </c>
      <c r="C13136">
        <f>INDEX(NationalTeams!B:B,MATCH(B13136,NationalTeams!C:C,0))</f>
        <v>200</v>
      </c>
      <c r="D13136" t="s">
        <v>8496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452</v>
      </c>
      <c r="C13137">
        <f>INDEX(NationalTeams!B:B,MATCH(B13137,NationalTeams!C:C,0))</f>
        <v>201</v>
      </c>
      <c r="D13137" t="s">
        <v>8496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384</v>
      </c>
      <c r="C13138">
        <f>INDEX(NationalTeams!B:B,MATCH(B13138,NationalTeams!C:C,0))</f>
        <v>202</v>
      </c>
      <c r="D13138" t="s">
        <v>8496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442</v>
      </c>
      <c r="C13139">
        <f>INDEX(NationalTeams!B:B,MATCH(B13139,NationalTeams!C:C,0))</f>
        <v>203</v>
      </c>
      <c r="D13139" t="s">
        <v>8496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472</v>
      </c>
      <c r="C13140">
        <f>INDEX(NationalTeams!B:B,MATCH(B13140,NationalTeams!C:C,0))</f>
        <v>204</v>
      </c>
      <c r="D13140" t="s">
        <v>8496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388</v>
      </c>
      <c r="C13141">
        <f>INDEX(NationalTeams!B:B,MATCH(B13141,NationalTeams!C:C,0))</f>
        <v>205</v>
      </c>
      <c r="D13141" t="s">
        <v>8496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476</v>
      </c>
      <c r="C13142">
        <f>INDEX(NationalTeams!B:B,MATCH(B13142,NationalTeams!C:C,0))</f>
        <v>206</v>
      </c>
      <c r="D13142" t="s">
        <v>8496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407</v>
      </c>
      <c r="C13143">
        <f>INDEX(NationalTeams!B:B,MATCH(B13143,NationalTeams!C:C,0))</f>
        <v>207</v>
      </c>
      <c r="D13143" t="s">
        <v>8496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364</v>
      </c>
      <c r="C13144">
        <f>INDEX(NationalTeams!B:B,MATCH(B13144,NationalTeams!C:C,0))</f>
        <v>208</v>
      </c>
      <c r="D13144" t="s">
        <v>8496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439</v>
      </c>
      <c r="C13145">
        <f>INDEX(NationalTeams!B:B,MATCH(B13145,NationalTeams!C:C,0))</f>
        <v>209</v>
      </c>
      <c r="D13145" t="s">
        <v>8496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501</v>
      </c>
      <c r="C13146">
        <f>INDEX(NationalTeams!B:B,MATCH(B13146,NationalTeams!C:C,0))</f>
        <v>210</v>
      </c>
      <c r="D13146" t="s">
        <v>8496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466</v>
      </c>
      <c r="C13147">
        <f>INDEX(NationalTeams!B:B,MATCH(B13147,NationalTeams!C:C,0))</f>
        <v>211</v>
      </c>
      <c r="D13147" t="s">
        <v>8496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502</v>
      </c>
      <c r="C13148">
        <f>INDEX(NationalTeams!B:B,MATCH(B13148,NationalTeams!C:C,0))</f>
        <v>212</v>
      </c>
      <c r="D13148" t="s">
        <v>8496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359</v>
      </c>
      <c r="C13149">
        <f>INDEX(NationalTeams!B:B,MATCH(B13149,NationalTeams!C:C,0))</f>
        <v>213</v>
      </c>
      <c r="D13149" t="s">
        <v>8496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377</v>
      </c>
      <c r="C13150">
        <f>INDEX(NationalTeams!B:B,MATCH(B13150,NationalTeams!C:C,0))</f>
        <v>214</v>
      </c>
      <c r="D13150" t="s">
        <v>8496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443</v>
      </c>
      <c r="C13151">
        <f>INDEX(NationalTeams!B:B,MATCH(B13151,NationalTeams!C:C,0))</f>
        <v>215</v>
      </c>
      <c r="D13151" t="s">
        <v>8496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481</v>
      </c>
      <c r="C13152">
        <f>INDEX(NationalTeams!B:B,MATCH(B13152,NationalTeams!C:C,0))</f>
        <v>216</v>
      </c>
      <c r="D13152" t="s">
        <v>8496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351</v>
      </c>
      <c r="C13153">
        <f>INDEX(NationalTeams!B:B,MATCH(B13153,NationalTeams!C:C,0))</f>
        <v>217</v>
      </c>
      <c r="D13153" t="s">
        <v>8496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438</v>
      </c>
      <c r="C13154">
        <f>INDEX(NationalTeams!B:B,MATCH(B13154,NationalTeams!C:C,0))</f>
        <v>218</v>
      </c>
      <c r="D13154" t="s">
        <v>8496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319</v>
      </c>
      <c r="C13155">
        <f>INDEX(NationalTeams!B:B,MATCH(B13155,NationalTeams!C:C,0))</f>
        <v>219</v>
      </c>
      <c r="D13155" t="s">
        <v>8496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471</v>
      </c>
      <c r="C13156">
        <f>INDEX(NationalTeams!B:B,MATCH(B13156,NationalTeams!C:C,0))</f>
        <v>220</v>
      </c>
      <c r="D13156" t="s">
        <v>8496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373</v>
      </c>
      <c r="C13157">
        <f>INDEX(NationalTeams!B:B,MATCH(B13157,NationalTeams!C:C,0))</f>
        <v>221</v>
      </c>
      <c r="D13157" t="s">
        <v>8496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367</v>
      </c>
      <c r="C13158">
        <f>INDEX(NationalTeams!B:B,MATCH(B13158,NationalTeams!C:C,0))</f>
        <v>222</v>
      </c>
      <c r="D13158" t="s">
        <v>8496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358</v>
      </c>
      <c r="C13159">
        <f>INDEX(NationalTeams!B:B,MATCH(B13159,NationalTeams!C:C,0))</f>
        <v>223</v>
      </c>
      <c r="D13159" t="s">
        <v>8496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440</v>
      </c>
      <c r="C13160">
        <f>INDEX(NationalTeams!B:B,MATCH(B13160,NationalTeams!C:C,0))</f>
        <v>1</v>
      </c>
      <c r="D13160" t="s">
        <v>1256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321</v>
      </c>
      <c r="C13161">
        <f>INDEX(NationalTeams!B:B,MATCH(B13161,NationalTeams!C:C,0))</f>
        <v>2</v>
      </c>
      <c r="D13161" t="s">
        <v>1256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520</v>
      </c>
      <c r="C13162">
        <f>INDEX(NationalTeams!B:B,MATCH(B13162,NationalTeams!C:C,0))</f>
        <v>3</v>
      </c>
      <c r="D13162" t="s">
        <v>1256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489</v>
      </c>
      <c r="C13163">
        <f>INDEX(NationalTeams!B:B,MATCH(B13163,NationalTeams!C:C,0))</f>
        <v>4</v>
      </c>
      <c r="D13163" t="s">
        <v>1256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329</v>
      </c>
      <c r="C13164">
        <f>INDEX(NationalTeams!B:B,MATCH(B13164,NationalTeams!C:C,0))</f>
        <v>5</v>
      </c>
      <c r="D13164" t="s">
        <v>1256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538</v>
      </c>
      <c r="C13165">
        <f>INDEX(NationalTeams!B:B,MATCH(B13165,NationalTeams!C:C,0))</f>
        <v>6</v>
      </c>
      <c r="D13165" t="s">
        <v>1256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357</v>
      </c>
      <c r="C13166">
        <f>INDEX(NationalTeams!B:B,MATCH(B13166,NationalTeams!C:C,0))</f>
        <v>7</v>
      </c>
      <c r="D13166" t="s">
        <v>1256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420</v>
      </c>
      <c r="C13167">
        <f>INDEX(NationalTeams!B:B,MATCH(B13167,NationalTeams!C:C,0))</f>
        <v>8</v>
      </c>
      <c r="D13167" t="s">
        <v>1256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400</v>
      </c>
      <c r="C13168">
        <f>INDEX(NationalTeams!B:B,MATCH(B13168,NationalTeams!C:C,0))</f>
        <v>9</v>
      </c>
      <c r="D13168" t="s">
        <v>1256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428</v>
      </c>
      <c r="C13169">
        <f>INDEX(NationalTeams!B:B,MATCH(B13169,NationalTeams!C:C,0))</f>
        <v>10</v>
      </c>
      <c r="D13169" t="s">
        <v>1256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324</v>
      </c>
      <c r="C13170">
        <f>INDEX(NationalTeams!B:B,MATCH(B13170,NationalTeams!C:C,0))</f>
        <v>11</v>
      </c>
      <c r="D13170" t="s">
        <v>1256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376</v>
      </c>
      <c r="C13171">
        <f>INDEX(NationalTeams!B:B,MATCH(B13171,NationalTeams!C:C,0))</f>
        <v>12</v>
      </c>
      <c r="D13171" t="s">
        <v>1256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529</v>
      </c>
      <c r="C13172">
        <f>INDEX(NationalTeams!B:B,MATCH(B13172,NationalTeams!C:C,0))</f>
        <v>13</v>
      </c>
      <c r="D13172" t="s">
        <v>1256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415</v>
      </c>
      <c r="C13173">
        <f>INDEX(NationalTeams!B:B,MATCH(B13173,NationalTeams!C:C,0))</f>
        <v>14</v>
      </c>
      <c r="D13173" t="s">
        <v>1256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424</v>
      </c>
      <c r="C13174">
        <f>INDEX(NationalTeams!B:B,MATCH(B13174,NationalTeams!C:C,0))</f>
        <v>15</v>
      </c>
      <c r="D13174" t="s">
        <v>1256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426</v>
      </c>
      <c r="C13175">
        <f>INDEX(NationalTeams!B:B,MATCH(B13175,NationalTeams!C:C,0))</f>
        <v>16</v>
      </c>
      <c r="D13175" t="s">
        <v>1256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514</v>
      </c>
      <c r="C13176">
        <f>INDEX(NationalTeams!B:B,MATCH(B13176,NationalTeams!C:C,0))</f>
        <v>17</v>
      </c>
      <c r="D13176" t="s">
        <v>1256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535</v>
      </c>
      <c r="C13177">
        <f>INDEX(NationalTeams!B:B,MATCH(B13177,NationalTeams!C:C,0))</f>
        <v>18</v>
      </c>
      <c r="D13177" t="s">
        <v>1256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419</v>
      </c>
      <c r="C13178">
        <f>INDEX(NationalTeams!B:B,MATCH(B13178,NationalTeams!C:C,0))</f>
        <v>19</v>
      </c>
      <c r="D13178" t="s">
        <v>1256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433</v>
      </c>
      <c r="C13179">
        <f>INDEX(NationalTeams!B:B,MATCH(B13179,NationalTeams!C:C,0))</f>
        <v>20</v>
      </c>
      <c r="D13179" t="s">
        <v>1256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465</v>
      </c>
      <c r="C13180">
        <f>INDEX(NationalTeams!B:B,MATCH(B13180,NationalTeams!C:C,0))</f>
        <v>21</v>
      </c>
      <c r="D13180" t="s">
        <v>1256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408</v>
      </c>
      <c r="C13181">
        <f>INDEX(NationalTeams!B:B,MATCH(B13181,NationalTeams!C:C,0))</f>
        <v>22</v>
      </c>
      <c r="D13181" t="s">
        <v>1256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505</v>
      </c>
      <c r="C13182">
        <f>INDEX(NationalTeams!B:B,MATCH(B13182,NationalTeams!C:C,0))</f>
        <v>23</v>
      </c>
      <c r="D13182" t="s">
        <v>1256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334</v>
      </c>
      <c r="C13183">
        <f>INDEX(NationalTeams!B:B,MATCH(B13183,NationalTeams!C:C,0))</f>
        <v>24</v>
      </c>
      <c r="D13183" t="s">
        <v>1256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337</v>
      </c>
      <c r="C13184">
        <f>INDEX(NationalTeams!B:B,MATCH(B13184,NationalTeams!C:C,0))</f>
        <v>25</v>
      </c>
      <c r="D13184" t="s">
        <v>1256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403</v>
      </c>
      <c r="C13185">
        <f>INDEX(NationalTeams!B:B,MATCH(B13185,NationalTeams!C:C,0))</f>
        <v>26</v>
      </c>
      <c r="D13185" t="s">
        <v>1256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525</v>
      </c>
      <c r="C13186">
        <f>INDEX(NationalTeams!B:B,MATCH(B13186,NationalTeams!C:C,0))</f>
        <v>27</v>
      </c>
      <c r="D13186" t="s">
        <v>1256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453</v>
      </c>
      <c r="C13187">
        <f>INDEX(NationalTeams!B:B,MATCH(B13187,NationalTeams!C:C,0))</f>
        <v>28</v>
      </c>
      <c r="D13187" t="s">
        <v>1256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353</v>
      </c>
      <c r="C13188">
        <f>INDEX(NationalTeams!B:B,MATCH(B13188,NationalTeams!C:C,0))</f>
        <v>29</v>
      </c>
      <c r="D13188" t="s">
        <v>1256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516</v>
      </c>
      <c r="C13189">
        <f>INDEX(NationalTeams!B:B,MATCH(B13189,NationalTeams!C:C,0))</f>
        <v>30</v>
      </c>
      <c r="D13189" t="s">
        <v>1256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340</v>
      </c>
      <c r="C13190">
        <f>INDEX(NationalTeams!B:B,MATCH(B13190,NationalTeams!C:C,0))</f>
        <v>31</v>
      </c>
      <c r="D13190" t="s">
        <v>1256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327</v>
      </c>
      <c r="C13191">
        <f>INDEX(NationalTeams!B:B,MATCH(B13191,NationalTeams!C:C,0))</f>
        <v>32</v>
      </c>
      <c r="D13191" t="s">
        <v>1256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478</v>
      </c>
      <c r="C13192">
        <f>INDEX(NationalTeams!B:B,MATCH(B13192,NationalTeams!C:C,0))</f>
        <v>33</v>
      </c>
      <c r="D13192" t="s">
        <v>1256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510</v>
      </c>
      <c r="C13193">
        <f>INDEX(NationalTeams!B:B,MATCH(B13193,NationalTeams!C:C,0))</f>
        <v>34</v>
      </c>
      <c r="D13193" t="s">
        <v>1256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366</v>
      </c>
      <c r="C13194">
        <f>INDEX(NationalTeams!B:B,MATCH(B13194,NationalTeams!C:C,0))</f>
        <v>35</v>
      </c>
      <c r="D13194" t="s">
        <v>1256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341</v>
      </c>
      <c r="C13195">
        <f>INDEX(NationalTeams!B:B,MATCH(B13195,NationalTeams!C:C,0))</f>
        <v>36</v>
      </c>
      <c r="D13195" t="s">
        <v>1256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454</v>
      </c>
      <c r="C13196">
        <f>INDEX(NationalTeams!B:B,MATCH(B13196,NationalTeams!C:C,0))</f>
        <v>37</v>
      </c>
      <c r="D13196" t="s">
        <v>1256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371</v>
      </c>
      <c r="C13197">
        <f>INDEX(NationalTeams!B:B,MATCH(B13197,NationalTeams!C:C,0))</f>
        <v>38</v>
      </c>
      <c r="D13197" t="s">
        <v>1256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462</v>
      </c>
      <c r="C13198">
        <f>INDEX(NationalTeams!B:B,MATCH(B13198,NationalTeams!C:C,0))</f>
        <v>39</v>
      </c>
      <c r="D13198" t="s">
        <v>1256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322</v>
      </c>
      <c r="C13199">
        <f>INDEX(NationalTeams!B:B,MATCH(B13199,NationalTeams!C:C,0))</f>
        <v>40</v>
      </c>
      <c r="D13199" t="s">
        <v>1256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355</v>
      </c>
      <c r="C13200">
        <f>INDEX(NationalTeams!B:B,MATCH(B13200,NationalTeams!C:C,0))</f>
        <v>41</v>
      </c>
      <c r="D13200" t="s">
        <v>1256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344</v>
      </c>
      <c r="C13201">
        <f>INDEX(NationalTeams!B:B,MATCH(B13201,NationalTeams!C:C,0))</f>
        <v>42</v>
      </c>
      <c r="D13201" t="s">
        <v>1256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330</v>
      </c>
      <c r="C13202">
        <f>INDEX(NationalTeams!B:B,MATCH(B13202,NationalTeams!C:C,0))</f>
        <v>43</v>
      </c>
      <c r="D13202" t="s">
        <v>1256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429</v>
      </c>
      <c r="C13203">
        <f>INDEX(NationalTeams!B:B,MATCH(B13203,NationalTeams!C:C,0))</f>
        <v>44</v>
      </c>
      <c r="D13203" t="s">
        <v>1256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534</v>
      </c>
      <c r="C13204">
        <f>INDEX(NationalTeams!B:B,MATCH(B13204,NationalTeams!C:C,0))</f>
        <v>45</v>
      </c>
      <c r="D13204" t="s">
        <v>1256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328</v>
      </c>
      <c r="C13205">
        <f>INDEX(NationalTeams!B:B,MATCH(B13205,NationalTeams!C:C,0))</f>
        <v>46</v>
      </c>
      <c r="D13205" t="s">
        <v>1256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368</v>
      </c>
      <c r="C13206">
        <f>INDEX(NationalTeams!B:B,MATCH(B13206,NationalTeams!C:C,0))</f>
        <v>47</v>
      </c>
      <c r="D13206" t="s">
        <v>1256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369</v>
      </c>
      <c r="C13207">
        <f>INDEX(NationalTeams!B:B,MATCH(B13207,NationalTeams!C:C,0))</f>
        <v>48</v>
      </c>
      <c r="D13207" t="s">
        <v>1256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447</v>
      </c>
      <c r="C13208">
        <f>INDEX(NationalTeams!B:B,MATCH(B13208,NationalTeams!C:C,0))</f>
        <v>49</v>
      </c>
      <c r="D13208" t="s">
        <v>1256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425</v>
      </c>
      <c r="C13209">
        <f>INDEX(NationalTeams!B:B,MATCH(B13209,NationalTeams!C:C,0))</f>
        <v>50</v>
      </c>
      <c r="D13209" t="s">
        <v>1256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323</v>
      </c>
      <c r="C13210">
        <f>INDEX(NationalTeams!B:B,MATCH(B13210,NationalTeams!C:C,0))</f>
        <v>51</v>
      </c>
      <c r="D13210" t="s">
        <v>1256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354</v>
      </c>
      <c r="C13211">
        <f>INDEX(NationalTeams!B:B,MATCH(B13211,NationalTeams!C:C,0))</f>
        <v>52</v>
      </c>
      <c r="D13211" t="s">
        <v>1256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498</v>
      </c>
      <c r="C13212">
        <f>INDEX(NationalTeams!B:B,MATCH(B13212,NationalTeams!C:C,0))</f>
        <v>53</v>
      </c>
      <c r="D13212" t="s">
        <v>1256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406</v>
      </c>
      <c r="C13213">
        <f>INDEX(NationalTeams!B:B,MATCH(B13213,NationalTeams!C:C,0))</f>
        <v>54</v>
      </c>
      <c r="D13213" t="s">
        <v>1256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404</v>
      </c>
      <c r="C13214">
        <f>INDEX(NationalTeams!B:B,MATCH(B13214,NationalTeams!C:C,0))</f>
        <v>55</v>
      </c>
      <c r="D13214" t="s">
        <v>1256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495</v>
      </c>
      <c r="C13215">
        <f>INDEX(NationalTeams!B:B,MATCH(B13215,NationalTeams!C:C,0))</f>
        <v>56</v>
      </c>
      <c r="D13215" t="s">
        <v>1256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413</v>
      </c>
      <c r="C13216">
        <f>INDEX(NationalTeams!B:B,MATCH(B13216,NationalTeams!C:C,0))</f>
        <v>57</v>
      </c>
      <c r="D13216" t="s">
        <v>1256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331</v>
      </c>
      <c r="C13217">
        <f>INDEX(NationalTeams!B:B,MATCH(B13217,NationalTeams!C:C,0))</f>
        <v>58</v>
      </c>
      <c r="D13217" t="s">
        <v>1256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365</v>
      </c>
      <c r="C13218">
        <f>INDEX(NationalTeams!B:B,MATCH(B13218,NationalTeams!C:C,0))</f>
        <v>59</v>
      </c>
      <c r="D13218" t="s">
        <v>1256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332</v>
      </c>
      <c r="C13219">
        <f>INDEX(NationalTeams!B:B,MATCH(B13219,NationalTeams!C:C,0))</f>
        <v>60</v>
      </c>
      <c r="D13219" t="s">
        <v>1256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435</v>
      </c>
      <c r="C13220">
        <f>INDEX(NationalTeams!B:B,MATCH(B13220,NationalTeams!C:C,0))</f>
        <v>61</v>
      </c>
      <c r="D13220" t="s">
        <v>1256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346</v>
      </c>
      <c r="C13221">
        <f>INDEX(NationalTeams!B:B,MATCH(B13221,NationalTeams!C:C,0))</f>
        <v>62</v>
      </c>
      <c r="D13221" t="s">
        <v>1256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515</v>
      </c>
      <c r="C13222">
        <f>INDEX(NationalTeams!B:B,MATCH(B13222,NationalTeams!C:C,0))</f>
        <v>63</v>
      </c>
      <c r="D13222" t="s">
        <v>1256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509</v>
      </c>
      <c r="C13223">
        <f>INDEX(NationalTeams!B:B,MATCH(B13223,NationalTeams!C:C,0))</f>
        <v>64</v>
      </c>
      <c r="D13223" t="s">
        <v>1256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518</v>
      </c>
      <c r="C13224">
        <f>INDEX(NationalTeams!B:B,MATCH(B13224,NationalTeams!C:C,0))</f>
        <v>65</v>
      </c>
      <c r="D13224" t="s">
        <v>1256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490</v>
      </c>
      <c r="C13225">
        <f>INDEX(NationalTeams!B:B,MATCH(B13225,NationalTeams!C:C,0))</f>
        <v>66</v>
      </c>
      <c r="D13225" t="s">
        <v>1256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349</v>
      </c>
      <c r="C13226">
        <f>INDEX(NationalTeams!B:B,MATCH(B13226,NationalTeams!C:C,0))</f>
        <v>67</v>
      </c>
      <c r="D13226" t="s">
        <v>1256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531</v>
      </c>
      <c r="C13227">
        <f>INDEX(NationalTeams!B:B,MATCH(B13227,NationalTeams!C:C,0))</f>
        <v>68</v>
      </c>
      <c r="D13227" t="s">
        <v>1256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326</v>
      </c>
      <c r="C13228">
        <f>INDEX(NationalTeams!B:B,MATCH(B13228,NationalTeams!C:C,0))</f>
        <v>69</v>
      </c>
      <c r="D13228" t="s">
        <v>1256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320</v>
      </c>
      <c r="C13229">
        <f>INDEX(NationalTeams!B:B,MATCH(B13229,NationalTeams!C:C,0))</f>
        <v>70</v>
      </c>
      <c r="D13229" t="s">
        <v>1256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459</v>
      </c>
      <c r="C13230">
        <f>INDEX(NationalTeams!B:B,MATCH(B13230,NationalTeams!C:C,0))</f>
        <v>71</v>
      </c>
      <c r="D13230" t="s">
        <v>1256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445</v>
      </c>
      <c r="C13231">
        <f>INDEX(NationalTeams!B:B,MATCH(B13231,NationalTeams!C:C,0))</f>
        <v>72</v>
      </c>
      <c r="D13231" t="s">
        <v>1256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511</v>
      </c>
      <c r="C13232">
        <f>INDEX(NationalTeams!B:B,MATCH(B13232,NationalTeams!C:C,0))</f>
        <v>73</v>
      </c>
      <c r="D13232" t="s">
        <v>1256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487</v>
      </c>
      <c r="C13233">
        <f>INDEX(NationalTeams!B:B,MATCH(B13233,NationalTeams!C:C,0))</f>
        <v>74</v>
      </c>
      <c r="D13233" t="s">
        <v>1256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383</v>
      </c>
      <c r="C13234">
        <f>INDEX(NationalTeams!B:B,MATCH(B13234,NationalTeams!C:C,0))</f>
        <v>75</v>
      </c>
      <c r="D13234" t="s">
        <v>1256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517</v>
      </c>
      <c r="C13235">
        <f>INDEX(NationalTeams!B:B,MATCH(B13235,NationalTeams!C:C,0))</f>
        <v>76</v>
      </c>
      <c r="D13235" t="s">
        <v>1256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391</v>
      </c>
      <c r="C13236">
        <f>INDEX(NationalTeams!B:B,MATCH(B13236,NationalTeams!C:C,0))</f>
        <v>77</v>
      </c>
      <c r="D13236" t="s">
        <v>1256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524</v>
      </c>
      <c r="C13237">
        <f>INDEX(NationalTeams!B:B,MATCH(B13237,NationalTeams!C:C,0))</f>
        <v>78</v>
      </c>
      <c r="D13237" t="s">
        <v>1256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325</v>
      </c>
      <c r="C13238">
        <f>INDEX(NationalTeams!B:B,MATCH(B13238,NationalTeams!C:C,0))</f>
        <v>79</v>
      </c>
      <c r="D13238" t="s">
        <v>1256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536</v>
      </c>
      <c r="C13239">
        <f>INDEX(NationalTeams!B:B,MATCH(B13239,NationalTeams!C:C,0))</f>
        <v>80</v>
      </c>
      <c r="D13239" t="s">
        <v>1256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405</v>
      </c>
      <c r="C13240">
        <f>INDEX(NationalTeams!B:B,MATCH(B13240,NationalTeams!C:C,0))</f>
        <v>81</v>
      </c>
      <c r="D13240" t="s">
        <v>1256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508</v>
      </c>
      <c r="C13241">
        <f>INDEX(NationalTeams!B:B,MATCH(B13241,NationalTeams!C:C,0))</f>
        <v>82</v>
      </c>
      <c r="D13241" t="s">
        <v>1256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477</v>
      </c>
      <c r="C13242">
        <f>INDEX(NationalTeams!B:B,MATCH(B13242,NationalTeams!C:C,0))</f>
        <v>83</v>
      </c>
      <c r="D13242" t="s">
        <v>1256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396</v>
      </c>
      <c r="C13243">
        <f>INDEX(NationalTeams!B:B,MATCH(B13243,NationalTeams!C:C,0))</f>
        <v>84</v>
      </c>
      <c r="D13243" t="s">
        <v>1256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382</v>
      </c>
      <c r="C13244">
        <f>INDEX(NationalTeams!B:B,MATCH(B13244,NationalTeams!C:C,0))</f>
        <v>85</v>
      </c>
      <c r="D13244" t="s">
        <v>1256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338</v>
      </c>
      <c r="C13245">
        <f>INDEX(NationalTeams!B:B,MATCH(B13245,NationalTeams!C:C,0))</f>
        <v>86</v>
      </c>
      <c r="D13245" t="s">
        <v>1256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392</v>
      </c>
      <c r="C13246">
        <f>INDEX(NationalTeams!B:B,MATCH(B13246,NationalTeams!C:C,0))</f>
        <v>87</v>
      </c>
      <c r="D13246" t="s">
        <v>1256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335</v>
      </c>
      <c r="C13247">
        <f>INDEX(NationalTeams!B:B,MATCH(B13247,NationalTeams!C:C,0))</f>
        <v>88</v>
      </c>
      <c r="D13247" t="s">
        <v>1256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333</v>
      </c>
      <c r="C13248">
        <f>INDEX(NationalTeams!B:B,MATCH(B13248,NationalTeams!C:C,0))</f>
        <v>89</v>
      </c>
      <c r="D13248" t="s">
        <v>1256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397</v>
      </c>
      <c r="C13249">
        <f>INDEX(NationalTeams!B:B,MATCH(B13249,NationalTeams!C:C,0))</f>
        <v>90</v>
      </c>
      <c r="D13249" t="s">
        <v>1256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469</v>
      </c>
      <c r="C13250">
        <f>INDEX(NationalTeams!B:B,MATCH(B13250,NationalTeams!C:C,0))</f>
        <v>91</v>
      </c>
      <c r="D13250" t="s">
        <v>1256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512</v>
      </c>
      <c r="C13251">
        <f>INDEX(NationalTeams!B:B,MATCH(B13251,NationalTeams!C:C,0))</f>
        <v>92</v>
      </c>
      <c r="D13251" t="s">
        <v>1256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458</v>
      </c>
      <c r="C13252">
        <f>INDEX(NationalTeams!B:B,MATCH(B13252,NationalTeams!C:C,0))</f>
        <v>93</v>
      </c>
      <c r="D13252" t="s">
        <v>1256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444</v>
      </c>
      <c r="C13253">
        <f>INDEX(NationalTeams!B:B,MATCH(B13253,NationalTeams!C:C,0))</f>
        <v>94</v>
      </c>
      <c r="D13253" t="s">
        <v>1256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493</v>
      </c>
      <c r="C13254">
        <f>INDEX(NationalTeams!B:B,MATCH(B13254,NationalTeams!C:C,0))</f>
        <v>95</v>
      </c>
      <c r="D13254" t="s">
        <v>1256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431</v>
      </c>
      <c r="C13255">
        <f>INDEX(NationalTeams!B:B,MATCH(B13255,NationalTeams!C:C,0))</f>
        <v>96</v>
      </c>
      <c r="D13255" t="s">
        <v>1256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427</v>
      </c>
      <c r="C13256">
        <f>INDEX(NationalTeams!B:B,MATCH(B13256,NationalTeams!C:C,0))</f>
        <v>97</v>
      </c>
      <c r="D13256" t="s">
        <v>1256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513</v>
      </c>
      <c r="C13257">
        <f>INDEX(NationalTeams!B:B,MATCH(B13257,NationalTeams!C:C,0))</f>
        <v>98</v>
      </c>
      <c r="D13257" t="s">
        <v>1256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503</v>
      </c>
      <c r="C13258">
        <f>INDEX(NationalTeams!B:B,MATCH(B13258,NationalTeams!C:C,0))</f>
        <v>99</v>
      </c>
      <c r="D13258" t="s">
        <v>1256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519</v>
      </c>
      <c r="C13259">
        <f>INDEX(NationalTeams!B:B,MATCH(B13259,NationalTeams!C:C,0))</f>
        <v>100</v>
      </c>
      <c r="D13259" t="s">
        <v>1256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410</v>
      </c>
      <c r="C13260">
        <f>INDEX(NationalTeams!B:B,MATCH(B13260,NationalTeams!C:C,0))</f>
        <v>101</v>
      </c>
      <c r="D13260" t="s">
        <v>1256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486</v>
      </c>
      <c r="C13261">
        <f>INDEX(NationalTeams!B:B,MATCH(B13261,NationalTeams!C:C,0))</f>
        <v>102</v>
      </c>
      <c r="D13261" t="s">
        <v>1256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526</v>
      </c>
      <c r="C13262">
        <f>INDEX(NationalTeams!B:B,MATCH(B13262,NationalTeams!C:C,0))</f>
        <v>103</v>
      </c>
      <c r="D13262" t="s">
        <v>1256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470</v>
      </c>
      <c r="C13263">
        <f>INDEX(NationalTeams!B:B,MATCH(B13263,NationalTeams!C:C,0))</f>
        <v>104</v>
      </c>
      <c r="D13263" t="s">
        <v>1256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461</v>
      </c>
      <c r="C13264">
        <f>INDEX(NationalTeams!B:B,MATCH(B13264,NationalTeams!C:C,0))</f>
        <v>105</v>
      </c>
      <c r="D13264" t="s">
        <v>1256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418</v>
      </c>
      <c r="C13265">
        <f>INDEX(NationalTeams!B:B,MATCH(B13265,NationalTeams!C:C,0))</f>
        <v>106</v>
      </c>
      <c r="D13265" t="s">
        <v>1256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417</v>
      </c>
      <c r="C13266">
        <f>INDEX(NationalTeams!B:B,MATCH(B13266,NationalTeams!C:C,0))</f>
        <v>107</v>
      </c>
      <c r="D13266" t="s">
        <v>1256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421</v>
      </c>
      <c r="C13267">
        <f>INDEX(NationalTeams!B:B,MATCH(B13267,NationalTeams!C:C,0))</f>
        <v>108</v>
      </c>
      <c r="D13267" t="s">
        <v>1256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530</v>
      </c>
      <c r="C13268">
        <f>INDEX(NationalTeams!B:B,MATCH(B13268,NationalTeams!C:C,0))</f>
        <v>109</v>
      </c>
      <c r="D13268" t="s">
        <v>1256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488</v>
      </c>
      <c r="C13269">
        <f>INDEX(NationalTeams!B:B,MATCH(B13269,NationalTeams!C:C,0))</f>
        <v>110</v>
      </c>
      <c r="D13269" t="s">
        <v>1256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352</v>
      </c>
      <c r="C13270">
        <f>INDEX(NationalTeams!B:B,MATCH(B13270,NationalTeams!C:C,0))</f>
        <v>111</v>
      </c>
      <c r="D13270" t="s">
        <v>1256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422</v>
      </c>
      <c r="C13271">
        <f>INDEX(NationalTeams!B:B,MATCH(B13271,NationalTeams!C:C,0))</f>
        <v>112</v>
      </c>
      <c r="D13271" t="s">
        <v>1256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451</v>
      </c>
      <c r="C13272">
        <f>INDEX(NationalTeams!B:B,MATCH(B13272,NationalTeams!C:C,0))</f>
        <v>113</v>
      </c>
      <c r="D13272" t="s">
        <v>1256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430</v>
      </c>
      <c r="C13273">
        <f>INDEX(NationalTeams!B:B,MATCH(B13273,NationalTeams!C:C,0))</f>
        <v>114</v>
      </c>
      <c r="D13273" t="s">
        <v>1256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381</v>
      </c>
      <c r="C13274">
        <f>INDEX(NationalTeams!B:B,MATCH(B13274,NationalTeams!C:C,0))</f>
        <v>115</v>
      </c>
      <c r="D13274" t="s">
        <v>1256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434</v>
      </c>
      <c r="C13275">
        <f>INDEX(NationalTeams!B:B,MATCH(B13275,NationalTeams!C:C,0))</f>
        <v>116</v>
      </c>
      <c r="D13275" t="s">
        <v>1256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475</v>
      </c>
      <c r="C13276">
        <f>INDEX(NationalTeams!B:B,MATCH(B13276,NationalTeams!C:C,0))</f>
        <v>117</v>
      </c>
      <c r="D13276" t="s">
        <v>1256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528</v>
      </c>
      <c r="C13277">
        <f>INDEX(NationalTeams!B:B,MATCH(B13277,NationalTeams!C:C,0))</f>
        <v>118</v>
      </c>
      <c r="D13277" t="s">
        <v>1256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436</v>
      </c>
      <c r="C13278">
        <f>INDEX(NationalTeams!B:B,MATCH(B13278,NationalTeams!C:C,0))</f>
        <v>119</v>
      </c>
      <c r="D13278" t="s">
        <v>1256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455</v>
      </c>
      <c r="C13279">
        <f>INDEX(NationalTeams!B:B,MATCH(B13279,NationalTeams!C:C,0))</f>
        <v>120</v>
      </c>
      <c r="D13279" t="s">
        <v>1256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345</v>
      </c>
      <c r="C13280">
        <f>INDEX(NationalTeams!B:B,MATCH(B13280,NationalTeams!C:C,0))</f>
        <v>121</v>
      </c>
      <c r="D13280" t="s">
        <v>1256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532</v>
      </c>
      <c r="C13281">
        <f>INDEX(NationalTeams!B:B,MATCH(B13281,NationalTeams!C:C,0))</f>
        <v>122</v>
      </c>
      <c r="D13281" t="s">
        <v>1256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468</v>
      </c>
      <c r="C13282">
        <f>INDEX(NationalTeams!B:B,MATCH(B13282,NationalTeams!C:C,0))</f>
        <v>123</v>
      </c>
      <c r="D13282" t="s">
        <v>1256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347</v>
      </c>
      <c r="C13283">
        <f>INDEX(NationalTeams!B:B,MATCH(B13283,NationalTeams!C:C,0))</f>
        <v>124</v>
      </c>
      <c r="D13283" t="s">
        <v>1256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390</v>
      </c>
      <c r="C13284">
        <f>INDEX(NationalTeams!B:B,MATCH(B13284,NationalTeams!C:C,0))</f>
        <v>125</v>
      </c>
      <c r="D13284" t="s">
        <v>1256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540</v>
      </c>
      <c r="C13285">
        <f>INDEX(NationalTeams!B:B,MATCH(B13285,NationalTeams!C:C,0))</f>
        <v>126</v>
      </c>
      <c r="D13285" t="s">
        <v>1256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527</v>
      </c>
      <c r="C13286">
        <f>INDEX(NationalTeams!B:B,MATCH(B13286,NationalTeams!C:C,0))</f>
        <v>127</v>
      </c>
      <c r="D13286" t="s">
        <v>1256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523</v>
      </c>
      <c r="C13287">
        <f>INDEX(NationalTeams!B:B,MATCH(B13287,NationalTeams!C:C,0))</f>
        <v>128</v>
      </c>
      <c r="D13287" t="s">
        <v>1256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484</v>
      </c>
      <c r="C13288">
        <f>INDEX(NationalTeams!B:B,MATCH(B13288,NationalTeams!C:C,0))</f>
        <v>129</v>
      </c>
      <c r="D13288" t="s">
        <v>1256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522</v>
      </c>
      <c r="C13289">
        <f>INDEX(NationalTeams!B:B,MATCH(B13289,NationalTeams!C:C,0))</f>
        <v>130</v>
      </c>
      <c r="D13289" t="s">
        <v>1256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386</v>
      </c>
      <c r="C13290">
        <f>INDEX(NationalTeams!B:B,MATCH(B13290,NationalTeams!C:C,0))</f>
        <v>131</v>
      </c>
      <c r="D13290" t="s">
        <v>1256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463</v>
      </c>
      <c r="C13291">
        <f>INDEX(NationalTeams!B:B,MATCH(B13291,NationalTeams!C:C,0))</f>
        <v>132</v>
      </c>
      <c r="D13291" t="s">
        <v>1256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339</v>
      </c>
      <c r="C13292">
        <f>INDEX(NationalTeams!B:B,MATCH(B13292,NationalTeams!C:C,0))</f>
        <v>133</v>
      </c>
      <c r="D13292" t="s">
        <v>1256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464</v>
      </c>
      <c r="C13293">
        <f>INDEX(NationalTeams!B:B,MATCH(B13293,NationalTeams!C:C,0))</f>
        <v>134</v>
      </c>
      <c r="D13293" t="s">
        <v>1256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379</v>
      </c>
      <c r="C13294">
        <f>INDEX(NationalTeams!B:B,MATCH(B13294,NationalTeams!C:C,0))</f>
        <v>135</v>
      </c>
      <c r="D13294" t="s">
        <v>1256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539</v>
      </c>
      <c r="C13295">
        <f>INDEX(NationalTeams!B:B,MATCH(B13295,NationalTeams!C:C,0))</f>
        <v>136</v>
      </c>
      <c r="D13295" t="s">
        <v>1256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342</v>
      </c>
      <c r="C13296">
        <f>INDEX(NationalTeams!B:B,MATCH(B13296,NationalTeams!C:C,0))</f>
        <v>137</v>
      </c>
      <c r="D13296" t="s">
        <v>1256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343</v>
      </c>
      <c r="C13297">
        <f>INDEX(NationalTeams!B:B,MATCH(B13297,NationalTeams!C:C,0))</f>
        <v>138</v>
      </c>
      <c r="D13297" t="s">
        <v>1256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360</v>
      </c>
      <c r="C13298">
        <f>INDEX(NationalTeams!B:B,MATCH(B13298,NationalTeams!C:C,0))</f>
        <v>139</v>
      </c>
      <c r="D13298" t="s">
        <v>1256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378</v>
      </c>
      <c r="C13299">
        <f>INDEX(NationalTeams!B:B,MATCH(B13299,NationalTeams!C:C,0))</f>
        <v>140</v>
      </c>
      <c r="D13299" t="s">
        <v>1256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456</v>
      </c>
      <c r="C13300">
        <f>INDEX(NationalTeams!B:B,MATCH(B13300,NationalTeams!C:C,0))</f>
        <v>141</v>
      </c>
      <c r="D13300" t="s">
        <v>1256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537</v>
      </c>
      <c r="C13301">
        <f>INDEX(NationalTeams!B:B,MATCH(B13301,NationalTeams!C:C,0))</f>
        <v>142</v>
      </c>
      <c r="D13301" t="s">
        <v>1256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533</v>
      </c>
      <c r="C13302">
        <f>INDEX(NationalTeams!B:B,MATCH(B13302,NationalTeams!C:C,0))</f>
        <v>143</v>
      </c>
      <c r="D13302" t="s">
        <v>1256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460</v>
      </c>
      <c r="C13303">
        <f>INDEX(NationalTeams!B:B,MATCH(B13303,NationalTeams!C:C,0))</f>
        <v>144</v>
      </c>
      <c r="D13303" t="s">
        <v>1256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521</v>
      </c>
      <c r="C13304">
        <f>INDEX(NationalTeams!B:B,MATCH(B13304,NationalTeams!C:C,0))</f>
        <v>145</v>
      </c>
      <c r="D13304" t="s">
        <v>1256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416</v>
      </c>
      <c r="C13305">
        <f>INDEX(NationalTeams!B:B,MATCH(B13305,NationalTeams!C:C,0))</f>
        <v>146</v>
      </c>
      <c r="D13305" t="s">
        <v>1256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393</v>
      </c>
      <c r="C13306">
        <f>INDEX(NationalTeams!B:B,MATCH(B13306,NationalTeams!C:C,0))</f>
        <v>147</v>
      </c>
      <c r="D13306" t="s">
        <v>1256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372</v>
      </c>
      <c r="C13307">
        <f>INDEX(NationalTeams!B:B,MATCH(B13307,NationalTeams!C:C,0))</f>
        <v>148</v>
      </c>
      <c r="D13307" t="s">
        <v>1256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480</v>
      </c>
      <c r="C13308">
        <f>INDEX(NationalTeams!B:B,MATCH(B13308,NationalTeams!C:C,0))</f>
        <v>149</v>
      </c>
      <c r="D13308" t="s">
        <v>1256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446</v>
      </c>
      <c r="C13309">
        <f>INDEX(NationalTeams!B:B,MATCH(B13309,NationalTeams!C:C,0))</f>
        <v>150</v>
      </c>
      <c r="D13309" t="s">
        <v>1256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356</v>
      </c>
      <c r="C13310">
        <f>INDEX(NationalTeams!B:B,MATCH(B13310,NationalTeams!C:C,0))</f>
        <v>151</v>
      </c>
      <c r="D13310" t="s">
        <v>1256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387</v>
      </c>
      <c r="C13311">
        <f>INDEX(NationalTeams!B:B,MATCH(B13311,NationalTeams!C:C,0))</f>
        <v>152</v>
      </c>
      <c r="D13311" t="s">
        <v>1256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361</v>
      </c>
      <c r="C13312">
        <f>INDEX(NationalTeams!B:B,MATCH(B13312,NationalTeams!C:C,0))</f>
        <v>153</v>
      </c>
      <c r="D13312" t="s">
        <v>1256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492</v>
      </c>
      <c r="C13313">
        <f>INDEX(NationalTeams!B:B,MATCH(B13313,NationalTeams!C:C,0))</f>
        <v>154</v>
      </c>
      <c r="D13313" t="s">
        <v>1256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485</v>
      </c>
      <c r="C13314">
        <f>INDEX(NationalTeams!B:B,MATCH(B13314,NationalTeams!C:C,0))</f>
        <v>155</v>
      </c>
      <c r="D13314" t="s">
        <v>1256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423</v>
      </c>
      <c r="C13315">
        <f>INDEX(NationalTeams!B:B,MATCH(B13315,NationalTeams!C:C,0))</f>
        <v>156</v>
      </c>
      <c r="D13315" t="s">
        <v>1256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457</v>
      </c>
      <c r="C13316">
        <f>INDEX(NationalTeams!B:B,MATCH(B13316,NationalTeams!C:C,0))</f>
        <v>157</v>
      </c>
      <c r="D13316" t="s">
        <v>1256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491</v>
      </c>
      <c r="C13317">
        <f>INDEX(NationalTeams!B:B,MATCH(B13317,NationalTeams!C:C,0))</f>
        <v>158</v>
      </c>
      <c r="D13317" t="s">
        <v>1256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474</v>
      </c>
      <c r="C13318">
        <f>INDEX(NationalTeams!B:B,MATCH(B13318,NationalTeams!C:C,0))</f>
        <v>159</v>
      </c>
      <c r="D13318" t="s">
        <v>1256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479</v>
      </c>
      <c r="C13319">
        <f>INDEX(NationalTeams!B:B,MATCH(B13319,NationalTeams!C:C,0))</f>
        <v>160</v>
      </c>
      <c r="D13319" t="s">
        <v>1256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449</v>
      </c>
      <c r="C13320">
        <f>INDEX(NationalTeams!B:B,MATCH(B13320,NationalTeams!C:C,0))</f>
        <v>161</v>
      </c>
      <c r="D13320" t="s">
        <v>1256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398</v>
      </c>
      <c r="C13321">
        <f>INDEX(NationalTeams!B:B,MATCH(B13321,NationalTeams!C:C,0))</f>
        <v>162</v>
      </c>
      <c r="D13321" t="s">
        <v>1256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441</v>
      </c>
      <c r="C13322">
        <f>INDEX(NationalTeams!B:B,MATCH(B13322,NationalTeams!C:C,0))</f>
        <v>163</v>
      </c>
      <c r="D13322" t="s">
        <v>1256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348</v>
      </c>
      <c r="C13323">
        <f>INDEX(NationalTeams!B:B,MATCH(B13323,NationalTeams!C:C,0))</f>
        <v>164</v>
      </c>
      <c r="D13323" t="s">
        <v>1256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350</v>
      </c>
      <c r="C13324">
        <f>INDEX(NationalTeams!B:B,MATCH(B13324,NationalTeams!C:C,0))</f>
        <v>165</v>
      </c>
      <c r="D13324" t="s">
        <v>1256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494</v>
      </c>
      <c r="C13325">
        <f>INDEX(NationalTeams!B:B,MATCH(B13325,NationalTeams!C:C,0))</f>
        <v>166</v>
      </c>
      <c r="D13325" t="s">
        <v>1256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504</v>
      </c>
      <c r="C13326">
        <f>INDEX(NationalTeams!B:B,MATCH(B13326,NationalTeams!C:C,0))</f>
        <v>167</v>
      </c>
      <c r="D13326" t="s">
        <v>1256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401</v>
      </c>
      <c r="C13327">
        <f>INDEX(NationalTeams!B:B,MATCH(B13327,NationalTeams!C:C,0))</f>
        <v>168</v>
      </c>
      <c r="D13327" t="s">
        <v>1256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432</v>
      </c>
      <c r="C13328">
        <f>INDEX(NationalTeams!B:B,MATCH(B13328,NationalTeams!C:C,0))</f>
        <v>169</v>
      </c>
      <c r="D13328" t="s">
        <v>1256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336</v>
      </c>
      <c r="C13329">
        <f>INDEX(NationalTeams!B:B,MATCH(B13329,NationalTeams!C:C,0))</f>
        <v>170</v>
      </c>
      <c r="D13329" t="s">
        <v>1256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497</v>
      </c>
      <c r="C13330">
        <f>INDEX(NationalTeams!B:B,MATCH(B13330,NationalTeams!C:C,0))</f>
        <v>171</v>
      </c>
      <c r="D13330" t="s">
        <v>1256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380</v>
      </c>
      <c r="C13331">
        <f>INDEX(NationalTeams!B:B,MATCH(B13331,NationalTeams!C:C,0))</f>
        <v>172</v>
      </c>
      <c r="D13331" t="s">
        <v>1256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402</v>
      </c>
      <c r="C13332">
        <f>INDEX(NationalTeams!B:B,MATCH(B13332,NationalTeams!C:C,0))</f>
        <v>173</v>
      </c>
      <c r="D13332" t="s">
        <v>1256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370</v>
      </c>
      <c r="C13333">
        <f>INDEX(NationalTeams!B:B,MATCH(B13333,NationalTeams!C:C,0))</f>
        <v>174</v>
      </c>
      <c r="D13333" t="s">
        <v>1256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506</v>
      </c>
      <c r="C13334">
        <f>INDEX(NationalTeams!B:B,MATCH(B13334,NationalTeams!C:C,0))</f>
        <v>175</v>
      </c>
      <c r="D13334" t="s">
        <v>1256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500</v>
      </c>
      <c r="C13335">
        <f>INDEX(NationalTeams!B:B,MATCH(B13335,NationalTeams!C:C,0))</f>
        <v>176</v>
      </c>
      <c r="D13335" t="s">
        <v>1256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473</v>
      </c>
      <c r="C13336">
        <f>INDEX(NationalTeams!B:B,MATCH(B13336,NationalTeams!C:C,0))</f>
        <v>177</v>
      </c>
      <c r="D13336" t="s">
        <v>1256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482</v>
      </c>
      <c r="C13337">
        <f>INDEX(NationalTeams!B:B,MATCH(B13337,NationalTeams!C:C,0))</f>
        <v>178</v>
      </c>
      <c r="D13337" t="s">
        <v>1256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411</v>
      </c>
      <c r="C13338">
        <f>INDEX(NationalTeams!B:B,MATCH(B13338,NationalTeams!C:C,0))</f>
        <v>179</v>
      </c>
      <c r="D13338" t="s">
        <v>1256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541</v>
      </c>
      <c r="C13339">
        <f>INDEX(NationalTeams!B:B,MATCH(B13339,NationalTeams!C:C,0))</f>
        <v>180</v>
      </c>
      <c r="D13339" t="s">
        <v>1256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412</v>
      </c>
      <c r="C13340">
        <f>INDEX(NationalTeams!B:B,MATCH(B13340,NationalTeams!C:C,0))</f>
        <v>181</v>
      </c>
      <c r="D13340" t="s">
        <v>1256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409</v>
      </c>
      <c r="C13341">
        <f>INDEX(NationalTeams!B:B,MATCH(B13341,NationalTeams!C:C,0))</f>
        <v>182</v>
      </c>
      <c r="D13341" t="s">
        <v>1256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414</v>
      </c>
      <c r="C13342">
        <f>INDEX(NationalTeams!B:B,MATCH(B13342,NationalTeams!C:C,0))</f>
        <v>183</v>
      </c>
      <c r="D13342" t="s">
        <v>1256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362</v>
      </c>
      <c r="C13343">
        <f>INDEX(NationalTeams!B:B,MATCH(B13343,NationalTeams!C:C,0))</f>
        <v>184</v>
      </c>
      <c r="D13343" t="s">
        <v>1256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499</v>
      </c>
      <c r="C13344">
        <f>INDEX(NationalTeams!B:B,MATCH(B13344,NationalTeams!C:C,0))</f>
        <v>185</v>
      </c>
      <c r="D13344" t="s">
        <v>1256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374</v>
      </c>
      <c r="C13345">
        <f>INDEX(NationalTeams!B:B,MATCH(B13345,NationalTeams!C:C,0))</f>
        <v>186</v>
      </c>
      <c r="D13345" t="s">
        <v>1256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385</v>
      </c>
      <c r="C13346">
        <f>INDEX(NationalTeams!B:B,MATCH(B13346,NationalTeams!C:C,0))</f>
        <v>187</v>
      </c>
      <c r="D13346" t="s">
        <v>1256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450</v>
      </c>
      <c r="C13347">
        <f>INDEX(NationalTeams!B:B,MATCH(B13347,NationalTeams!C:C,0))</f>
        <v>188</v>
      </c>
      <c r="D13347" t="s">
        <v>1256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448</v>
      </c>
      <c r="C13348">
        <f>INDEX(NationalTeams!B:B,MATCH(B13348,NationalTeams!C:C,0))</f>
        <v>189</v>
      </c>
      <c r="D13348" t="s">
        <v>1256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375</v>
      </c>
      <c r="C13349">
        <f>INDEX(NationalTeams!B:B,MATCH(B13349,NationalTeams!C:C,0))</f>
        <v>190</v>
      </c>
      <c r="D13349" t="s">
        <v>1256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483</v>
      </c>
      <c r="C13350">
        <f>INDEX(NationalTeams!B:B,MATCH(B13350,NationalTeams!C:C,0))</f>
        <v>191</v>
      </c>
      <c r="D13350" t="s">
        <v>1256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395</v>
      </c>
      <c r="C13351">
        <f>INDEX(NationalTeams!B:B,MATCH(B13351,NationalTeams!C:C,0))</f>
        <v>192</v>
      </c>
      <c r="D13351" t="s">
        <v>1256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363</v>
      </c>
      <c r="C13352">
        <f>INDEX(NationalTeams!B:B,MATCH(B13352,NationalTeams!C:C,0))</f>
        <v>193</v>
      </c>
      <c r="D13352" t="s">
        <v>1256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394</v>
      </c>
      <c r="C13353">
        <f>INDEX(NationalTeams!B:B,MATCH(B13353,NationalTeams!C:C,0))</f>
        <v>194</v>
      </c>
      <c r="D13353" t="s">
        <v>1256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389</v>
      </c>
      <c r="C13354">
        <f>INDEX(NationalTeams!B:B,MATCH(B13354,NationalTeams!C:C,0))</f>
        <v>195</v>
      </c>
      <c r="D13354" t="s">
        <v>1256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496</v>
      </c>
      <c r="C13355">
        <f>INDEX(NationalTeams!B:B,MATCH(B13355,NationalTeams!C:C,0))</f>
        <v>196</v>
      </c>
      <c r="D13355" t="s">
        <v>1256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507</v>
      </c>
      <c r="C13356">
        <f>INDEX(NationalTeams!B:B,MATCH(B13356,NationalTeams!C:C,0))</f>
        <v>197</v>
      </c>
      <c r="D13356" t="s">
        <v>1256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399</v>
      </c>
      <c r="C13357">
        <f>INDEX(NationalTeams!B:B,MATCH(B13357,NationalTeams!C:C,0))</f>
        <v>198</v>
      </c>
      <c r="D13357" t="s">
        <v>1256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467</v>
      </c>
      <c r="C13358">
        <f>INDEX(NationalTeams!B:B,MATCH(B13358,NationalTeams!C:C,0))</f>
        <v>199</v>
      </c>
      <c r="D13358" t="s">
        <v>1256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437</v>
      </c>
      <c r="C13359">
        <f>INDEX(NationalTeams!B:B,MATCH(B13359,NationalTeams!C:C,0))</f>
        <v>200</v>
      </c>
      <c r="D13359" t="s">
        <v>1256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452</v>
      </c>
      <c r="C13360">
        <f>INDEX(NationalTeams!B:B,MATCH(B13360,NationalTeams!C:C,0))</f>
        <v>201</v>
      </c>
      <c r="D13360" t="s">
        <v>1256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384</v>
      </c>
      <c r="C13361">
        <f>INDEX(NationalTeams!B:B,MATCH(B13361,NationalTeams!C:C,0))</f>
        <v>202</v>
      </c>
      <c r="D13361" t="s">
        <v>1256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442</v>
      </c>
      <c r="C13362">
        <f>INDEX(NationalTeams!B:B,MATCH(B13362,NationalTeams!C:C,0))</f>
        <v>203</v>
      </c>
      <c r="D13362" t="s">
        <v>1256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472</v>
      </c>
      <c r="C13363">
        <f>INDEX(NationalTeams!B:B,MATCH(B13363,NationalTeams!C:C,0))</f>
        <v>204</v>
      </c>
      <c r="D13363" t="s">
        <v>1256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388</v>
      </c>
      <c r="C13364">
        <f>INDEX(NationalTeams!B:B,MATCH(B13364,NationalTeams!C:C,0))</f>
        <v>205</v>
      </c>
      <c r="D13364" t="s">
        <v>1256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476</v>
      </c>
      <c r="C13365">
        <f>INDEX(NationalTeams!B:B,MATCH(B13365,NationalTeams!C:C,0))</f>
        <v>206</v>
      </c>
      <c r="D13365" t="s">
        <v>1256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407</v>
      </c>
      <c r="C13366">
        <f>INDEX(NationalTeams!B:B,MATCH(B13366,NationalTeams!C:C,0))</f>
        <v>207</v>
      </c>
      <c r="D13366" t="s">
        <v>1256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364</v>
      </c>
      <c r="C13367">
        <f>INDEX(NationalTeams!B:B,MATCH(B13367,NationalTeams!C:C,0))</f>
        <v>208</v>
      </c>
      <c r="D13367" t="s">
        <v>1256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439</v>
      </c>
      <c r="C13368">
        <f>INDEX(NationalTeams!B:B,MATCH(B13368,NationalTeams!C:C,0))</f>
        <v>209</v>
      </c>
      <c r="D13368" t="s">
        <v>1256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501</v>
      </c>
      <c r="C13369">
        <f>INDEX(NationalTeams!B:B,MATCH(B13369,NationalTeams!C:C,0))</f>
        <v>210</v>
      </c>
      <c r="D13369" t="s">
        <v>1256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466</v>
      </c>
      <c r="C13370">
        <f>INDEX(NationalTeams!B:B,MATCH(B13370,NationalTeams!C:C,0))</f>
        <v>211</v>
      </c>
      <c r="D13370" t="s">
        <v>1256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502</v>
      </c>
      <c r="C13371">
        <f>INDEX(NationalTeams!B:B,MATCH(B13371,NationalTeams!C:C,0))</f>
        <v>212</v>
      </c>
      <c r="D13371" t="s">
        <v>1256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359</v>
      </c>
      <c r="C13372">
        <f>INDEX(NationalTeams!B:B,MATCH(B13372,NationalTeams!C:C,0))</f>
        <v>213</v>
      </c>
      <c r="D13372" t="s">
        <v>1256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377</v>
      </c>
      <c r="C13373">
        <f>INDEX(NationalTeams!B:B,MATCH(B13373,NationalTeams!C:C,0))</f>
        <v>214</v>
      </c>
      <c r="D13373" t="s">
        <v>1256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443</v>
      </c>
      <c r="C13374">
        <f>INDEX(NationalTeams!B:B,MATCH(B13374,NationalTeams!C:C,0))</f>
        <v>215</v>
      </c>
      <c r="D13374" t="s">
        <v>1256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481</v>
      </c>
      <c r="C13375">
        <f>INDEX(NationalTeams!B:B,MATCH(B13375,NationalTeams!C:C,0))</f>
        <v>216</v>
      </c>
      <c r="D13375" t="s">
        <v>1256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351</v>
      </c>
      <c r="C13376">
        <f>INDEX(NationalTeams!B:B,MATCH(B13376,NationalTeams!C:C,0))</f>
        <v>217</v>
      </c>
      <c r="D13376" t="s">
        <v>1256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438</v>
      </c>
      <c r="C13377">
        <f>INDEX(NationalTeams!B:B,MATCH(B13377,NationalTeams!C:C,0))</f>
        <v>218</v>
      </c>
      <c r="D13377" t="s">
        <v>1256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319</v>
      </c>
      <c r="C13378">
        <f>INDEX(NationalTeams!B:B,MATCH(B13378,NationalTeams!C:C,0))</f>
        <v>219</v>
      </c>
      <c r="D13378" t="s">
        <v>1256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471</v>
      </c>
      <c r="C13379">
        <f>INDEX(NationalTeams!B:B,MATCH(B13379,NationalTeams!C:C,0))</f>
        <v>220</v>
      </c>
      <c r="D13379" t="s">
        <v>1256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373</v>
      </c>
      <c r="C13380">
        <f>INDEX(NationalTeams!B:B,MATCH(B13380,NationalTeams!C:C,0))</f>
        <v>221</v>
      </c>
      <c r="D13380" t="s">
        <v>1256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367</v>
      </c>
      <c r="C13381">
        <f>INDEX(NationalTeams!B:B,MATCH(B13381,NationalTeams!C:C,0))</f>
        <v>222</v>
      </c>
      <c r="D13381" t="s">
        <v>1256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358</v>
      </c>
      <c r="C13382">
        <f>INDEX(NationalTeams!B:B,MATCH(B13382,NationalTeams!C:C,0))</f>
        <v>223</v>
      </c>
      <c r="D13382" t="s">
        <v>1256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440</v>
      </c>
      <c r="C13383">
        <f>INDEX(NationalTeams!B:B,MATCH(B13383,NationalTeams!C:C,0))</f>
        <v>1</v>
      </c>
      <c r="D13383" t="s">
        <v>8499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321</v>
      </c>
      <c r="C13384">
        <f>INDEX(NationalTeams!B:B,MATCH(B13384,NationalTeams!C:C,0))</f>
        <v>2</v>
      </c>
      <c r="D13384" t="s">
        <v>8499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520</v>
      </c>
      <c r="C13385">
        <f>INDEX(NationalTeams!B:B,MATCH(B13385,NationalTeams!C:C,0))</f>
        <v>3</v>
      </c>
      <c r="D13385" t="s">
        <v>8499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489</v>
      </c>
      <c r="C13386">
        <f>INDEX(NationalTeams!B:B,MATCH(B13386,NationalTeams!C:C,0))</f>
        <v>4</v>
      </c>
      <c r="D13386" t="s">
        <v>8499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329</v>
      </c>
      <c r="C13387">
        <f>INDEX(NationalTeams!B:B,MATCH(B13387,NationalTeams!C:C,0))</f>
        <v>5</v>
      </c>
      <c r="D13387" t="s">
        <v>8499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538</v>
      </c>
      <c r="C13388">
        <f>INDEX(NationalTeams!B:B,MATCH(B13388,NationalTeams!C:C,0))</f>
        <v>6</v>
      </c>
      <c r="D13388" t="s">
        <v>8499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357</v>
      </c>
      <c r="C13389">
        <f>INDEX(NationalTeams!B:B,MATCH(B13389,NationalTeams!C:C,0))</f>
        <v>7</v>
      </c>
      <c r="D13389" t="s">
        <v>8499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420</v>
      </c>
      <c r="C13390">
        <f>INDEX(NationalTeams!B:B,MATCH(B13390,NationalTeams!C:C,0))</f>
        <v>8</v>
      </c>
      <c r="D13390" t="s">
        <v>8499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400</v>
      </c>
      <c r="C13391">
        <f>INDEX(NationalTeams!B:B,MATCH(B13391,NationalTeams!C:C,0))</f>
        <v>9</v>
      </c>
      <c r="D13391" t="s">
        <v>8499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428</v>
      </c>
      <c r="C13392">
        <f>INDEX(NationalTeams!B:B,MATCH(B13392,NationalTeams!C:C,0))</f>
        <v>10</v>
      </c>
      <c r="D13392" t="s">
        <v>8499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324</v>
      </c>
      <c r="C13393">
        <f>INDEX(NationalTeams!B:B,MATCH(B13393,NationalTeams!C:C,0))</f>
        <v>11</v>
      </c>
      <c r="D13393" t="s">
        <v>8499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376</v>
      </c>
      <c r="C13394">
        <f>INDEX(NationalTeams!B:B,MATCH(B13394,NationalTeams!C:C,0))</f>
        <v>12</v>
      </c>
      <c r="D13394" t="s">
        <v>8499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529</v>
      </c>
      <c r="C13395">
        <f>INDEX(NationalTeams!B:B,MATCH(B13395,NationalTeams!C:C,0))</f>
        <v>13</v>
      </c>
      <c r="D13395" t="s">
        <v>8499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415</v>
      </c>
      <c r="C13396">
        <f>INDEX(NationalTeams!B:B,MATCH(B13396,NationalTeams!C:C,0))</f>
        <v>14</v>
      </c>
      <c r="D13396" t="s">
        <v>8499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424</v>
      </c>
      <c r="C13397">
        <f>INDEX(NationalTeams!B:B,MATCH(B13397,NationalTeams!C:C,0))</f>
        <v>15</v>
      </c>
      <c r="D13397" t="s">
        <v>8499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426</v>
      </c>
      <c r="C13398">
        <f>INDEX(NationalTeams!B:B,MATCH(B13398,NationalTeams!C:C,0))</f>
        <v>16</v>
      </c>
      <c r="D13398" t="s">
        <v>8499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514</v>
      </c>
      <c r="C13399">
        <f>INDEX(NationalTeams!B:B,MATCH(B13399,NationalTeams!C:C,0))</f>
        <v>17</v>
      </c>
      <c r="D13399" t="s">
        <v>8499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535</v>
      </c>
      <c r="C13400">
        <f>INDEX(NationalTeams!B:B,MATCH(B13400,NationalTeams!C:C,0))</f>
        <v>18</v>
      </c>
      <c r="D13400" t="s">
        <v>8499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419</v>
      </c>
      <c r="C13401">
        <f>INDEX(NationalTeams!B:B,MATCH(B13401,NationalTeams!C:C,0))</f>
        <v>19</v>
      </c>
      <c r="D13401" t="s">
        <v>8499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433</v>
      </c>
      <c r="C13402">
        <f>INDEX(NationalTeams!B:B,MATCH(B13402,NationalTeams!C:C,0))</f>
        <v>20</v>
      </c>
      <c r="D13402" t="s">
        <v>8499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465</v>
      </c>
      <c r="C13403">
        <f>INDEX(NationalTeams!B:B,MATCH(B13403,NationalTeams!C:C,0))</f>
        <v>21</v>
      </c>
      <c r="D13403" t="s">
        <v>8499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408</v>
      </c>
      <c r="C13404">
        <f>INDEX(NationalTeams!B:B,MATCH(B13404,NationalTeams!C:C,0))</f>
        <v>22</v>
      </c>
      <c r="D13404" t="s">
        <v>8499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505</v>
      </c>
      <c r="C13405">
        <f>INDEX(NationalTeams!B:B,MATCH(B13405,NationalTeams!C:C,0))</f>
        <v>23</v>
      </c>
      <c r="D13405" t="s">
        <v>8499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334</v>
      </c>
      <c r="C13406">
        <f>INDEX(NationalTeams!B:B,MATCH(B13406,NationalTeams!C:C,0))</f>
        <v>24</v>
      </c>
      <c r="D13406" t="s">
        <v>8499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337</v>
      </c>
      <c r="C13407">
        <f>INDEX(NationalTeams!B:B,MATCH(B13407,NationalTeams!C:C,0))</f>
        <v>25</v>
      </c>
      <c r="D13407" t="s">
        <v>8499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403</v>
      </c>
      <c r="C13408">
        <f>INDEX(NationalTeams!B:B,MATCH(B13408,NationalTeams!C:C,0))</f>
        <v>26</v>
      </c>
      <c r="D13408" t="s">
        <v>8499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525</v>
      </c>
      <c r="C13409">
        <f>INDEX(NationalTeams!B:B,MATCH(B13409,NationalTeams!C:C,0))</f>
        <v>27</v>
      </c>
      <c r="D13409" t="s">
        <v>8499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453</v>
      </c>
      <c r="C13410">
        <f>INDEX(NationalTeams!B:B,MATCH(B13410,NationalTeams!C:C,0))</f>
        <v>28</v>
      </c>
      <c r="D13410" t="s">
        <v>8499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353</v>
      </c>
      <c r="C13411">
        <f>INDEX(NationalTeams!B:B,MATCH(B13411,NationalTeams!C:C,0))</f>
        <v>29</v>
      </c>
      <c r="D13411" t="s">
        <v>8499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516</v>
      </c>
      <c r="C13412">
        <f>INDEX(NationalTeams!B:B,MATCH(B13412,NationalTeams!C:C,0))</f>
        <v>30</v>
      </c>
      <c r="D13412" t="s">
        <v>8499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340</v>
      </c>
      <c r="C13413">
        <f>INDEX(NationalTeams!B:B,MATCH(B13413,NationalTeams!C:C,0))</f>
        <v>31</v>
      </c>
      <c r="D13413" t="s">
        <v>8499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327</v>
      </c>
      <c r="C13414">
        <f>INDEX(NationalTeams!B:B,MATCH(B13414,NationalTeams!C:C,0))</f>
        <v>32</v>
      </c>
      <c r="D13414" t="s">
        <v>8499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478</v>
      </c>
      <c r="C13415">
        <f>INDEX(NationalTeams!B:B,MATCH(B13415,NationalTeams!C:C,0))</f>
        <v>33</v>
      </c>
      <c r="D13415" t="s">
        <v>8499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510</v>
      </c>
      <c r="C13416">
        <f>INDEX(NationalTeams!B:B,MATCH(B13416,NationalTeams!C:C,0))</f>
        <v>34</v>
      </c>
      <c r="D13416" t="s">
        <v>8499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366</v>
      </c>
      <c r="C13417">
        <f>INDEX(NationalTeams!B:B,MATCH(B13417,NationalTeams!C:C,0))</f>
        <v>35</v>
      </c>
      <c r="D13417" t="s">
        <v>8499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341</v>
      </c>
      <c r="C13418">
        <f>INDEX(NationalTeams!B:B,MATCH(B13418,NationalTeams!C:C,0))</f>
        <v>36</v>
      </c>
      <c r="D13418" t="s">
        <v>8499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454</v>
      </c>
      <c r="C13419">
        <f>INDEX(NationalTeams!B:B,MATCH(B13419,NationalTeams!C:C,0))</f>
        <v>37</v>
      </c>
      <c r="D13419" t="s">
        <v>8499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371</v>
      </c>
      <c r="C13420">
        <f>INDEX(NationalTeams!B:B,MATCH(B13420,NationalTeams!C:C,0))</f>
        <v>38</v>
      </c>
      <c r="D13420" t="s">
        <v>8499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462</v>
      </c>
      <c r="C13421">
        <f>INDEX(NationalTeams!B:B,MATCH(B13421,NationalTeams!C:C,0))</f>
        <v>39</v>
      </c>
      <c r="D13421" t="s">
        <v>8499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322</v>
      </c>
      <c r="C13422">
        <f>INDEX(NationalTeams!B:B,MATCH(B13422,NationalTeams!C:C,0))</f>
        <v>40</v>
      </c>
      <c r="D13422" t="s">
        <v>8499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355</v>
      </c>
      <c r="C13423">
        <f>INDEX(NationalTeams!B:B,MATCH(B13423,NationalTeams!C:C,0))</f>
        <v>41</v>
      </c>
      <c r="D13423" t="s">
        <v>8499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344</v>
      </c>
      <c r="C13424">
        <f>INDEX(NationalTeams!B:B,MATCH(B13424,NationalTeams!C:C,0))</f>
        <v>42</v>
      </c>
      <c r="D13424" t="s">
        <v>8499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330</v>
      </c>
      <c r="C13425">
        <f>INDEX(NationalTeams!B:B,MATCH(B13425,NationalTeams!C:C,0))</f>
        <v>43</v>
      </c>
      <c r="D13425" t="s">
        <v>8499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429</v>
      </c>
      <c r="C13426">
        <f>INDEX(NationalTeams!B:B,MATCH(B13426,NationalTeams!C:C,0))</f>
        <v>44</v>
      </c>
      <c r="D13426" t="s">
        <v>8499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534</v>
      </c>
      <c r="C13427">
        <f>INDEX(NationalTeams!B:B,MATCH(B13427,NationalTeams!C:C,0))</f>
        <v>45</v>
      </c>
      <c r="D13427" t="s">
        <v>8499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328</v>
      </c>
      <c r="C13428">
        <f>INDEX(NationalTeams!B:B,MATCH(B13428,NationalTeams!C:C,0))</f>
        <v>46</v>
      </c>
      <c r="D13428" t="s">
        <v>8499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368</v>
      </c>
      <c r="C13429">
        <f>INDEX(NationalTeams!B:B,MATCH(B13429,NationalTeams!C:C,0))</f>
        <v>47</v>
      </c>
      <c r="D13429" t="s">
        <v>8499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369</v>
      </c>
      <c r="C13430">
        <f>INDEX(NationalTeams!B:B,MATCH(B13430,NationalTeams!C:C,0))</f>
        <v>48</v>
      </c>
      <c r="D13430" t="s">
        <v>8499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447</v>
      </c>
      <c r="C13431">
        <f>INDEX(NationalTeams!B:B,MATCH(B13431,NationalTeams!C:C,0))</f>
        <v>49</v>
      </c>
      <c r="D13431" t="s">
        <v>8499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425</v>
      </c>
      <c r="C13432">
        <f>INDEX(NationalTeams!B:B,MATCH(B13432,NationalTeams!C:C,0))</f>
        <v>50</v>
      </c>
      <c r="D13432" t="s">
        <v>8499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323</v>
      </c>
      <c r="C13433">
        <f>INDEX(NationalTeams!B:B,MATCH(B13433,NationalTeams!C:C,0))</f>
        <v>51</v>
      </c>
      <c r="D13433" t="s">
        <v>8499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354</v>
      </c>
      <c r="C13434">
        <f>INDEX(NationalTeams!B:B,MATCH(B13434,NationalTeams!C:C,0))</f>
        <v>52</v>
      </c>
      <c r="D13434" t="s">
        <v>8499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498</v>
      </c>
      <c r="C13435">
        <f>INDEX(NationalTeams!B:B,MATCH(B13435,NationalTeams!C:C,0))</f>
        <v>53</v>
      </c>
      <c r="D13435" t="s">
        <v>8499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406</v>
      </c>
      <c r="C13436">
        <f>INDEX(NationalTeams!B:B,MATCH(B13436,NationalTeams!C:C,0))</f>
        <v>54</v>
      </c>
      <c r="D13436" t="s">
        <v>8499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404</v>
      </c>
      <c r="C13437">
        <f>INDEX(NationalTeams!B:B,MATCH(B13437,NationalTeams!C:C,0))</f>
        <v>55</v>
      </c>
      <c r="D13437" t="s">
        <v>8499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495</v>
      </c>
      <c r="C13438">
        <f>INDEX(NationalTeams!B:B,MATCH(B13438,NationalTeams!C:C,0))</f>
        <v>56</v>
      </c>
      <c r="D13438" t="s">
        <v>8499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413</v>
      </c>
      <c r="C13439">
        <f>INDEX(NationalTeams!B:B,MATCH(B13439,NationalTeams!C:C,0))</f>
        <v>57</v>
      </c>
      <c r="D13439" t="s">
        <v>8499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331</v>
      </c>
      <c r="C13440">
        <f>INDEX(NationalTeams!B:B,MATCH(B13440,NationalTeams!C:C,0))</f>
        <v>58</v>
      </c>
      <c r="D13440" t="s">
        <v>8499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365</v>
      </c>
      <c r="C13441">
        <f>INDEX(NationalTeams!B:B,MATCH(B13441,NationalTeams!C:C,0))</f>
        <v>59</v>
      </c>
      <c r="D13441" t="s">
        <v>8499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332</v>
      </c>
      <c r="C13442">
        <f>INDEX(NationalTeams!B:B,MATCH(B13442,NationalTeams!C:C,0))</f>
        <v>60</v>
      </c>
      <c r="D13442" t="s">
        <v>8499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435</v>
      </c>
      <c r="C13443">
        <f>INDEX(NationalTeams!B:B,MATCH(B13443,NationalTeams!C:C,0))</f>
        <v>61</v>
      </c>
      <c r="D13443" t="s">
        <v>8499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346</v>
      </c>
      <c r="C13444">
        <f>INDEX(NationalTeams!B:B,MATCH(B13444,NationalTeams!C:C,0))</f>
        <v>62</v>
      </c>
      <c r="D13444" t="s">
        <v>8499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515</v>
      </c>
      <c r="C13445">
        <f>INDEX(NationalTeams!B:B,MATCH(B13445,NationalTeams!C:C,0))</f>
        <v>63</v>
      </c>
      <c r="D13445" t="s">
        <v>8499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509</v>
      </c>
      <c r="C13446">
        <f>INDEX(NationalTeams!B:B,MATCH(B13446,NationalTeams!C:C,0))</f>
        <v>64</v>
      </c>
      <c r="D13446" t="s">
        <v>8499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518</v>
      </c>
      <c r="C13447">
        <f>INDEX(NationalTeams!B:B,MATCH(B13447,NationalTeams!C:C,0))</f>
        <v>65</v>
      </c>
      <c r="D13447" t="s">
        <v>8499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490</v>
      </c>
      <c r="C13448">
        <f>INDEX(NationalTeams!B:B,MATCH(B13448,NationalTeams!C:C,0))</f>
        <v>66</v>
      </c>
      <c r="D13448" t="s">
        <v>8499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349</v>
      </c>
      <c r="C13449">
        <f>INDEX(NationalTeams!B:B,MATCH(B13449,NationalTeams!C:C,0))</f>
        <v>67</v>
      </c>
      <c r="D13449" t="s">
        <v>8499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531</v>
      </c>
      <c r="C13450">
        <f>INDEX(NationalTeams!B:B,MATCH(B13450,NationalTeams!C:C,0))</f>
        <v>68</v>
      </c>
      <c r="D13450" t="s">
        <v>8499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326</v>
      </c>
      <c r="C13451">
        <f>INDEX(NationalTeams!B:B,MATCH(B13451,NationalTeams!C:C,0))</f>
        <v>69</v>
      </c>
      <c r="D13451" t="s">
        <v>8499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320</v>
      </c>
      <c r="C13452">
        <f>INDEX(NationalTeams!B:B,MATCH(B13452,NationalTeams!C:C,0))</f>
        <v>70</v>
      </c>
      <c r="D13452" t="s">
        <v>8499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459</v>
      </c>
      <c r="C13453">
        <f>INDEX(NationalTeams!B:B,MATCH(B13453,NationalTeams!C:C,0))</f>
        <v>71</v>
      </c>
      <c r="D13453" t="s">
        <v>8499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445</v>
      </c>
      <c r="C13454">
        <f>INDEX(NationalTeams!B:B,MATCH(B13454,NationalTeams!C:C,0))</f>
        <v>72</v>
      </c>
      <c r="D13454" t="s">
        <v>8499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511</v>
      </c>
      <c r="C13455">
        <f>INDEX(NationalTeams!B:B,MATCH(B13455,NationalTeams!C:C,0))</f>
        <v>73</v>
      </c>
      <c r="D13455" t="s">
        <v>8499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487</v>
      </c>
      <c r="C13456">
        <f>INDEX(NationalTeams!B:B,MATCH(B13456,NationalTeams!C:C,0))</f>
        <v>74</v>
      </c>
      <c r="D13456" t="s">
        <v>8499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383</v>
      </c>
      <c r="C13457">
        <f>INDEX(NationalTeams!B:B,MATCH(B13457,NationalTeams!C:C,0))</f>
        <v>75</v>
      </c>
      <c r="D13457" t="s">
        <v>8499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517</v>
      </c>
      <c r="C13458">
        <f>INDEX(NationalTeams!B:B,MATCH(B13458,NationalTeams!C:C,0))</f>
        <v>76</v>
      </c>
      <c r="D13458" t="s">
        <v>8499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391</v>
      </c>
      <c r="C13459">
        <f>INDEX(NationalTeams!B:B,MATCH(B13459,NationalTeams!C:C,0))</f>
        <v>77</v>
      </c>
      <c r="D13459" t="s">
        <v>8499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524</v>
      </c>
      <c r="C13460">
        <f>INDEX(NationalTeams!B:B,MATCH(B13460,NationalTeams!C:C,0))</f>
        <v>78</v>
      </c>
      <c r="D13460" t="s">
        <v>8499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325</v>
      </c>
      <c r="C13461">
        <f>INDEX(NationalTeams!B:B,MATCH(B13461,NationalTeams!C:C,0))</f>
        <v>79</v>
      </c>
      <c r="D13461" t="s">
        <v>8499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536</v>
      </c>
      <c r="C13462">
        <f>INDEX(NationalTeams!B:B,MATCH(B13462,NationalTeams!C:C,0))</f>
        <v>80</v>
      </c>
      <c r="D13462" t="s">
        <v>8499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405</v>
      </c>
      <c r="C13463">
        <f>INDEX(NationalTeams!B:B,MATCH(B13463,NationalTeams!C:C,0))</f>
        <v>81</v>
      </c>
      <c r="D13463" t="s">
        <v>8499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508</v>
      </c>
      <c r="C13464">
        <f>INDEX(NationalTeams!B:B,MATCH(B13464,NationalTeams!C:C,0))</f>
        <v>82</v>
      </c>
      <c r="D13464" t="s">
        <v>8499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477</v>
      </c>
      <c r="C13465">
        <f>INDEX(NationalTeams!B:B,MATCH(B13465,NationalTeams!C:C,0))</f>
        <v>83</v>
      </c>
      <c r="D13465" t="s">
        <v>8499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396</v>
      </c>
      <c r="C13466">
        <f>INDEX(NationalTeams!B:B,MATCH(B13466,NationalTeams!C:C,0))</f>
        <v>84</v>
      </c>
      <c r="D13466" t="s">
        <v>8499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382</v>
      </c>
      <c r="C13467">
        <f>INDEX(NationalTeams!B:B,MATCH(B13467,NationalTeams!C:C,0))</f>
        <v>85</v>
      </c>
      <c r="D13467" t="s">
        <v>8499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338</v>
      </c>
      <c r="C13468">
        <f>INDEX(NationalTeams!B:B,MATCH(B13468,NationalTeams!C:C,0))</f>
        <v>86</v>
      </c>
      <c r="D13468" t="s">
        <v>8499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392</v>
      </c>
      <c r="C13469">
        <f>INDEX(NationalTeams!B:B,MATCH(B13469,NationalTeams!C:C,0))</f>
        <v>87</v>
      </c>
      <c r="D13469" t="s">
        <v>8499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335</v>
      </c>
      <c r="C13470">
        <f>INDEX(NationalTeams!B:B,MATCH(B13470,NationalTeams!C:C,0))</f>
        <v>88</v>
      </c>
      <c r="D13470" t="s">
        <v>8499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333</v>
      </c>
      <c r="C13471">
        <f>INDEX(NationalTeams!B:B,MATCH(B13471,NationalTeams!C:C,0))</f>
        <v>89</v>
      </c>
      <c r="D13471" t="s">
        <v>8499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397</v>
      </c>
      <c r="C13472">
        <f>INDEX(NationalTeams!B:B,MATCH(B13472,NationalTeams!C:C,0))</f>
        <v>90</v>
      </c>
      <c r="D13472" t="s">
        <v>8499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469</v>
      </c>
      <c r="C13473">
        <f>INDEX(NationalTeams!B:B,MATCH(B13473,NationalTeams!C:C,0))</f>
        <v>91</v>
      </c>
      <c r="D13473" t="s">
        <v>8499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512</v>
      </c>
      <c r="C13474">
        <f>INDEX(NationalTeams!B:B,MATCH(B13474,NationalTeams!C:C,0))</f>
        <v>92</v>
      </c>
      <c r="D13474" t="s">
        <v>8499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458</v>
      </c>
      <c r="C13475">
        <f>INDEX(NationalTeams!B:B,MATCH(B13475,NationalTeams!C:C,0))</f>
        <v>93</v>
      </c>
      <c r="D13475" t="s">
        <v>8499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444</v>
      </c>
      <c r="C13476">
        <f>INDEX(NationalTeams!B:B,MATCH(B13476,NationalTeams!C:C,0))</f>
        <v>94</v>
      </c>
      <c r="D13476" t="s">
        <v>8499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493</v>
      </c>
      <c r="C13477">
        <f>INDEX(NationalTeams!B:B,MATCH(B13477,NationalTeams!C:C,0))</f>
        <v>95</v>
      </c>
      <c r="D13477" t="s">
        <v>8499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431</v>
      </c>
      <c r="C13478">
        <f>INDEX(NationalTeams!B:B,MATCH(B13478,NationalTeams!C:C,0))</f>
        <v>96</v>
      </c>
      <c r="D13478" t="s">
        <v>8499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427</v>
      </c>
      <c r="C13479">
        <f>INDEX(NationalTeams!B:B,MATCH(B13479,NationalTeams!C:C,0))</f>
        <v>97</v>
      </c>
      <c r="D13479" t="s">
        <v>8499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513</v>
      </c>
      <c r="C13480">
        <f>INDEX(NationalTeams!B:B,MATCH(B13480,NationalTeams!C:C,0))</f>
        <v>98</v>
      </c>
      <c r="D13480" t="s">
        <v>8499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503</v>
      </c>
      <c r="C13481">
        <f>INDEX(NationalTeams!B:B,MATCH(B13481,NationalTeams!C:C,0))</f>
        <v>99</v>
      </c>
      <c r="D13481" t="s">
        <v>8499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519</v>
      </c>
      <c r="C13482">
        <f>INDEX(NationalTeams!B:B,MATCH(B13482,NationalTeams!C:C,0))</f>
        <v>100</v>
      </c>
      <c r="D13482" t="s">
        <v>8499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410</v>
      </c>
      <c r="C13483">
        <f>INDEX(NationalTeams!B:B,MATCH(B13483,NationalTeams!C:C,0))</f>
        <v>101</v>
      </c>
      <c r="D13483" t="s">
        <v>8499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486</v>
      </c>
      <c r="C13484">
        <f>INDEX(NationalTeams!B:B,MATCH(B13484,NationalTeams!C:C,0))</f>
        <v>102</v>
      </c>
      <c r="D13484" t="s">
        <v>8499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526</v>
      </c>
      <c r="C13485">
        <f>INDEX(NationalTeams!B:B,MATCH(B13485,NationalTeams!C:C,0))</f>
        <v>103</v>
      </c>
      <c r="D13485" t="s">
        <v>8499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470</v>
      </c>
      <c r="C13486">
        <f>INDEX(NationalTeams!B:B,MATCH(B13486,NationalTeams!C:C,0))</f>
        <v>104</v>
      </c>
      <c r="D13486" t="s">
        <v>8499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461</v>
      </c>
      <c r="C13487">
        <f>INDEX(NationalTeams!B:B,MATCH(B13487,NationalTeams!C:C,0))</f>
        <v>105</v>
      </c>
      <c r="D13487" t="s">
        <v>8499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418</v>
      </c>
      <c r="C13488">
        <f>INDEX(NationalTeams!B:B,MATCH(B13488,NationalTeams!C:C,0))</f>
        <v>106</v>
      </c>
      <c r="D13488" t="s">
        <v>8499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417</v>
      </c>
      <c r="C13489">
        <f>INDEX(NationalTeams!B:B,MATCH(B13489,NationalTeams!C:C,0))</f>
        <v>107</v>
      </c>
      <c r="D13489" t="s">
        <v>8499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421</v>
      </c>
      <c r="C13490">
        <f>INDEX(NationalTeams!B:B,MATCH(B13490,NationalTeams!C:C,0))</f>
        <v>108</v>
      </c>
      <c r="D13490" t="s">
        <v>8499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530</v>
      </c>
      <c r="C13491">
        <f>INDEX(NationalTeams!B:B,MATCH(B13491,NationalTeams!C:C,0))</f>
        <v>109</v>
      </c>
      <c r="D13491" t="s">
        <v>8499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488</v>
      </c>
      <c r="C13492">
        <f>INDEX(NationalTeams!B:B,MATCH(B13492,NationalTeams!C:C,0))</f>
        <v>110</v>
      </c>
      <c r="D13492" t="s">
        <v>8499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352</v>
      </c>
      <c r="C13493">
        <f>INDEX(NationalTeams!B:B,MATCH(B13493,NationalTeams!C:C,0))</f>
        <v>111</v>
      </c>
      <c r="D13493" t="s">
        <v>8499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422</v>
      </c>
      <c r="C13494">
        <f>INDEX(NationalTeams!B:B,MATCH(B13494,NationalTeams!C:C,0))</f>
        <v>112</v>
      </c>
      <c r="D13494" t="s">
        <v>8499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451</v>
      </c>
      <c r="C13495">
        <f>INDEX(NationalTeams!B:B,MATCH(B13495,NationalTeams!C:C,0))</f>
        <v>113</v>
      </c>
      <c r="D13495" t="s">
        <v>8499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430</v>
      </c>
      <c r="C13496">
        <f>INDEX(NationalTeams!B:B,MATCH(B13496,NationalTeams!C:C,0))</f>
        <v>114</v>
      </c>
      <c r="D13496" t="s">
        <v>8499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381</v>
      </c>
      <c r="C13497">
        <f>INDEX(NationalTeams!B:B,MATCH(B13497,NationalTeams!C:C,0))</f>
        <v>115</v>
      </c>
      <c r="D13497" t="s">
        <v>8499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434</v>
      </c>
      <c r="C13498">
        <f>INDEX(NationalTeams!B:B,MATCH(B13498,NationalTeams!C:C,0))</f>
        <v>116</v>
      </c>
      <c r="D13498" t="s">
        <v>8499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475</v>
      </c>
      <c r="C13499">
        <f>INDEX(NationalTeams!B:B,MATCH(B13499,NationalTeams!C:C,0))</f>
        <v>117</v>
      </c>
      <c r="D13499" t="s">
        <v>8499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528</v>
      </c>
      <c r="C13500">
        <f>INDEX(NationalTeams!B:B,MATCH(B13500,NationalTeams!C:C,0))</f>
        <v>118</v>
      </c>
      <c r="D13500" t="s">
        <v>8499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436</v>
      </c>
      <c r="C13501">
        <f>INDEX(NationalTeams!B:B,MATCH(B13501,NationalTeams!C:C,0))</f>
        <v>119</v>
      </c>
      <c r="D13501" t="s">
        <v>8499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455</v>
      </c>
      <c r="C13502">
        <f>INDEX(NationalTeams!B:B,MATCH(B13502,NationalTeams!C:C,0))</f>
        <v>120</v>
      </c>
      <c r="D13502" t="s">
        <v>8499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345</v>
      </c>
      <c r="C13503">
        <f>INDEX(NationalTeams!B:B,MATCH(B13503,NationalTeams!C:C,0))</f>
        <v>121</v>
      </c>
      <c r="D13503" t="s">
        <v>8499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532</v>
      </c>
      <c r="C13504">
        <f>INDEX(NationalTeams!B:B,MATCH(B13504,NationalTeams!C:C,0))</f>
        <v>122</v>
      </c>
      <c r="D13504" t="s">
        <v>8499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468</v>
      </c>
      <c r="C13505">
        <f>INDEX(NationalTeams!B:B,MATCH(B13505,NationalTeams!C:C,0))</f>
        <v>123</v>
      </c>
      <c r="D13505" t="s">
        <v>8499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347</v>
      </c>
      <c r="C13506">
        <f>INDEX(NationalTeams!B:B,MATCH(B13506,NationalTeams!C:C,0))</f>
        <v>124</v>
      </c>
      <c r="D13506" t="s">
        <v>8499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390</v>
      </c>
      <c r="C13507">
        <f>INDEX(NationalTeams!B:B,MATCH(B13507,NationalTeams!C:C,0))</f>
        <v>125</v>
      </c>
      <c r="D13507" t="s">
        <v>8499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540</v>
      </c>
      <c r="C13508">
        <f>INDEX(NationalTeams!B:B,MATCH(B13508,NationalTeams!C:C,0))</f>
        <v>126</v>
      </c>
      <c r="D13508" t="s">
        <v>8499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527</v>
      </c>
      <c r="C13509">
        <f>INDEX(NationalTeams!B:B,MATCH(B13509,NationalTeams!C:C,0))</f>
        <v>127</v>
      </c>
      <c r="D13509" t="s">
        <v>8499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523</v>
      </c>
      <c r="C13510">
        <f>INDEX(NationalTeams!B:B,MATCH(B13510,NationalTeams!C:C,0))</f>
        <v>128</v>
      </c>
      <c r="D13510" t="s">
        <v>8499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484</v>
      </c>
      <c r="C13511">
        <f>INDEX(NationalTeams!B:B,MATCH(B13511,NationalTeams!C:C,0))</f>
        <v>129</v>
      </c>
      <c r="D13511" t="s">
        <v>8499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522</v>
      </c>
      <c r="C13512">
        <f>INDEX(NationalTeams!B:B,MATCH(B13512,NationalTeams!C:C,0))</f>
        <v>130</v>
      </c>
      <c r="D13512" t="s">
        <v>8499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386</v>
      </c>
      <c r="C13513">
        <f>INDEX(NationalTeams!B:B,MATCH(B13513,NationalTeams!C:C,0))</f>
        <v>131</v>
      </c>
      <c r="D13513" t="s">
        <v>8499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463</v>
      </c>
      <c r="C13514">
        <f>INDEX(NationalTeams!B:B,MATCH(B13514,NationalTeams!C:C,0))</f>
        <v>132</v>
      </c>
      <c r="D13514" t="s">
        <v>8499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339</v>
      </c>
      <c r="C13515">
        <f>INDEX(NationalTeams!B:B,MATCH(B13515,NationalTeams!C:C,0))</f>
        <v>133</v>
      </c>
      <c r="D13515" t="s">
        <v>8499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464</v>
      </c>
      <c r="C13516">
        <f>INDEX(NationalTeams!B:B,MATCH(B13516,NationalTeams!C:C,0))</f>
        <v>134</v>
      </c>
      <c r="D13516" t="s">
        <v>8499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379</v>
      </c>
      <c r="C13517">
        <f>INDEX(NationalTeams!B:B,MATCH(B13517,NationalTeams!C:C,0))</f>
        <v>135</v>
      </c>
      <c r="D13517" t="s">
        <v>8499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539</v>
      </c>
      <c r="C13518">
        <f>INDEX(NationalTeams!B:B,MATCH(B13518,NationalTeams!C:C,0))</f>
        <v>136</v>
      </c>
      <c r="D13518" t="s">
        <v>8499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342</v>
      </c>
      <c r="C13519">
        <f>INDEX(NationalTeams!B:B,MATCH(B13519,NationalTeams!C:C,0))</f>
        <v>137</v>
      </c>
      <c r="D13519" t="s">
        <v>8499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343</v>
      </c>
      <c r="C13520">
        <f>INDEX(NationalTeams!B:B,MATCH(B13520,NationalTeams!C:C,0))</f>
        <v>138</v>
      </c>
      <c r="D13520" t="s">
        <v>8499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360</v>
      </c>
      <c r="C13521">
        <f>INDEX(NationalTeams!B:B,MATCH(B13521,NationalTeams!C:C,0))</f>
        <v>139</v>
      </c>
      <c r="D13521" t="s">
        <v>8499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378</v>
      </c>
      <c r="C13522">
        <f>INDEX(NationalTeams!B:B,MATCH(B13522,NationalTeams!C:C,0))</f>
        <v>140</v>
      </c>
      <c r="D13522" t="s">
        <v>8499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456</v>
      </c>
      <c r="C13523">
        <f>INDEX(NationalTeams!B:B,MATCH(B13523,NationalTeams!C:C,0))</f>
        <v>141</v>
      </c>
      <c r="D13523" t="s">
        <v>8499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537</v>
      </c>
      <c r="C13524">
        <f>INDEX(NationalTeams!B:B,MATCH(B13524,NationalTeams!C:C,0))</f>
        <v>142</v>
      </c>
      <c r="D13524" t="s">
        <v>8499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533</v>
      </c>
      <c r="C13525">
        <f>INDEX(NationalTeams!B:B,MATCH(B13525,NationalTeams!C:C,0))</f>
        <v>143</v>
      </c>
      <c r="D13525" t="s">
        <v>8499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460</v>
      </c>
      <c r="C13526">
        <f>INDEX(NationalTeams!B:B,MATCH(B13526,NationalTeams!C:C,0))</f>
        <v>144</v>
      </c>
      <c r="D13526" t="s">
        <v>8499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521</v>
      </c>
      <c r="C13527">
        <f>INDEX(NationalTeams!B:B,MATCH(B13527,NationalTeams!C:C,0))</f>
        <v>145</v>
      </c>
      <c r="D13527" t="s">
        <v>8499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416</v>
      </c>
      <c r="C13528">
        <f>INDEX(NationalTeams!B:B,MATCH(B13528,NationalTeams!C:C,0))</f>
        <v>146</v>
      </c>
      <c r="D13528" t="s">
        <v>8499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393</v>
      </c>
      <c r="C13529">
        <f>INDEX(NationalTeams!B:B,MATCH(B13529,NationalTeams!C:C,0))</f>
        <v>147</v>
      </c>
      <c r="D13529" t="s">
        <v>8499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372</v>
      </c>
      <c r="C13530">
        <f>INDEX(NationalTeams!B:B,MATCH(B13530,NationalTeams!C:C,0))</f>
        <v>148</v>
      </c>
      <c r="D13530" t="s">
        <v>8499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480</v>
      </c>
      <c r="C13531">
        <f>INDEX(NationalTeams!B:B,MATCH(B13531,NationalTeams!C:C,0))</f>
        <v>149</v>
      </c>
      <c r="D13531" t="s">
        <v>8499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446</v>
      </c>
      <c r="C13532">
        <f>INDEX(NationalTeams!B:B,MATCH(B13532,NationalTeams!C:C,0))</f>
        <v>150</v>
      </c>
      <c r="D13532" t="s">
        <v>8499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356</v>
      </c>
      <c r="C13533">
        <f>INDEX(NationalTeams!B:B,MATCH(B13533,NationalTeams!C:C,0))</f>
        <v>151</v>
      </c>
      <c r="D13533" t="s">
        <v>8499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387</v>
      </c>
      <c r="C13534">
        <f>INDEX(NationalTeams!B:B,MATCH(B13534,NationalTeams!C:C,0))</f>
        <v>152</v>
      </c>
      <c r="D13534" t="s">
        <v>8499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361</v>
      </c>
      <c r="C13535">
        <f>INDEX(NationalTeams!B:B,MATCH(B13535,NationalTeams!C:C,0))</f>
        <v>153</v>
      </c>
      <c r="D13535" t="s">
        <v>8499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492</v>
      </c>
      <c r="C13536">
        <f>INDEX(NationalTeams!B:B,MATCH(B13536,NationalTeams!C:C,0))</f>
        <v>154</v>
      </c>
      <c r="D13536" t="s">
        <v>8499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485</v>
      </c>
      <c r="C13537">
        <f>INDEX(NationalTeams!B:B,MATCH(B13537,NationalTeams!C:C,0))</f>
        <v>155</v>
      </c>
      <c r="D13537" t="s">
        <v>8499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423</v>
      </c>
      <c r="C13538">
        <f>INDEX(NationalTeams!B:B,MATCH(B13538,NationalTeams!C:C,0))</f>
        <v>156</v>
      </c>
      <c r="D13538" t="s">
        <v>8499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457</v>
      </c>
      <c r="C13539">
        <f>INDEX(NationalTeams!B:B,MATCH(B13539,NationalTeams!C:C,0))</f>
        <v>157</v>
      </c>
      <c r="D13539" t="s">
        <v>8499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491</v>
      </c>
      <c r="C13540">
        <f>INDEX(NationalTeams!B:B,MATCH(B13540,NationalTeams!C:C,0))</f>
        <v>158</v>
      </c>
      <c r="D13540" t="s">
        <v>8499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474</v>
      </c>
      <c r="C13541">
        <f>INDEX(NationalTeams!B:B,MATCH(B13541,NationalTeams!C:C,0))</f>
        <v>159</v>
      </c>
      <c r="D13541" t="s">
        <v>8499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479</v>
      </c>
      <c r="C13542">
        <f>INDEX(NationalTeams!B:B,MATCH(B13542,NationalTeams!C:C,0))</f>
        <v>160</v>
      </c>
      <c r="D13542" t="s">
        <v>8499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449</v>
      </c>
      <c r="C13543">
        <f>INDEX(NationalTeams!B:B,MATCH(B13543,NationalTeams!C:C,0))</f>
        <v>161</v>
      </c>
      <c r="D13543" t="s">
        <v>8499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398</v>
      </c>
      <c r="C13544">
        <f>INDEX(NationalTeams!B:B,MATCH(B13544,NationalTeams!C:C,0))</f>
        <v>162</v>
      </c>
      <c r="D13544" t="s">
        <v>8499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441</v>
      </c>
      <c r="C13545">
        <f>INDEX(NationalTeams!B:B,MATCH(B13545,NationalTeams!C:C,0))</f>
        <v>163</v>
      </c>
      <c r="D13545" t="s">
        <v>8499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348</v>
      </c>
      <c r="C13546">
        <f>INDEX(NationalTeams!B:B,MATCH(B13546,NationalTeams!C:C,0))</f>
        <v>164</v>
      </c>
      <c r="D13546" t="s">
        <v>8499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350</v>
      </c>
      <c r="C13547">
        <f>INDEX(NationalTeams!B:B,MATCH(B13547,NationalTeams!C:C,0))</f>
        <v>165</v>
      </c>
      <c r="D13547" t="s">
        <v>8499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494</v>
      </c>
      <c r="C13548">
        <f>INDEX(NationalTeams!B:B,MATCH(B13548,NationalTeams!C:C,0))</f>
        <v>166</v>
      </c>
      <c r="D13548" t="s">
        <v>8499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504</v>
      </c>
      <c r="C13549">
        <f>INDEX(NationalTeams!B:B,MATCH(B13549,NationalTeams!C:C,0))</f>
        <v>167</v>
      </c>
      <c r="D13549" t="s">
        <v>8499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401</v>
      </c>
      <c r="C13550">
        <f>INDEX(NationalTeams!B:B,MATCH(B13550,NationalTeams!C:C,0))</f>
        <v>168</v>
      </c>
      <c r="D13550" t="s">
        <v>8499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432</v>
      </c>
      <c r="C13551">
        <f>INDEX(NationalTeams!B:B,MATCH(B13551,NationalTeams!C:C,0))</f>
        <v>169</v>
      </c>
      <c r="D13551" t="s">
        <v>8499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336</v>
      </c>
      <c r="C13552">
        <f>INDEX(NationalTeams!B:B,MATCH(B13552,NationalTeams!C:C,0))</f>
        <v>170</v>
      </c>
      <c r="D13552" t="s">
        <v>8499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497</v>
      </c>
      <c r="C13553">
        <f>INDEX(NationalTeams!B:B,MATCH(B13553,NationalTeams!C:C,0))</f>
        <v>171</v>
      </c>
      <c r="D13553" t="s">
        <v>8499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380</v>
      </c>
      <c r="C13554">
        <f>INDEX(NationalTeams!B:B,MATCH(B13554,NationalTeams!C:C,0))</f>
        <v>172</v>
      </c>
      <c r="D13554" t="s">
        <v>8499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402</v>
      </c>
      <c r="C13555">
        <f>INDEX(NationalTeams!B:B,MATCH(B13555,NationalTeams!C:C,0))</f>
        <v>173</v>
      </c>
      <c r="D13555" t="s">
        <v>8499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370</v>
      </c>
      <c r="C13556">
        <f>INDEX(NationalTeams!B:B,MATCH(B13556,NationalTeams!C:C,0))</f>
        <v>174</v>
      </c>
      <c r="D13556" t="s">
        <v>8499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506</v>
      </c>
      <c r="C13557">
        <f>INDEX(NationalTeams!B:B,MATCH(B13557,NationalTeams!C:C,0))</f>
        <v>175</v>
      </c>
      <c r="D13557" t="s">
        <v>8499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500</v>
      </c>
      <c r="C13558">
        <f>INDEX(NationalTeams!B:B,MATCH(B13558,NationalTeams!C:C,0))</f>
        <v>176</v>
      </c>
      <c r="D13558" t="s">
        <v>8499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473</v>
      </c>
      <c r="C13559">
        <f>INDEX(NationalTeams!B:B,MATCH(B13559,NationalTeams!C:C,0))</f>
        <v>177</v>
      </c>
      <c r="D13559" t="s">
        <v>8499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482</v>
      </c>
      <c r="C13560">
        <f>INDEX(NationalTeams!B:B,MATCH(B13560,NationalTeams!C:C,0))</f>
        <v>178</v>
      </c>
      <c r="D13560" t="s">
        <v>8499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411</v>
      </c>
      <c r="C13561">
        <f>INDEX(NationalTeams!B:B,MATCH(B13561,NationalTeams!C:C,0))</f>
        <v>179</v>
      </c>
      <c r="D13561" t="s">
        <v>8499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541</v>
      </c>
      <c r="C13562">
        <f>INDEX(NationalTeams!B:B,MATCH(B13562,NationalTeams!C:C,0))</f>
        <v>180</v>
      </c>
      <c r="D13562" t="s">
        <v>8499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412</v>
      </c>
      <c r="C13563">
        <f>INDEX(NationalTeams!B:B,MATCH(B13563,NationalTeams!C:C,0))</f>
        <v>181</v>
      </c>
      <c r="D13563" t="s">
        <v>8499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409</v>
      </c>
      <c r="C13564">
        <f>INDEX(NationalTeams!B:B,MATCH(B13564,NationalTeams!C:C,0))</f>
        <v>182</v>
      </c>
      <c r="D13564" t="s">
        <v>8499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414</v>
      </c>
      <c r="C13565">
        <f>INDEX(NationalTeams!B:B,MATCH(B13565,NationalTeams!C:C,0))</f>
        <v>183</v>
      </c>
      <c r="D13565" t="s">
        <v>8499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362</v>
      </c>
      <c r="C13566">
        <f>INDEX(NationalTeams!B:B,MATCH(B13566,NationalTeams!C:C,0))</f>
        <v>184</v>
      </c>
      <c r="D13566" t="s">
        <v>8499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499</v>
      </c>
      <c r="C13567">
        <f>INDEX(NationalTeams!B:B,MATCH(B13567,NationalTeams!C:C,0))</f>
        <v>185</v>
      </c>
      <c r="D13567" t="s">
        <v>8499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374</v>
      </c>
      <c r="C13568">
        <f>INDEX(NationalTeams!B:B,MATCH(B13568,NationalTeams!C:C,0))</f>
        <v>186</v>
      </c>
      <c r="D13568" t="s">
        <v>8499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385</v>
      </c>
      <c r="C13569">
        <f>INDEX(NationalTeams!B:B,MATCH(B13569,NationalTeams!C:C,0))</f>
        <v>187</v>
      </c>
      <c r="D13569" t="s">
        <v>8499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450</v>
      </c>
      <c r="C13570">
        <f>INDEX(NationalTeams!B:B,MATCH(B13570,NationalTeams!C:C,0))</f>
        <v>188</v>
      </c>
      <c r="D13570" t="s">
        <v>8499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448</v>
      </c>
      <c r="C13571">
        <f>INDEX(NationalTeams!B:B,MATCH(B13571,NationalTeams!C:C,0))</f>
        <v>189</v>
      </c>
      <c r="D13571" t="s">
        <v>8499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375</v>
      </c>
      <c r="C13572">
        <f>INDEX(NationalTeams!B:B,MATCH(B13572,NationalTeams!C:C,0))</f>
        <v>190</v>
      </c>
      <c r="D13572" t="s">
        <v>8499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483</v>
      </c>
      <c r="C13573">
        <f>INDEX(NationalTeams!B:B,MATCH(B13573,NationalTeams!C:C,0))</f>
        <v>191</v>
      </c>
      <c r="D13573" t="s">
        <v>8499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395</v>
      </c>
      <c r="C13574">
        <f>INDEX(NationalTeams!B:B,MATCH(B13574,NationalTeams!C:C,0))</f>
        <v>192</v>
      </c>
      <c r="D13574" t="s">
        <v>8499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363</v>
      </c>
      <c r="C13575">
        <f>INDEX(NationalTeams!B:B,MATCH(B13575,NationalTeams!C:C,0))</f>
        <v>193</v>
      </c>
      <c r="D13575" t="s">
        <v>8499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394</v>
      </c>
      <c r="C13576">
        <f>INDEX(NationalTeams!B:B,MATCH(B13576,NationalTeams!C:C,0))</f>
        <v>194</v>
      </c>
      <c r="D13576" t="s">
        <v>8499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389</v>
      </c>
      <c r="C13577">
        <f>INDEX(NationalTeams!B:B,MATCH(B13577,NationalTeams!C:C,0))</f>
        <v>195</v>
      </c>
      <c r="D13577" t="s">
        <v>8499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496</v>
      </c>
      <c r="C13578">
        <f>INDEX(NationalTeams!B:B,MATCH(B13578,NationalTeams!C:C,0))</f>
        <v>196</v>
      </c>
      <c r="D13578" t="s">
        <v>8499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507</v>
      </c>
      <c r="C13579">
        <f>INDEX(NationalTeams!B:B,MATCH(B13579,NationalTeams!C:C,0))</f>
        <v>197</v>
      </c>
      <c r="D13579" t="s">
        <v>8499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399</v>
      </c>
      <c r="C13580">
        <f>INDEX(NationalTeams!B:B,MATCH(B13580,NationalTeams!C:C,0))</f>
        <v>198</v>
      </c>
      <c r="D13580" t="s">
        <v>8499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467</v>
      </c>
      <c r="C13581">
        <f>INDEX(NationalTeams!B:B,MATCH(B13581,NationalTeams!C:C,0))</f>
        <v>199</v>
      </c>
      <c r="D13581" t="s">
        <v>8499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437</v>
      </c>
      <c r="C13582">
        <f>INDEX(NationalTeams!B:B,MATCH(B13582,NationalTeams!C:C,0))</f>
        <v>200</v>
      </c>
      <c r="D13582" t="s">
        <v>8499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452</v>
      </c>
      <c r="C13583">
        <f>INDEX(NationalTeams!B:B,MATCH(B13583,NationalTeams!C:C,0))</f>
        <v>201</v>
      </c>
      <c r="D13583" t="s">
        <v>8499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384</v>
      </c>
      <c r="C13584">
        <f>INDEX(NationalTeams!B:B,MATCH(B13584,NationalTeams!C:C,0))</f>
        <v>202</v>
      </c>
      <c r="D13584" t="s">
        <v>8499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442</v>
      </c>
      <c r="C13585">
        <f>INDEX(NationalTeams!B:B,MATCH(B13585,NationalTeams!C:C,0))</f>
        <v>203</v>
      </c>
      <c r="D13585" t="s">
        <v>8499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472</v>
      </c>
      <c r="C13586">
        <f>INDEX(NationalTeams!B:B,MATCH(B13586,NationalTeams!C:C,0))</f>
        <v>204</v>
      </c>
      <c r="D13586" t="s">
        <v>8499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388</v>
      </c>
      <c r="C13587">
        <f>INDEX(NationalTeams!B:B,MATCH(B13587,NationalTeams!C:C,0))</f>
        <v>205</v>
      </c>
      <c r="D13587" t="s">
        <v>8499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476</v>
      </c>
      <c r="C13588">
        <f>INDEX(NationalTeams!B:B,MATCH(B13588,NationalTeams!C:C,0))</f>
        <v>206</v>
      </c>
      <c r="D13588" t="s">
        <v>8499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407</v>
      </c>
      <c r="C13589">
        <f>INDEX(NationalTeams!B:B,MATCH(B13589,NationalTeams!C:C,0))</f>
        <v>207</v>
      </c>
      <c r="D13589" t="s">
        <v>8499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364</v>
      </c>
      <c r="C13590">
        <f>INDEX(NationalTeams!B:B,MATCH(B13590,NationalTeams!C:C,0))</f>
        <v>208</v>
      </c>
      <c r="D13590" t="s">
        <v>8499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439</v>
      </c>
      <c r="C13591">
        <f>INDEX(NationalTeams!B:B,MATCH(B13591,NationalTeams!C:C,0))</f>
        <v>209</v>
      </c>
      <c r="D13591" t="s">
        <v>8499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501</v>
      </c>
      <c r="C13592">
        <f>INDEX(NationalTeams!B:B,MATCH(B13592,NationalTeams!C:C,0))</f>
        <v>210</v>
      </c>
      <c r="D13592" t="s">
        <v>8499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466</v>
      </c>
      <c r="C13593">
        <f>INDEX(NationalTeams!B:B,MATCH(B13593,NationalTeams!C:C,0))</f>
        <v>211</v>
      </c>
      <c r="D13593" t="s">
        <v>8499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502</v>
      </c>
      <c r="C13594">
        <f>INDEX(NationalTeams!B:B,MATCH(B13594,NationalTeams!C:C,0))</f>
        <v>212</v>
      </c>
      <c r="D13594" t="s">
        <v>8499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359</v>
      </c>
      <c r="C13595">
        <f>INDEX(NationalTeams!B:B,MATCH(B13595,NationalTeams!C:C,0))</f>
        <v>213</v>
      </c>
      <c r="D13595" t="s">
        <v>8499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377</v>
      </c>
      <c r="C13596">
        <f>INDEX(NationalTeams!B:B,MATCH(B13596,NationalTeams!C:C,0))</f>
        <v>214</v>
      </c>
      <c r="D13596" t="s">
        <v>8499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443</v>
      </c>
      <c r="C13597">
        <f>INDEX(NationalTeams!B:B,MATCH(B13597,NationalTeams!C:C,0))</f>
        <v>215</v>
      </c>
      <c r="D13597" t="s">
        <v>8499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481</v>
      </c>
      <c r="C13598">
        <f>INDEX(NationalTeams!B:B,MATCH(B13598,NationalTeams!C:C,0))</f>
        <v>216</v>
      </c>
      <c r="D13598" t="s">
        <v>8499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351</v>
      </c>
      <c r="C13599">
        <f>INDEX(NationalTeams!B:B,MATCH(B13599,NationalTeams!C:C,0))</f>
        <v>217</v>
      </c>
      <c r="D13599" t="s">
        <v>8499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438</v>
      </c>
      <c r="C13600">
        <f>INDEX(NationalTeams!B:B,MATCH(B13600,NationalTeams!C:C,0))</f>
        <v>218</v>
      </c>
      <c r="D13600" t="s">
        <v>8499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319</v>
      </c>
      <c r="C13601">
        <f>INDEX(NationalTeams!B:B,MATCH(B13601,NationalTeams!C:C,0))</f>
        <v>219</v>
      </c>
      <c r="D13601" t="s">
        <v>8499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471</v>
      </c>
      <c r="C13602">
        <f>INDEX(NationalTeams!B:B,MATCH(B13602,NationalTeams!C:C,0))</f>
        <v>220</v>
      </c>
      <c r="D13602" t="s">
        <v>8499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373</v>
      </c>
      <c r="C13603">
        <f>INDEX(NationalTeams!B:B,MATCH(B13603,NationalTeams!C:C,0))</f>
        <v>221</v>
      </c>
      <c r="D13603" t="s">
        <v>8499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367</v>
      </c>
      <c r="C13604">
        <f>INDEX(NationalTeams!B:B,MATCH(B13604,NationalTeams!C:C,0))</f>
        <v>222</v>
      </c>
      <c r="D13604" t="s">
        <v>8499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358</v>
      </c>
      <c r="C13605">
        <f>INDEX(NationalTeams!B:B,MATCH(B13605,NationalTeams!C:C,0))</f>
        <v>223</v>
      </c>
      <c r="D13605" t="s">
        <v>8499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440</v>
      </c>
      <c r="C13606">
        <f>INDEX(NationalTeams!B:B,MATCH(B13606,NationalTeams!C:C,0))</f>
        <v>1</v>
      </c>
      <c r="D13606" t="s">
        <v>8508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321</v>
      </c>
      <c r="C13607">
        <f>INDEX(NationalTeams!B:B,MATCH(B13607,NationalTeams!C:C,0))</f>
        <v>2</v>
      </c>
      <c r="D13607" t="s">
        <v>8508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520</v>
      </c>
      <c r="C13608">
        <f>INDEX(NationalTeams!B:B,MATCH(B13608,NationalTeams!C:C,0))</f>
        <v>3</v>
      </c>
      <c r="D13608" t="s">
        <v>8508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489</v>
      </c>
      <c r="C13609">
        <f>INDEX(NationalTeams!B:B,MATCH(B13609,NationalTeams!C:C,0))</f>
        <v>4</v>
      </c>
      <c r="D13609" t="s">
        <v>8508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329</v>
      </c>
      <c r="C13610">
        <f>INDEX(NationalTeams!B:B,MATCH(B13610,NationalTeams!C:C,0))</f>
        <v>5</v>
      </c>
      <c r="D13610" t="s">
        <v>8508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538</v>
      </c>
      <c r="C13611">
        <f>INDEX(NationalTeams!B:B,MATCH(B13611,NationalTeams!C:C,0))</f>
        <v>6</v>
      </c>
      <c r="D13611" t="s">
        <v>8508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357</v>
      </c>
      <c r="C13612">
        <f>INDEX(NationalTeams!B:B,MATCH(B13612,NationalTeams!C:C,0))</f>
        <v>7</v>
      </c>
      <c r="D13612" t="s">
        <v>8508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420</v>
      </c>
      <c r="C13613">
        <f>INDEX(NationalTeams!B:B,MATCH(B13613,NationalTeams!C:C,0))</f>
        <v>8</v>
      </c>
      <c r="D13613" t="s">
        <v>8508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400</v>
      </c>
      <c r="C13614">
        <f>INDEX(NationalTeams!B:B,MATCH(B13614,NationalTeams!C:C,0))</f>
        <v>9</v>
      </c>
      <c r="D13614" t="s">
        <v>8508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428</v>
      </c>
      <c r="C13615">
        <f>INDEX(NationalTeams!B:B,MATCH(B13615,NationalTeams!C:C,0))</f>
        <v>10</v>
      </c>
      <c r="D13615" t="s">
        <v>8508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324</v>
      </c>
      <c r="C13616">
        <f>INDEX(NationalTeams!B:B,MATCH(B13616,NationalTeams!C:C,0))</f>
        <v>11</v>
      </c>
      <c r="D13616" t="s">
        <v>8508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376</v>
      </c>
      <c r="C13617">
        <f>INDEX(NationalTeams!B:B,MATCH(B13617,NationalTeams!C:C,0))</f>
        <v>12</v>
      </c>
      <c r="D13617" t="s">
        <v>8508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529</v>
      </c>
      <c r="C13618">
        <f>INDEX(NationalTeams!B:B,MATCH(B13618,NationalTeams!C:C,0))</f>
        <v>13</v>
      </c>
      <c r="D13618" t="s">
        <v>8508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415</v>
      </c>
      <c r="C13619">
        <f>INDEX(NationalTeams!B:B,MATCH(B13619,NationalTeams!C:C,0))</f>
        <v>14</v>
      </c>
      <c r="D13619" t="s">
        <v>8508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424</v>
      </c>
      <c r="C13620">
        <f>INDEX(NationalTeams!B:B,MATCH(B13620,NationalTeams!C:C,0))</f>
        <v>15</v>
      </c>
      <c r="D13620" t="s">
        <v>8508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426</v>
      </c>
      <c r="C13621">
        <f>INDEX(NationalTeams!B:B,MATCH(B13621,NationalTeams!C:C,0))</f>
        <v>16</v>
      </c>
      <c r="D13621" t="s">
        <v>8508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514</v>
      </c>
      <c r="C13622">
        <f>INDEX(NationalTeams!B:B,MATCH(B13622,NationalTeams!C:C,0))</f>
        <v>17</v>
      </c>
      <c r="D13622" t="s">
        <v>8508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535</v>
      </c>
      <c r="C13623">
        <f>INDEX(NationalTeams!B:B,MATCH(B13623,NationalTeams!C:C,0))</f>
        <v>18</v>
      </c>
      <c r="D13623" t="s">
        <v>8508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419</v>
      </c>
      <c r="C13624">
        <f>INDEX(NationalTeams!B:B,MATCH(B13624,NationalTeams!C:C,0))</f>
        <v>19</v>
      </c>
      <c r="D13624" t="s">
        <v>8508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433</v>
      </c>
      <c r="C13625">
        <f>INDEX(NationalTeams!B:B,MATCH(B13625,NationalTeams!C:C,0))</f>
        <v>20</v>
      </c>
      <c r="D13625" t="s">
        <v>8508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465</v>
      </c>
      <c r="C13626">
        <f>INDEX(NationalTeams!B:B,MATCH(B13626,NationalTeams!C:C,0))</f>
        <v>21</v>
      </c>
      <c r="D13626" t="s">
        <v>8508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408</v>
      </c>
      <c r="C13627">
        <f>INDEX(NationalTeams!B:B,MATCH(B13627,NationalTeams!C:C,0))</f>
        <v>22</v>
      </c>
      <c r="D13627" t="s">
        <v>8508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505</v>
      </c>
      <c r="C13628">
        <f>INDEX(NationalTeams!B:B,MATCH(B13628,NationalTeams!C:C,0))</f>
        <v>23</v>
      </c>
      <c r="D13628" t="s">
        <v>8508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334</v>
      </c>
      <c r="C13629">
        <f>INDEX(NationalTeams!B:B,MATCH(B13629,NationalTeams!C:C,0))</f>
        <v>24</v>
      </c>
      <c r="D13629" t="s">
        <v>8508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337</v>
      </c>
      <c r="C13630">
        <f>INDEX(NationalTeams!B:B,MATCH(B13630,NationalTeams!C:C,0))</f>
        <v>25</v>
      </c>
      <c r="D13630" t="s">
        <v>8508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403</v>
      </c>
      <c r="C13631">
        <f>INDEX(NationalTeams!B:B,MATCH(B13631,NationalTeams!C:C,0))</f>
        <v>26</v>
      </c>
      <c r="D13631" t="s">
        <v>8508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525</v>
      </c>
      <c r="C13632">
        <f>INDEX(NationalTeams!B:B,MATCH(B13632,NationalTeams!C:C,0))</f>
        <v>27</v>
      </c>
      <c r="D13632" t="s">
        <v>8508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453</v>
      </c>
      <c r="C13633">
        <f>INDEX(NationalTeams!B:B,MATCH(B13633,NationalTeams!C:C,0))</f>
        <v>28</v>
      </c>
      <c r="D13633" t="s">
        <v>8508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353</v>
      </c>
      <c r="C13634">
        <f>INDEX(NationalTeams!B:B,MATCH(B13634,NationalTeams!C:C,0))</f>
        <v>29</v>
      </c>
      <c r="D13634" t="s">
        <v>8508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516</v>
      </c>
      <c r="C13635">
        <f>INDEX(NationalTeams!B:B,MATCH(B13635,NationalTeams!C:C,0))</f>
        <v>30</v>
      </c>
      <c r="D13635" t="s">
        <v>8508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340</v>
      </c>
      <c r="C13636">
        <f>INDEX(NationalTeams!B:B,MATCH(B13636,NationalTeams!C:C,0))</f>
        <v>31</v>
      </c>
      <c r="D13636" t="s">
        <v>8508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327</v>
      </c>
      <c r="C13637">
        <f>INDEX(NationalTeams!B:B,MATCH(B13637,NationalTeams!C:C,0))</f>
        <v>32</v>
      </c>
      <c r="D13637" t="s">
        <v>8508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478</v>
      </c>
      <c r="C13638">
        <f>INDEX(NationalTeams!B:B,MATCH(B13638,NationalTeams!C:C,0))</f>
        <v>33</v>
      </c>
      <c r="D13638" t="s">
        <v>8508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510</v>
      </c>
      <c r="C13639">
        <f>INDEX(NationalTeams!B:B,MATCH(B13639,NationalTeams!C:C,0))</f>
        <v>34</v>
      </c>
      <c r="D13639" t="s">
        <v>8508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366</v>
      </c>
      <c r="C13640">
        <f>INDEX(NationalTeams!B:B,MATCH(B13640,NationalTeams!C:C,0))</f>
        <v>35</v>
      </c>
      <c r="D13640" t="s">
        <v>8508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341</v>
      </c>
      <c r="C13641">
        <f>INDEX(NationalTeams!B:B,MATCH(B13641,NationalTeams!C:C,0))</f>
        <v>36</v>
      </c>
      <c r="D13641" t="s">
        <v>8508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454</v>
      </c>
      <c r="C13642">
        <f>INDEX(NationalTeams!B:B,MATCH(B13642,NationalTeams!C:C,0))</f>
        <v>37</v>
      </c>
      <c r="D13642" t="s">
        <v>8508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371</v>
      </c>
      <c r="C13643">
        <f>INDEX(NationalTeams!B:B,MATCH(B13643,NationalTeams!C:C,0))</f>
        <v>38</v>
      </c>
      <c r="D13643" t="s">
        <v>8508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462</v>
      </c>
      <c r="C13644">
        <f>INDEX(NationalTeams!B:B,MATCH(B13644,NationalTeams!C:C,0))</f>
        <v>39</v>
      </c>
      <c r="D13644" t="s">
        <v>8508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322</v>
      </c>
      <c r="C13645">
        <f>INDEX(NationalTeams!B:B,MATCH(B13645,NationalTeams!C:C,0))</f>
        <v>40</v>
      </c>
      <c r="D13645" t="s">
        <v>8508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355</v>
      </c>
      <c r="C13646">
        <f>INDEX(NationalTeams!B:B,MATCH(B13646,NationalTeams!C:C,0))</f>
        <v>41</v>
      </c>
      <c r="D13646" t="s">
        <v>8508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344</v>
      </c>
      <c r="C13647">
        <f>INDEX(NationalTeams!B:B,MATCH(B13647,NationalTeams!C:C,0))</f>
        <v>42</v>
      </c>
      <c r="D13647" t="s">
        <v>8508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330</v>
      </c>
      <c r="C13648">
        <f>INDEX(NationalTeams!B:B,MATCH(B13648,NationalTeams!C:C,0))</f>
        <v>43</v>
      </c>
      <c r="D13648" t="s">
        <v>8508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429</v>
      </c>
      <c r="C13649">
        <f>INDEX(NationalTeams!B:B,MATCH(B13649,NationalTeams!C:C,0))</f>
        <v>44</v>
      </c>
      <c r="D13649" t="s">
        <v>8508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534</v>
      </c>
      <c r="C13650">
        <f>INDEX(NationalTeams!B:B,MATCH(B13650,NationalTeams!C:C,0))</f>
        <v>45</v>
      </c>
      <c r="D13650" t="s">
        <v>8508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328</v>
      </c>
      <c r="C13651">
        <f>INDEX(NationalTeams!B:B,MATCH(B13651,NationalTeams!C:C,0))</f>
        <v>46</v>
      </c>
      <c r="D13651" t="s">
        <v>8508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368</v>
      </c>
      <c r="C13652">
        <f>INDEX(NationalTeams!B:B,MATCH(B13652,NationalTeams!C:C,0))</f>
        <v>47</v>
      </c>
      <c r="D13652" t="s">
        <v>8508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369</v>
      </c>
      <c r="C13653">
        <f>INDEX(NationalTeams!B:B,MATCH(B13653,NationalTeams!C:C,0))</f>
        <v>48</v>
      </c>
      <c r="D13653" t="s">
        <v>8508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447</v>
      </c>
      <c r="C13654">
        <f>INDEX(NationalTeams!B:B,MATCH(B13654,NationalTeams!C:C,0))</f>
        <v>49</v>
      </c>
      <c r="D13654" t="s">
        <v>8508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425</v>
      </c>
      <c r="C13655">
        <f>INDEX(NationalTeams!B:B,MATCH(B13655,NationalTeams!C:C,0))</f>
        <v>50</v>
      </c>
      <c r="D13655" t="s">
        <v>8508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323</v>
      </c>
      <c r="C13656">
        <f>INDEX(NationalTeams!B:B,MATCH(B13656,NationalTeams!C:C,0))</f>
        <v>51</v>
      </c>
      <c r="D13656" t="s">
        <v>8508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354</v>
      </c>
      <c r="C13657">
        <f>INDEX(NationalTeams!B:B,MATCH(B13657,NationalTeams!C:C,0))</f>
        <v>52</v>
      </c>
      <c r="D13657" t="s">
        <v>8508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498</v>
      </c>
      <c r="C13658">
        <f>INDEX(NationalTeams!B:B,MATCH(B13658,NationalTeams!C:C,0))</f>
        <v>53</v>
      </c>
      <c r="D13658" t="s">
        <v>8508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406</v>
      </c>
      <c r="C13659">
        <f>INDEX(NationalTeams!B:B,MATCH(B13659,NationalTeams!C:C,0))</f>
        <v>54</v>
      </c>
      <c r="D13659" t="s">
        <v>8508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404</v>
      </c>
      <c r="C13660">
        <f>INDEX(NationalTeams!B:B,MATCH(B13660,NationalTeams!C:C,0))</f>
        <v>55</v>
      </c>
      <c r="D13660" t="s">
        <v>8508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495</v>
      </c>
      <c r="C13661">
        <f>INDEX(NationalTeams!B:B,MATCH(B13661,NationalTeams!C:C,0))</f>
        <v>56</v>
      </c>
      <c r="D13661" t="s">
        <v>8508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413</v>
      </c>
      <c r="C13662">
        <f>INDEX(NationalTeams!B:B,MATCH(B13662,NationalTeams!C:C,0))</f>
        <v>57</v>
      </c>
      <c r="D13662" t="s">
        <v>8508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331</v>
      </c>
      <c r="C13663">
        <f>INDEX(NationalTeams!B:B,MATCH(B13663,NationalTeams!C:C,0))</f>
        <v>58</v>
      </c>
      <c r="D13663" t="s">
        <v>8508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365</v>
      </c>
      <c r="C13664">
        <f>INDEX(NationalTeams!B:B,MATCH(B13664,NationalTeams!C:C,0))</f>
        <v>59</v>
      </c>
      <c r="D13664" t="s">
        <v>8508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332</v>
      </c>
      <c r="C13665">
        <f>INDEX(NationalTeams!B:B,MATCH(B13665,NationalTeams!C:C,0))</f>
        <v>60</v>
      </c>
      <c r="D13665" t="s">
        <v>8508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435</v>
      </c>
      <c r="C13666">
        <f>INDEX(NationalTeams!B:B,MATCH(B13666,NationalTeams!C:C,0))</f>
        <v>61</v>
      </c>
      <c r="D13666" t="s">
        <v>8508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346</v>
      </c>
      <c r="C13667">
        <f>INDEX(NationalTeams!B:B,MATCH(B13667,NationalTeams!C:C,0))</f>
        <v>62</v>
      </c>
      <c r="D13667" t="s">
        <v>8508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515</v>
      </c>
      <c r="C13668">
        <f>INDEX(NationalTeams!B:B,MATCH(B13668,NationalTeams!C:C,0))</f>
        <v>63</v>
      </c>
      <c r="D13668" t="s">
        <v>8508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509</v>
      </c>
      <c r="C13669">
        <f>INDEX(NationalTeams!B:B,MATCH(B13669,NationalTeams!C:C,0))</f>
        <v>64</v>
      </c>
      <c r="D13669" t="s">
        <v>8508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518</v>
      </c>
      <c r="C13670">
        <f>INDEX(NationalTeams!B:B,MATCH(B13670,NationalTeams!C:C,0))</f>
        <v>65</v>
      </c>
      <c r="D13670" t="s">
        <v>8508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490</v>
      </c>
      <c r="C13671">
        <f>INDEX(NationalTeams!B:B,MATCH(B13671,NationalTeams!C:C,0))</f>
        <v>66</v>
      </c>
      <c r="D13671" t="s">
        <v>8508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349</v>
      </c>
      <c r="C13672">
        <f>INDEX(NationalTeams!B:B,MATCH(B13672,NationalTeams!C:C,0))</f>
        <v>67</v>
      </c>
      <c r="D13672" t="s">
        <v>8508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531</v>
      </c>
      <c r="C13673">
        <f>INDEX(NationalTeams!B:B,MATCH(B13673,NationalTeams!C:C,0))</f>
        <v>68</v>
      </c>
      <c r="D13673" t="s">
        <v>8508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326</v>
      </c>
      <c r="C13674">
        <f>INDEX(NationalTeams!B:B,MATCH(B13674,NationalTeams!C:C,0))</f>
        <v>69</v>
      </c>
      <c r="D13674" t="s">
        <v>8508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320</v>
      </c>
      <c r="C13675">
        <f>INDEX(NationalTeams!B:B,MATCH(B13675,NationalTeams!C:C,0))</f>
        <v>70</v>
      </c>
      <c r="D13675" t="s">
        <v>8508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459</v>
      </c>
      <c r="C13676">
        <f>INDEX(NationalTeams!B:B,MATCH(B13676,NationalTeams!C:C,0))</f>
        <v>71</v>
      </c>
      <c r="D13676" t="s">
        <v>8508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445</v>
      </c>
      <c r="C13677">
        <f>INDEX(NationalTeams!B:B,MATCH(B13677,NationalTeams!C:C,0))</f>
        <v>72</v>
      </c>
      <c r="D13677" t="s">
        <v>8508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511</v>
      </c>
      <c r="C13678">
        <f>INDEX(NationalTeams!B:B,MATCH(B13678,NationalTeams!C:C,0))</f>
        <v>73</v>
      </c>
      <c r="D13678" t="s">
        <v>8508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487</v>
      </c>
      <c r="C13679">
        <f>INDEX(NationalTeams!B:B,MATCH(B13679,NationalTeams!C:C,0))</f>
        <v>74</v>
      </c>
      <c r="D13679" t="s">
        <v>8508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383</v>
      </c>
      <c r="C13680">
        <f>INDEX(NationalTeams!B:B,MATCH(B13680,NationalTeams!C:C,0))</f>
        <v>75</v>
      </c>
      <c r="D13680" t="s">
        <v>8508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517</v>
      </c>
      <c r="C13681">
        <f>INDEX(NationalTeams!B:B,MATCH(B13681,NationalTeams!C:C,0))</f>
        <v>76</v>
      </c>
      <c r="D13681" t="s">
        <v>8508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391</v>
      </c>
      <c r="C13682">
        <f>INDEX(NationalTeams!B:B,MATCH(B13682,NationalTeams!C:C,0))</f>
        <v>77</v>
      </c>
      <c r="D13682" t="s">
        <v>8508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524</v>
      </c>
      <c r="C13683">
        <f>INDEX(NationalTeams!B:B,MATCH(B13683,NationalTeams!C:C,0))</f>
        <v>78</v>
      </c>
      <c r="D13683" t="s">
        <v>8508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325</v>
      </c>
      <c r="C13684">
        <f>INDEX(NationalTeams!B:B,MATCH(B13684,NationalTeams!C:C,0))</f>
        <v>79</v>
      </c>
      <c r="D13684" t="s">
        <v>8508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536</v>
      </c>
      <c r="C13685">
        <f>INDEX(NationalTeams!B:B,MATCH(B13685,NationalTeams!C:C,0))</f>
        <v>80</v>
      </c>
      <c r="D13685" t="s">
        <v>8508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405</v>
      </c>
      <c r="C13686">
        <f>INDEX(NationalTeams!B:B,MATCH(B13686,NationalTeams!C:C,0))</f>
        <v>81</v>
      </c>
      <c r="D13686" t="s">
        <v>8508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508</v>
      </c>
      <c r="C13687">
        <f>INDEX(NationalTeams!B:B,MATCH(B13687,NationalTeams!C:C,0))</f>
        <v>82</v>
      </c>
      <c r="D13687" t="s">
        <v>8508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477</v>
      </c>
      <c r="C13688">
        <f>INDEX(NationalTeams!B:B,MATCH(B13688,NationalTeams!C:C,0))</f>
        <v>83</v>
      </c>
      <c r="D13688" t="s">
        <v>8508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396</v>
      </c>
      <c r="C13689">
        <f>INDEX(NationalTeams!B:B,MATCH(B13689,NationalTeams!C:C,0))</f>
        <v>84</v>
      </c>
      <c r="D13689" t="s">
        <v>8508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382</v>
      </c>
      <c r="C13690">
        <f>INDEX(NationalTeams!B:B,MATCH(B13690,NationalTeams!C:C,0))</f>
        <v>85</v>
      </c>
      <c r="D13690" t="s">
        <v>8508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338</v>
      </c>
      <c r="C13691">
        <f>INDEX(NationalTeams!B:B,MATCH(B13691,NationalTeams!C:C,0))</f>
        <v>86</v>
      </c>
      <c r="D13691" t="s">
        <v>8508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392</v>
      </c>
      <c r="C13692">
        <f>INDEX(NationalTeams!B:B,MATCH(B13692,NationalTeams!C:C,0))</f>
        <v>87</v>
      </c>
      <c r="D13692" t="s">
        <v>8508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335</v>
      </c>
      <c r="C13693">
        <f>INDEX(NationalTeams!B:B,MATCH(B13693,NationalTeams!C:C,0))</f>
        <v>88</v>
      </c>
      <c r="D13693" t="s">
        <v>8508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333</v>
      </c>
      <c r="C13694">
        <f>INDEX(NationalTeams!B:B,MATCH(B13694,NationalTeams!C:C,0))</f>
        <v>89</v>
      </c>
      <c r="D13694" t="s">
        <v>8508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397</v>
      </c>
      <c r="C13695">
        <f>INDEX(NationalTeams!B:B,MATCH(B13695,NationalTeams!C:C,0))</f>
        <v>90</v>
      </c>
      <c r="D13695" t="s">
        <v>8508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469</v>
      </c>
      <c r="C13696">
        <f>INDEX(NationalTeams!B:B,MATCH(B13696,NationalTeams!C:C,0))</f>
        <v>91</v>
      </c>
      <c r="D13696" t="s">
        <v>8508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512</v>
      </c>
      <c r="C13697">
        <f>INDEX(NationalTeams!B:B,MATCH(B13697,NationalTeams!C:C,0))</f>
        <v>92</v>
      </c>
      <c r="D13697" t="s">
        <v>8508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458</v>
      </c>
      <c r="C13698">
        <f>INDEX(NationalTeams!B:B,MATCH(B13698,NationalTeams!C:C,0))</f>
        <v>93</v>
      </c>
      <c r="D13698" t="s">
        <v>8508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444</v>
      </c>
      <c r="C13699">
        <f>INDEX(NationalTeams!B:B,MATCH(B13699,NationalTeams!C:C,0))</f>
        <v>94</v>
      </c>
      <c r="D13699" t="s">
        <v>8508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493</v>
      </c>
      <c r="C13700">
        <f>INDEX(NationalTeams!B:B,MATCH(B13700,NationalTeams!C:C,0))</f>
        <v>95</v>
      </c>
      <c r="D13700" t="s">
        <v>8508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431</v>
      </c>
      <c r="C13701">
        <f>INDEX(NationalTeams!B:B,MATCH(B13701,NationalTeams!C:C,0))</f>
        <v>96</v>
      </c>
      <c r="D13701" t="s">
        <v>8508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427</v>
      </c>
      <c r="C13702">
        <f>INDEX(NationalTeams!B:B,MATCH(B13702,NationalTeams!C:C,0))</f>
        <v>97</v>
      </c>
      <c r="D13702" t="s">
        <v>8508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513</v>
      </c>
      <c r="C13703">
        <f>INDEX(NationalTeams!B:B,MATCH(B13703,NationalTeams!C:C,0))</f>
        <v>98</v>
      </c>
      <c r="D13703" t="s">
        <v>8508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503</v>
      </c>
      <c r="C13704">
        <f>INDEX(NationalTeams!B:B,MATCH(B13704,NationalTeams!C:C,0))</f>
        <v>99</v>
      </c>
      <c r="D13704" t="s">
        <v>8508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519</v>
      </c>
      <c r="C13705">
        <f>INDEX(NationalTeams!B:B,MATCH(B13705,NationalTeams!C:C,0))</f>
        <v>100</v>
      </c>
      <c r="D13705" t="s">
        <v>8508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410</v>
      </c>
      <c r="C13706">
        <f>INDEX(NationalTeams!B:B,MATCH(B13706,NationalTeams!C:C,0))</f>
        <v>101</v>
      </c>
      <c r="D13706" t="s">
        <v>8508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486</v>
      </c>
      <c r="C13707">
        <f>INDEX(NationalTeams!B:B,MATCH(B13707,NationalTeams!C:C,0))</f>
        <v>102</v>
      </c>
      <c r="D13707" t="s">
        <v>8508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526</v>
      </c>
      <c r="C13708">
        <f>INDEX(NationalTeams!B:B,MATCH(B13708,NationalTeams!C:C,0))</f>
        <v>103</v>
      </c>
      <c r="D13708" t="s">
        <v>8508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470</v>
      </c>
      <c r="C13709">
        <f>INDEX(NationalTeams!B:B,MATCH(B13709,NationalTeams!C:C,0))</f>
        <v>104</v>
      </c>
      <c r="D13709" t="s">
        <v>8508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461</v>
      </c>
      <c r="C13710">
        <f>INDEX(NationalTeams!B:B,MATCH(B13710,NationalTeams!C:C,0))</f>
        <v>105</v>
      </c>
      <c r="D13710" t="s">
        <v>8508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418</v>
      </c>
      <c r="C13711">
        <f>INDEX(NationalTeams!B:B,MATCH(B13711,NationalTeams!C:C,0))</f>
        <v>106</v>
      </c>
      <c r="D13711" t="s">
        <v>8508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417</v>
      </c>
      <c r="C13712">
        <f>INDEX(NationalTeams!B:B,MATCH(B13712,NationalTeams!C:C,0))</f>
        <v>107</v>
      </c>
      <c r="D13712" t="s">
        <v>8508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421</v>
      </c>
      <c r="C13713">
        <f>INDEX(NationalTeams!B:B,MATCH(B13713,NationalTeams!C:C,0))</f>
        <v>108</v>
      </c>
      <c r="D13713" t="s">
        <v>8508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530</v>
      </c>
      <c r="C13714">
        <f>INDEX(NationalTeams!B:B,MATCH(B13714,NationalTeams!C:C,0))</f>
        <v>109</v>
      </c>
      <c r="D13714" t="s">
        <v>8508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488</v>
      </c>
      <c r="C13715">
        <f>INDEX(NationalTeams!B:B,MATCH(B13715,NationalTeams!C:C,0))</f>
        <v>110</v>
      </c>
      <c r="D13715" t="s">
        <v>8508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352</v>
      </c>
      <c r="C13716">
        <f>INDEX(NationalTeams!B:B,MATCH(B13716,NationalTeams!C:C,0))</f>
        <v>111</v>
      </c>
      <c r="D13716" t="s">
        <v>8508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422</v>
      </c>
      <c r="C13717">
        <f>INDEX(NationalTeams!B:B,MATCH(B13717,NationalTeams!C:C,0))</f>
        <v>112</v>
      </c>
      <c r="D13717" t="s">
        <v>8508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451</v>
      </c>
      <c r="C13718">
        <f>INDEX(NationalTeams!B:B,MATCH(B13718,NationalTeams!C:C,0))</f>
        <v>113</v>
      </c>
      <c r="D13718" t="s">
        <v>8508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430</v>
      </c>
      <c r="C13719">
        <f>INDEX(NationalTeams!B:B,MATCH(B13719,NationalTeams!C:C,0))</f>
        <v>114</v>
      </c>
      <c r="D13719" t="s">
        <v>8508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381</v>
      </c>
      <c r="C13720">
        <f>INDEX(NationalTeams!B:B,MATCH(B13720,NationalTeams!C:C,0))</f>
        <v>115</v>
      </c>
      <c r="D13720" t="s">
        <v>8508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434</v>
      </c>
      <c r="C13721">
        <f>INDEX(NationalTeams!B:B,MATCH(B13721,NationalTeams!C:C,0))</f>
        <v>116</v>
      </c>
      <c r="D13721" t="s">
        <v>8508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475</v>
      </c>
      <c r="C13722">
        <f>INDEX(NationalTeams!B:B,MATCH(B13722,NationalTeams!C:C,0))</f>
        <v>117</v>
      </c>
      <c r="D13722" t="s">
        <v>8508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528</v>
      </c>
      <c r="C13723">
        <f>INDEX(NationalTeams!B:B,MATCH(B13723,NationalTeams!C:C,0))</f>
        <v>118</v>
      </c>
      <c r="D13723" t="s">
        <v>8508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436</v>
      </c>
      <c r="C13724">
        <f>INDEX(NationalTeams!B:B,MATCH(B13724,NationalTeams!C:C,0))</f>
        <v>119</v>
      </c>
      <c r="D13724" t="s">
        <v>8508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455</v>
      </c>
      <c r="C13725">
        <f>INDEX(NationalTeams!B:B,MATCH(B13725,NationalTeams!C:C,0))</f>
        <v>120</v>
      </c>
      <c r="D13725" t="s">
        <v>8508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345</v>
      </c>
      <c r="C13726">
        <f>INDEX(NationalTeams!B:B,MATCH(B13726,NationalTeams!C:C,0))</f>
        <v>121</v>
      </c>
      <c r="D13726" t="s">
        <v>8508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532</v>
      </c>
      <c r="C13727">
        <f>INDEX(NationalTeams!B:B,MATCH(B13727,NationalTeams!C:C,0))</f>
        <v>122</v>
      </c>
      <c r="D13727" t="s">
        <v>8508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468</v>
      </c>
      <c r="C13728">
        <f>INDEX(NationalTeams!B:B,MATCH(B13728,NationalTeams!C:C,0))</f>
        <v>123</v>
      </c>
      <c r="D13728" t="s">
        <v>8508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347</v>
      </c>
      <c r="C13729">
        <f>INDEX(NationalTeams!B:B,MATCH(B13729,NationalTeams!C:C,0))</f>
        <v>124</v>
      </c>
      <c r="D13729" t="s">
        <v>8508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390</v>
      </c>
      <c r="C13730">
        <f>INDEX(NationalTeams!B:B,MATCH(B13730,NationalTeams!C:C,0))</f>
        <v>125</v>
      </c>
      <c r="D13730" t="s">
        <v>8508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540</v>
      </c>
      <c r="C13731">
        <f>INDEX(NationalTeams!B:B,MATCH(B13731,NationalTeams!C:C,0))</f>
        <v>126</v>
      </c>
      <c r="D13731" t="s">
        <v>8508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527</v>
      </c>
      <c r="C13732">
        <f>INDEX(NationalTeams!B:B,MATCH(B13732,NationalTeams!C:C,0))</f>
        <v>127</v>
      </c>
      <c r="D13732" t="s">
        <v>8508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523</v>
      </c>
      <c r="C13733">
        <f>INDEX(NationalTeams!B:B,MATCH(B13733,NationalTeams!C:C,0))</f>
        <v>128</v>
      </c>
      <c r="D13733" t="s">
        <v>8508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484</v>
      </c>
      <c r="C13734">
        <f>INDEX(NationalTeams!B:B,MATCH(B13734,NationalTeams!C:C,0))</f>
        <v>129</v>
      </c>
      <c r="D13734" t="s">
        <v>8508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522</v>
      </c>
      <c r="C13735">
        <f>INDEX(NationalTeams!B:B,MATCH(B13735,NationalTeams!C:C,0))</f>
        <v>130</v>
      </c>
      <c r="D13735" t="s">
        <v>8508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386</v>
      </c>
      <c r="C13736">
        <f>INDEX(NationalTeams!B:B,MATCH(B13736,NationalTeams!C:C,0))</f>
        <v>131</v>
      </c>
      <c r="D13736" t="s">
        <v>8508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463</v>
      </c>
      <c r="C13737">
        <f>INDEX(NationalTeams!B:B,MATCH(B13737,NationalTeams!C:C,0))</f>
        <v>132</v>
      </c>
      <c r="D13737" t="s">
        <v>8508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339</v>
      </c>
      <c r="C13738">
        <f>INDEX(NationalTeams!B:B,MATCH(B13738,NationalTeams!C:C,0))</f>
        <v>133</v>
      </c>
      <c r="D13738" t="s">
        <v>8508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464</v>
      </c>
      <c r="C13739">
        <f>INDEX(NationalTeams!B:B,MATCH(B13739,NationalTeams!C:C,0))</f>
        <v>134</v>
      </c>
      <c r="D13739" t="s">
        <v>8508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379</v>
      </c>
      <c r="C13740">
        <f>INDEX(NationalTeams!B:B,MATCH(B13740,NationalTeams!C:C,0))</f>
        <v>135</v>
      </c>
      <c r="D13740" t="s">
        <v>8508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539</v>
      </c>
      <c r="C13741">
        <f>INDEX(NationalTeams!B:B,MATCH(B13741,NationalTeams!C:C,0))</f>
        <v>136</v>
      </c>
      <c r="D13741" t="s">
        <v>8508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342</v>
      </c>
      <c r="C13742">
        <f>INDEX(NationalTeams!B:B,MATCH(B13742,NationalTeams!C:C,0))</f>
        <v>137</v>
      </c>
      <c r="D13742" t="s">
        <v>8508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343</v>
      </c>
      <c r="C13743">
        <f>INDEX(NationalTeams!B:B,MATCH(B13743,NationalTeams!C:C,0))</f>
        <v>138</v>
      </c>
      <c r="D13743" t="s">
        <v>8508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360</v>
      </c>
      <c r="C13744">
        <f>INDEX(NationalTeams!B:B,MATCH(B13744,NationalTeams!C:C,0))</f>
        <v>139</v>
      </c>
      <c r="D13744" t="s">
        <v>8508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378</v>
      </c>
      <c r="C13745">
        <f>INDEX(NationalTeams!B:B,MATCH(B13745,NationalTeams!C:C,0))</f>
        <v>140</v>
      </c>
      <c r="D13745" t="s">
        <v>8508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456</v>
      </c>
      <c r="C13746">
        <f>INDEX(NationalTeams!B:B,MATCH(B13746,NationalTeams!C:C,0))</f>
        <v>141</v>
      </c>
      <c r="D13746" t="s">
        <v>8508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537</v>
      </c>
      <c r="C13747">
        <f>INDEX(NationalTeams!B:B,MATCH(B13747,NationalTeams!C:C,0))</f>
        <v>142</v>
      </c>
      <c r="D13747" t="s">
        <v>8508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533</v>
      </c>
      <c r="C13748">
        <f>INDEX(NationalTeams!B:B,MATCH(B13748,NationalTeams!C:C,0))</f>
        <v>143</v>
      </c>
      <c r="D13748" t="s">
        <v>8508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460</v>
      </c>
      <c r="C13749">
        <f>INDEX(NationalTeams!B:B,MATCH(B13749,NationalTeams!C:C,0))</f>
        <v>144</v>
      </c>
      <c r="D13749" t="s">
        <v>8508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521</v>
      </c>
      <c r="C13750">
        <f>INDEX(NationalTeams!B:B,MATCH(B13750,NationalTeams!C:C,0))</f>
        <v>145</v>
      </c>
      <c r="D13750" t="s">
        <v>8508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416</v>
      </c>
      <c r="C13751">
        <f>INDEX(NationalTeams!B:B,MATCH(B13751,NationalTeams!C:C,0))</f>
        <v>146</v>
      </c>
      <c r="D13751" t="s">
        <v>8508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393</v>
      </c>
      <c r="C13752">
        <f>INDEX(NationalTeams!B:B,MATCH(B13752,NationalTeams!C:C,0))</f>
        <v>147</v>
      </c>
      <c r="D13752" t="s">
        <v>8508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372</v>
      </c>
      <c r="C13753">
        <f>INDEX(NationalTeams!B:B,MATCH(B13753,NationalTeams!C:C,0))</f>
        <v>148</v>
      </c>
      <c r="D13753" t="s">
        <v>8508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480</v>
      </c>
      <c r="C13754">
        <f>INDEX(NationalTeams!B:B,MATCH(B13754,NationalTeams!C:C,0))</f>
        <v>149</v>
      </c>
      <c r="D13754" t="s">
        <v>8508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446</v>
      </c>
      <c r="C13755">
        <f>INDEX(NationalTeams!B:B,MATCH(B13755,NationalTeams!C:C,0))</f>
        <v>150</v>
      </c>
      <c r="D13755" t="s">
        <v>8508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356</v>
      </c>
      <c r="C13756">
        <f>INDEX(NationalTeams!B:B,MATCH(B13756,NationalTeams!C:C,0))</f>
        <v>151</v>
      </c>
      <c r="D13756" t="s">
        <v>8508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387</v>
      </c>
      <c r="C13757">
        <f>INDEX(NationalTeams!B:B,MATCH(B13757,NationalTeams!C:C,0))</f>
        <v>152</v>
      </c>
      <c r="D13757" t="s">
        <v>8508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361</v>
      </c>
      <c r="C13758">
        <f>INDEX(NationalTeams!B:B,MATCH(B13758,NationalTeams!C:C,0))</f>
        <v>153</v>
      </c>
      <c r="D13758" t="s">
        <v>8508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492</v>
      </c>
      <c r="C13759">
        <f>INDEX(NationalTeams!B:B,MATCH(B13759,NationalTeams!C:C,0))</f>
        <v>154</v>
      </c>
      <c r="D13759" t="s">
        <v>8508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485</v>
      </c>
      <c r="C13760">
        <f>INDEX(NationalTeams!B:B,MATCH(B13760,NationalTeams!C:C,0))</f>
        <v>155</v>
      </c>
      <c r="D13760" t="s">
        <v>8508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423</v>
      </c>
      <c r="C13761">
        <f>INDEX(NationalTeams!B:B,MATCH(B13761,NationalTeams!C:C,0))</f>
        <v>156</v>
      </c>
      <c r="D13761" t="s">
        <v>8508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457</v>
      </c>
      <c r="C13762">
        <f>INDEX(NationalTeams!B:B,MATCH(B13762,NationalTeams!C:C,0))</f>
        <v>157</v>
      </c>
      <c r="D13762" t="s">
        <v>8508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491</v>
      </c>
      <c r="C13763">
        <f>INDEX(NationalTeams!B:B,MATCH(B13763,NationalTeams!C:C,0))</f>
        <v>158</v>
      </c>
      <c r="D13763" t="s">
        <v>8508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474</v>
      </c>
      <c r="C13764">
        <f>INDEX(NationalTeams!B:B,MATCH(B13764,NationalTeams!C:C,0))</f>
        <v>159</v>
      </c>
      <c r="D13764" t="s">
        <v>8508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479</v>
      </c>
      <c r="C13765">
        <f>INDEX(NationalTeams!B:B,MATCH(B13765,NationalTeams!C:C,0))</f>
        <v>160</v>
      </c>
      <c r="D13765" t="s">
        <v>8508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449</v>
      </c>
      <c r="C13766">
        <f>INDEX(NationalTeams!B:B,MATCH(B13766,NationalTeams!C:C,0))</f>
        <v>161</v>
      </c>
      <c r="D13766" t="s">
        <v>8508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398</v>
      </c>
      <c r="C13767">
        <f>INDEX(NationalTeams!B:B,MATCH(B13767,NationalTeams!C:C,0))</f>
        <v>162</v>
      </c>
      <c r="D13767" t="s">
        <v>8508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441</v>
      </c>
      <c r="C13768">
        <f>INDEX(NationalTeams!B:B,MATCH(B13768,NationalTeams!C:C,0))</f>
        <v>163</v>
      </c>
      <c r="D13768" t="s">
        <v>8508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348</v>
      </c>
      <c r="C13769">
        <f>INDEX(NationalTeams!B:B,MATCH(B13769,NationalTeams!C:C,0))</f>
        <v>164</v>
      </c>
      <c r="D13769" t="s">
        <v>8508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350</v>
      </c>
      <c r="C13770">
        <f>INDEX(NationalTeams!B:B,MATCH(B13770,NationalTeams!C:C,0))</f>
        <v>165</v>
      </c>
      <c r="D13770" t="s">
        <v>8508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494</v>
      </c>
      <c r="C13771">
        <f>INDEX(NationalTeams!B:B,MATCH(B13771,NationalTeams!C:C,0))</f>
        <v>166</v>
      </c>
      <c r="D13771" t="s">
        <v>8508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504</v>
      </c>
      <c r="C13772">
        <f>INDEX(NationalTeams!B:B,MATCH(B13772,NationalTeams!C:C,0))</f>
        <v>167</v>
      </c>
      <c r="D13772" t="s">
        <v>8508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401</v>
      </c>
      <c r="C13773">
        <f>INDEX(NationalTeams!B:B,MATCH(B13773,NationalTeams!C:C,0))</f>
        <v>168</v>
      </c>
      <c r="D13773" t="s">
        <v>8508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432</v>
      </c>
      <c r="C13774">
        <f>INDEX(NationalTeams!B:B,MATCH(B13774,NationalTeams!C:C,0))</f>
        <v>169</v>
      </c>
      <c r="D13774" t="s">
        <v>8508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336</v>
      </c>
      <c r="C13775">
        <f>INDEX(NationalTeams!B:B,MATCH(B13775,NationalTeams!C:C,0))</f>
        <v>170</v>
      </c>
      <c r="D13775" t="s">
        <v>8508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497</v>
      </c>
      <c r="C13776">
        <f>INDEX(NationalTeams!B:B,MATCH(B13776,NationalTeams!C:C,0))</f>
        <v>171</v>
      </c>
      <c r="D13776" t="s">
        <v>8508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380</v>
      </c>
      <c r="C13777">
        <f>INDEX(NationalTeams!B:B,MATCH(B13777,NationalTeams!C:C,0))</f>
        <v>172</v>
      </c>
      <c r="D13777" t="s">
        <v>8508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402</v>
      </c>
      <c r="C13778">
        <f>INDEX(NationalTeams!B:B,MATCH(B13778,NationalTeams!C:C,0))</f>
        <v>173</v>
      </c>
      <c r="D13778" t="s">
        <v>8508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370</v>
      </c>
      <c r="C13779">
        <f>INDEX(NationalTeams!B:B,MATCH(B13779,NationalTeams!C:C,0))</f>
        <v>174</v>
      </c>
      <c r="D13779" t="s">
        <v>8508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506</v>
      </c>
      <c r="C13780">
        <f>INDEX(NationalTeams!B:B,MATCH(B13780,NationalTeams!C:C,0))</f>
        <v>175</v>
      </c>
      <c r="D13780" t="s">
        <v>8508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500</v>
      </c>
      <c r="C13781">
        <f>INDEX(NationalTeams!B:B,MATCH(B13781,NationalTeams!C:C,0))</f>
        <v>176</v>
      </c>
      <c r="D13781" t="s">
        <v>8508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473</v>
      </c>
      <c r="C13782">
        <f>INDEX(NationalTeams!B:B,MATCH(B13782,NationalTeams!C:C,0))</f>
        <v>177</v>
      </c>
      <c r="D13782" t="s">
        <v>8508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482</v>
      </c>
      <c r="C13783">
        <f>INDEX(NationalTeams!B:B,MATCH(B13783,NationalTeams!C:C,0))</f>
        <v>178</v>
      </c>
      <c r="D13783" t="s">
        <v>8508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411</v>
      </c>
      <c r="C13784">
        <f>INDEX(NationalTeams!B:B,MATCH(B13784,NationalTeams!C:C,0))</f>
        <v>179</v>
      </c>
      <c r="D13784" t="s">
        <v>8508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541</v>
      </c>
      <c r="C13785">
        <f>INDEX(NationalTeams!B:B,MATCH(B13785,NationalTeams!C:C,0))</f>
        <v>180</v>
      </c>
      <c r="D13785" t="s">
        <v>8508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412</v>
      </c>
      <c r="C13786">
        <f>INDEX(NationalTeams!B:B,MATCH(B13786,NationalTeams!C:C,0))</f>
        <v>181</v>
      </c>
      <c r="D13786" t="s">
        <v>8508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409</v>
      </c>
      <c r="C13787">
        <f>INDEX(NationalTeams!B:B,MATCH(B13787,NationalTeams!C:C,0))</f>
        <v>182</v>
      </c>
      <c r="D13787" t="s">
        <v>8508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414</v>
      </c>
      <c r="C13788">
        <f>INDEX(NationalTeams!B:B,MATCH(B13788,NationalTeams!C:C,0))</f>
        <v>183</v>
      </c>
      <c r="D13788" t="s">
        <v>8508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362</v>
      </c>
      <c r="C13789">
        <f>INDEX(NationalTeams!B:B,MATCH(B13789,NationalTeams!C:C,0))</f>
        <v>184</v>
      </c>
      <c r="D13789" t="s">
        <v>8508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499</v>
      </c>
      <c r="C13790">
        <f>INDEX(NationalTeams!B:B,MATCH(B13790,NationalTeams!C:C,0))</f>
        <v>185</v>
      </c>
      <c r="D13790" t="s">
        <v>8508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374</v>
      </c>
      <c r="C13791">
        <f>INDEX(NationalTeams!B:B,MATCH(B13791,NationalTeams!C:C,0))</f>
        <v>186</v>
      </c>
      <c r="D13791" t="s">
        <v>8508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385</v>
      </c>
      <c r="C13792">
        <f>INDEX(NationalTeams!B:B,MATCH(B13792,NationalTeams!C:C,0))</f>
        <v>187</v>
      </c>
      <c r="D13792" t="s">
        <v>8508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450</v>
      </c>
      <c r="C13793">
        <f>INDEX(NationalTeams!B:B,MATCH(B13793,NationalTeams!C:C,0))</f>
        <v>188</v>
      </c>
      <c r="D13793" t="s">
        <v>8508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448</v>
      </c>
      <c r="C13794">
        <f>INDEX(NationalTeams!B:B,MATCH(B13794,NationalTeams!C:C,0))</f>
        <v>189</v>
      </c>
      <c r="D13794" t="s">
        <v>8508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375</v>
      </c>
      <c r="C13795">
        <f>INDEX(NationalTeams!B:B,MATCH(B13795,NationalTeams!C:C,0))</f>
        <v>190</v>
      </c>
      <c r="D13795" t="s">
        <v>8508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483</v>
      </c>
      <c r="C13796">
        <f>INDEX(NationalTeams!B:B,MATCH(B13796,NationalTeams!C:C,0))</f>
        <v>191</v>
      </c>
      <c r="D13796" t="s">
        <v>8508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395</v>
      </c>
      <c r="C13797">
        <f>INDEX(NationalTeams!B:B,MATCH(B13797,NationalTeams!C:C,0))</f>
        <v>192</v>
      </c>
      <c r="D13797" t="s">
        <v>8508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363</v>
      </c>
      <c r="C13798">
        <f>INDEX(NationalTeams!B:B,MATCH(B13798,NationalTeams!C:C,0))</f>
        <v>193</v>
      </c>
      <c r="D13798" t="s">
        <v>8508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394</v>
      </c>
      <c r="C13799">
        <f>INDEX(NationalTeams!B:B,MATCH(B13799,NationalTeams!C:C,0))</f>
        <v>194</v>
      </c>
      <c r="D13799" t="s">
        <v>8508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389</v>
      </c>
      <c r="C13800">
        <f>INDEX(NationalTeams!B:B,MATCH(B13800,NationalTeams!C:C,0))</f>
        <v>195</v>
      </c>
      <c r="D13800" t="s">
        <v>8508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496</v>
      </c>
      <c r="C13801">
        <f>INDEX(NationalTeams!B:B,MATCH(B13801,NationalTeams!C:C,0))</f>
        <v>196</v>
      </c>
      <c r="D13801" t="s">
        <v>8508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507</v>
      </c>
      <c r="C13802">
        <f>INDEX(NationalTeams!B:B,MATCH(B13802,NationalTeams!C:C,0))</f>
        <v>197</v>
      </c>
      <c r="D13802" t="s">
        <v>8508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399</v>
      </c>
      <c r="C13803">
        <f>INDEX(NationalTeams!B:B,MATCH(B13803,NationalTeams!C:C,0))</f>
        <v>198</v>
      </c>
      <c r="D13803" t="s">
        <v>8508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467</v>
      </c>
      <c r="C13804">
        <f>INDEX(NationalTeams!B:B,MATCH(B13804,NationalTeams!C:C,0))</f>
        <v>199</v>
      </c>
      <c r="D13804" t="s">
        <v>8508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437</v>
      </c>
      <c r="C13805">
        <f>INDEX(NationalTeams!B:B,MATCH(B13805,NationalTeams!C:C,0))</f>
        <v>200</v>
      </c>
      <c r="D13805" t="s">
        <v>8508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452</v>
      </c>
      <c r="C13806">
        <f>INDEX(NationalTeams!B:B,MATCH(B13806,NationalTeams!C:C,0))</f>
        <v>201</v>
      </c>
      <c r="D13806" t="s">
        <v>8508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384</v>
      </c>
      <c r="C13807">
        <f>INDEX(NationalTeams!B:B,MATCH(B13807,NationalTeams!C:C,0))</f>
        <v>202</v>
      </c>
      <c r="D13807" t="s">
        <v>8508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442</v>
      </c>
      <c r="C13808">
        <f>INDEX(NationalTeams!B:B,MATCH(B13808,NationalTeams!C:C,0))</f>
        <v>203</v>
      </c>
      <c r="D13808" t="s">
        <v>8508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472</v>
      </c>
      <c r="C13809">
        <f>INDEX(NationalTeams!B:B,MATCH(B13809,NationalTeams!C:C,0))</f>
        <v>204</v>
      </c>
      <c r="D13809" t="s">
        <v>8508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388</v>
      </c>
      <c r="C13810">
        <f>INDEX(NationalTeams!B:B,MATCH(B13810,NationalTeams!C:C,0))</f>
        <v>205</v>
      </c>
      <c r="D13810" t="s">
        <v>8508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476</v>
      </c>
      <c r="C13811">
        <f>INDEX(NationalTeams!B:B,MATCH(B13811,NationalTeams!C:C,0))</f>
        <v>206</v>
      </c>
      <c r="D13811" t="s">
        <v>8508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407</v>
      </c>
      <c r="C13812">
        <f>INDEX(NationalTeams!B:B,MATCH(B13812,NationalTeams!C:C,0))</f>
        <v>207</v>
      </c>
      <c r="D13812" t="s">
        <v>8508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364</v>
      </c>
      <c r="C13813">
        <f>INDEX(NationalTeams!B:B,MATCH(B13813,NationalTeams!C:C,0))</f>
        <v>208</v>
      </c>
      <c r="D13813" t="s">
        <v>8508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439</v>
      </c>
      <c r="C13814">
        <f>INDEX(NationalTeams!B:B,MATCH(B13814,NationalTeams!C:C,0))</f>
        <v>209</v>
      </c>
      <c r="D13814" t="s">
        <v>8508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501</v>
      </c>
      <c r="C13815">
        <f>INDEX(NationalTeams!B:B,MATCH(B13815,NationalTeams!C:C,0))</f>
        <v>210</v>
      </c>
      <c r="D13815" t="s">
        <v>8508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466</v>
      </c>
      <c r="C13816">
        <f>INDEX(NationalTeams!B:B,MATCH(B13816,NationalTeams!C:C,0))</f>
        <v>211</v>
      </c>
      <c r="D13816" t="s">
        <v>8508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502</v>
      </c>
      <c r="C13817">
        <f>INDEX(NationalTeams!B:B,MATCH(B13817,NationalTeams!C:C,0))</f>
        <v>212</v>
      </c>
      <c r="D13817" t="s">
        <v>8508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359</v>
      </c>
      <c r="C13818">
        <f>INDEX(NationalTeams!B:B,MATCH(B13818,NationalTeams!C:C,0))</f>
        <v>213</v>
      </c>
      <c r="D13818" t="s">
        <v>8508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377</v>
      </c>
      <c r="C13819">
        <f>INDEX(NationalTeams!B:B,MATCH(B13819,NationalTeams!C:C,0))</f>
        <v>214</v>
      </c>
      <c r="D13819" t="s">
        <v>8508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443</v>
      </c>
      <c r="C13820">
        <f>INDEX(NationalTeams!B:B,MATCH(B13820,NationalTeams!C:C,0))</f>
        <v>215</v>
      </c>
      <c r="D13820" t="s">
        <v>8508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481</v>
      </c>
      <c r="C13821">
        <f>INDEX(NationalTeams!B:B,MATCH(B13821,NationalTeams!C:C,0))</f>
        <v>216</v>
      </c>
      <c r="D13821" t="s">
        <v>8508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351</v>
      </c>
      <c r="C13822">
        <f>INDEX(NationalTeams!B:B,MATCH(B13822,NationalTeams!C:C,0))</f>
        <v>217</v>
      </c>
      <c r="D13822" t="s">
        <v>8508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438</v>
      </c>
      <c r="C13823">
        <f>INDEX(NationalTeams!B:B,MATCH(B13823,NationalTeams!C:C,0))</f>
        <v>218</v>
      </c>
      <c r="D13823" t="s">
        <v>8508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319</v>
      </c>
      <c r="C13824">
        <f>INDEX(NationalTeams!B:B,MATCH(B13824,NationalTeams!C:C,0))</f>
        <v>219</v>
      </c>
      <c r="D13824" t="s">
        <v>8508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471</v>
      </c>
      <c r="C13825">
        <f>INDEX(NationalTeams!B:B,MATCH(B13825,NationalTeams!C:C,0))</f>
        <v>220</v>
      </c>
      <c r="D13825" t="s">
        <v>8508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373</v>
      </c>
      <c r="C13826">
        <f>INDEX(NationalTeams!B:B,MATCH(B13826,NationalTeams!C:C,0))</f>
        <v>221</v>
      </c>
      <c r="D13826" t="s">
        <v>8508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367</v>
      </c>
      <c r="C13827">
        <f>INDEX(NationalTeams!B:B,MATCH(B13827,NationalTeams!C:C,0))</f>
        <v>222</v>
      </c>
      <c r="D13827" t="s">
        <v>8508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358</v>
      </c>
      <c r="C13828">
        <f>INDEX(NationalTeams!B:B,MATCH(B13828,NationalTeams!C:C,0))</f>
        <v>223</v>
      </c>
      <c r="D13828" t="s">
        <v>8508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" si="216">_xlfn.CONCAT($H$1,$L$1,$C$1,$L$1," ",$J$1,$C$2,$N$1,$E$2,$N$1,$F$2,$K$1,$I$1,$J$1,C13828,$N$1,E13828,$N$1,F13828,$K$1,$O$1)</f>
        <v>INSERT INTO "TeamRanks" (team_id,team_sport_id,team_rank) VALUES (223,74,7);</v>
      </c>
    </row>
  </sheetData>
  <mergeCells count="1"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587"/>
  <sheetViews>
    <sheetView topLeftCell="L418" workbookViewId="0">
      <selection activeCell="N431" sqref="N431"/>
    </sheetView>
  </sheetViews>
  <sheetFormatPr baseColWidth="10" defaultRowHeight="15" x14ac:dyDescent="0.25"/>
  <cols>
    <col min="2" max="2" width="12.28515625" bestFit="1" customWidth="1"/>
    <col min="3" max="3" width="40.140625" bestFit="1" customWidth="1"/>
    <col min="4" max="4" width="36" hidden="1" customWidth="1"/>
    <col min="5" max="5" width="11.42578125" style="7" customWidth="1"/>
    <col min="6" max="6" width="14.28515625" style="7" hidden="1" customWidth="1"/>
    <col min="7" max="8" width="36" style="7" hidden="1" customWidth="1"/>
    <col min="9" max="9" width="11.5703125" style="7" customWidth="1"/>
    <col min="10" max="10" width="14.5703125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38" t="s">
        <v>29</v>
      </c>
      <c r="C1" s="38"/>
      <c r="D1" s="38"/>
      <c r="E1" s="38"/>
      <c r="F1" s="38"/>
      <c r="G1" s="38"/>
      <c r="H1" s="38"/>
      <c r="I1" s="38"/>
      <c r="J1" s="38"/>
      <c r="K1" s="10"/>
      <c r="N1" t="s">
        <v>8024</v>
      </c>
      <c r="O1" t="s">
        <v>8025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s="7" t="s">
        <v>27</v>
      </c>
      <c r="I2" s="7" t="s">
        <v>28</v>
      </c>
      <c r="J2" t="s">
        <v>276</v>
      </c>
      <c r="K2" t="s">
        <v>8650</v>
      </c>
      <c r="L2" t="s">
        <v>31</v>
      </c>
    </row>
    <row r="3" spans="2:21" x14ac:dyDescent="0.25">
      <c r="B3" t="s">
        <v>8031</v>
      </c>
      <c r="C3" t="s">
        <v>9257</v>
      </c>
      <c r="D3" s="7"/>
      <c r="E3" s="7">
        <v>9.58</v>
      </c>
      <c r="I3" s="7">
        <v>10.538</v>
      </c>
      <c r="J3" t="s">
        <v>33</v>
      </c>
      <c r="K3" t="s">
        <v>8565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('SP_001','100m Masculino',9.58,10.538,'T',1);</v>
      </c>
    </row>
    <row r="4" spans="2:21" x14ac:dyDescent="0.25">
      <c r="B4" t="s">
        <v>8032</v>
      </c>
      <c r="C4" t="s">
        <v>9258</v>
      </c>
      <c r="D4" s="7"/>
      <c r="E4" s="7">
        <v>19.190000000000001</v>
      </c>
      <c r="I4" s="7">
        <v>21.109000000000002</v>
      </c>
      <c r="J4" t="s">
        <v>33</v>
      </c>
      <c r="K4" t="s">
        <v>8565</v>
      </c>
      <c r="L4">
        <f>INDEX(TeamSports!B:B,MATCH(J4,TeamSports!C:C,0))</f>
        <v>1</v>
      </c>
      <c r="N4" t="str">
        <f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('SP_002','200m Masculino',19.19,21.109,'T',1);</v>
      </c>
    </row>
    <row r="5" spans="2:21" x14ac:dyDescent="0.25">
      <c r="B5" t="s">
        <v>8033</v>
      </c>
      <c r="C5" t="s">
        <v>9259</v>
      </c>
      <c r="D5" s="7"/>
      <c r="E5" s="7">
        <v>43.03</v>
      </c>
      <c r="I5" s="7">
        <v>47.332999999999998</v>
      </c>
      <c r="J5" t="s">
        <v>33</v>
      </c>
      <c r="K5" t="s">
        <v>8565</v>
      </c>
      <c r="L5">
        <f>INDEX(TeamSports!B:B,MATCH(J5,TeamSports!C:C,0))</f>
        <v>1</v>
      </c>
      <c r="N5" t="str">
        <f>_xlfn.CONCAT($N$1,$R$1,$B$1,$R$1," ",$P$1,$B$2,$T$1,$C$2,$T$1,$E$2,$T$1,$I$2,$T$1,$K$2,$T$1,$L$2,$Q$1,$O$1,$P$1,$S$1,B5,$S$1,$T$1,$S$1,C5,$S$1,$T$1,SUBSTITUTE(E5,",","."),$T$1,SUBSTITUTE(I5,",","."),$T$1,$S$1,K5,$S$1,$T$1,L5,$Q$1,$U$1)</f>
        <v>INSERT INTO "SportsRecords" (sp_record_id,sp_record_name,sp_record_best,sp_record_last,sport_class,team_sport_id) VALUES ('SP_003','400m Masculino',43.03,47.333,'T',1);</v>
      </c>
    </row>
    <row r="6" spans="2:21" x14ac:dyDescent="0.25">
      <c r="B6" t="s">
        <v>8034</v>
      </c>
      <c r="C6" t="s">
        <v>9260</v>
      </c>
      <c r="D6" s="7"/>
      <c r="E6" s="7">
        <v>100.91</v>
      </c>
      <c r="I6" s="7">
        <v>111.001</v>
      </c>
      <c r="J6" t="s">
        <v>33</v>
      </c>
      <c r="K6" t="s">
        <v>8565</v>
      </c>
      <c r="L6">
        <f>INDEX(TeamSports!B:B,MATCH(J6,TeamSports!C:C,0))</f>
        <v>1</v>
      </c>
      <c r="N6" t="str">
        <f>_xlfn.CONCAT($N$1,$R$1,$B$1,$R$1," ",$P$1,$B$2,$T$1,$C$2,$T$1,$E$2,$T$1,$I$2,$T$1,$K$2,$T$1,$L$2,$Q$1,$O$1,$P$1,$S$1,B6,$S$1,$T$1,$S$1,C6,$S$1,$T$1,SUBSTITUTE(E6,",","."),$T$1,SUBSTITUTE(I6,",","."),$T$1,$S$1,K6,$S$1,$T$1,L6,$Q$1,$U$1)</f>
        <v>INSERT INTO "SportsRecords" (sp_record_id,sp_record_name,sp_record_best,sp_record_last,sport_class,team_sport_id) VALUES ('SP_004','800m Masculino',100.91,111.001,'T',1);</v>
      </c>
    </row>
    <row r="7" spans="2:21" x14ac:dyDescent="0.25">
      <c r="B7" t="s">
        <v>8035</v>
      </c>
      <c r="C7" t="s">
        <v>9261</v>
      </c>
      <c r="D7" s="7"/>
      <c r="E7" s="7">
        <v>206</v>
      </c>
      <c r="I7" s="7">
        <v>226.6</v>
      </c>
      <c r="J7" t="s">
        <v>33</v>
      </c>
      <c r="K7" t="s">
        <v>8565</v>
      </c>
      <c r="L7">
        <f>INDEX(TeamSports!B:B,MATCH(J7,TeamSports!C:C,0))</f>
        <v>1</v>
      </c>
      <c r="N7" t="str">
        <f>_xlfn.CONCAT($N$1,$R$1,$B$1,$R$1," ",$P$1,$B$2,$T$1,$C$2,$T$1,$E$2,$T$1,$I$2,$T$1,$K$2,$T$1,$L$2,$Q$1,$O$1,$P$1,$S$1,B7,$S$1,$T$1,$S$1,C7,$S$1,$T$1,SUBSTITUTE(E7,",","."),$T$1,SUBSTITUTE(I7,",","."),$T$1,$S$1,K7,$S$1,$T$1,L7,$Q$1,$U$1)</f>
        <v>INSERT INTO "SportsRecords" (sp_record_id,sp_record_name,sp_record_best,sp_record_last,sport_class,team_sport_id) VALUES ('SP_005','1500m Masculino',206,226.6,'T',1);</v>
      </c>
    </row>
    <row r="8" spans="2:21" x14ac:dyDescent="0.25">
      <c r="B8" t="s">
        <v>8036</v>
      </c>
      <c r="C8" t="s">
        <v>9262</v>
      </c>
      <c r="D8" s="7"/>
      <c r="E8" s="7">
        <v>755.36</v>
      </c>
      <c r="I8" s="7">
        <v>830.89599999999996</v>
      </c>
      <c r="J8" t="s">
        <v>33</v>
      </c>
      <c r="K8" t="s">
        <v>8565</v>
      </c>
      <c r="L8">
        <f>INDEX(TeamSports!B:B,MATCH(J8,TeamSports!C:C,0))</f>
        <v>1</v>
      </c>
      <c r="N8" t="str">
        <f>_xlfn.CONCAT($N$1,$R$1,$B$1,$R$1," ",$P$1,$B$2,$T$1,$C$2,$T$1,$E$2,$T$1,$I$2,$T$1,$K$2,$T$1,$L$2,$Q$1,$O$1,$P$1,$S$1,B8,$S$1,$T$1,$S$1,C8,$S$1,$T$1,SUBSTITUTE(E8,",","."),$T$1,SUBSTITUTE(I8,",","."),$T$1,$S$1,K8,$S$1,$T$1,L8,$Q$1,$U$1)</f>
        <v>INSERT INTO "SportsRecords" (sp_record_id,sp_record_name,sp_record_best,sp_record_last,sport_class,team_sport_id) VALUES ('SP_006','5000m Masculino',755.36,830.896,'T',1);</v>
      </c>
    </row>
    <row r="9" spans="2:21" x14ac:dyDescent="0.25">
      <c r="B9" t="s">
        <v>8037</v>
      </c>
      <c r="C9" t="s">
        <v>9263</v>
      </c>
      <c r="D9" s="7"/>
      <c r="E9" s="7">
        <v>1571</v>
      </c>
      <c r="I9" s="7">
        <v>1728.1</v>
      </c>
      <c r="J9" t="s">
        <v>33</v>
      </c>
      <c r="K9" t="s">
        <v>8565</v>
      </c>
      <c r="L9">
        <f>INDEX(TeamSports!B:B,MATCH(J9,TeamSports!C:C,0))</f>
        <v>1</v>
      </c>
      <c r="N9" t="str">
        <f>_xlfn.CONCAT($N$1,$R$1,$B$1,$R$1," ",$P$1,$B$2,$T$1,$C$2,$T$1,$E$2,$T$1,$I$2,$T$1,$K$2,$T$1,$L$2,$Q$1,$O$1,$P$1,$S$1,B9,$S$1,$T$1,$S$1,C9,$S$1,$T$1,SUBSTITUTE(E9,",","."),$T$1,SUBSTITUTE(I9,",","."),$T$1,$S$1,K9,$S$1,$T$1,L9,$Q$1,$U$1)</f>
        <v>INSERT INTO "SportsRecords" (sp_record_id,sp_record_name,sp_record_best,sp_record_last,sport_class,team_sport_id) VALUES ('SP_007','10000m Masculino',1571,1728.1,'T',1);</v>
      </c>
    </row>
    <row r="10" spans="2:21" x14ac:dyDescent="0.25">
      <c r="B10" t="s">
        <v>8038</v>
      </c>
      <c r="C10" t="s">
        <v>9264</v>
      </c>
      <c r="D10" s="7"/>
      <c r="E10" s="7">
        <v>12.8</v>
      </c>
      <c r="I10" s="7">
        <v>14.080000000000002</v>
      </c>
      <c r="J10" t="s">
        <v>33</v>
      </c>
      <c r="K10" t="s">
        <v>8565</v>
      </c>
      <c r="L10">
        <f>INDEX(TeamSports!B:B,MATCH(J10,TeamSports!C:C,0))</f>
        <v>1</v>
      </c>
      <c r="N10" t="str">
        <f>_xlfn.CONCAT($N$1,$R$1,$B$1,$R$1," ",$P$1,$B$2,$T$1,$C$2,$T$1,$E$2,$T$1,$I$2,$T$1,$K$2,$T$1,$L$2,$Q$1,$O$1,$P$1,$S$1,B10,$S$1,$T$1,$S$1,C10,$S$1,$T$1,SUBSTITUTE(E10,",","."),$T$1,SUBSTITUTE(I10,",","."),$T$1,$S$1,K10,$S$1,$T$1,L10,$Q$1,$U$1)</f>
        <v>INSERT INTO "SportsRecords" (sp_record_id,sp_record_name,sp_record_best,sp_record_last,sport_class,team_sport_id) VALUES ('SP_008','110m Vallas Masculino',12.8,14.08,'T',1);</v>
      </c>
    </row>
    <row r="11" spans="2:21" x14ac:dyDescent="0.25">
      <c r="B11" t="s">
        <v>8039</v>
      </c>
      <c r="C11" t="s">
        <v>9265</v>
      </c>
      <c r="D11" s="7"/>
      <c r="E11" s="7">
        <v>45.94</v>
      </c>
      <c r="I11" s="7">
        <v>50.533999999999999</v>
      </c>
      <c r="J11" t="s">
        <v>33</v>
      </c>
      <c r="K11" t="s">
        <v>8565</v>
      </c>
      <c r="L11">
        <f>INDEX(TeamSports!B:B,MATCH(J11,TeamSports!C:C,0))</f>
        <v>1</v>
      </c>
      <c r="N11" t="str">
        <f>_xlfn.CONCAT($N$1,$R$1,$B$1,$R$1," ",$P$1,$B$2,$T$1,$C$2,$T$1,$E$2,$T$1,$I$2,$T$1,$K$2,$T$1,$L$2,$Q$1,$O$1,$P$1,$S$1,B11,$S$1,$T$1,$S$1,C11,$S$1,$T$1,SUBSTITUTE(E11,",","."),$T$1,SUBSTITUTE(I11,",","."),$T$1,$S$1,K11,$S$1,$T$1,L11,$Q$1,$U$1)</f>
        <v>INSERT INTO "SportsRecords" (sp_record_id,sp_record_name,sp_record_best,sp_record_last,sport_class,team_sport_id) VALUES ('SP_009','400m Vallas Masculino',45.94,50.534,'T',1);</v>
      </c>
    </row>
    <row r="12" spans="2:21" x14ac:dyDescent="0.25">
      <c r="B12" t="s">
        <v>8040</v>
      </c>
      <c r="C12" t="s">
        <v>9266</v>
      </c>
      <c r="D12" s="7"/>
      <c r="E12" s="7">
        <v>472.11</v>
      </c>
      <c r="I12" s="7">
        <v>519.32100000000003</v>
      </c>
      <c r="J12" t="s">
        <v>33</v>
      </c>
      <c r="K12" t="s">
        <v>8565</v>
      </c>
      <c r="L12">
        <f>INDEX(TeamSports!B:B,MATCH(J12,TeamSports!C:C,0))</f>
        <v>1</v>
      </c>
      <c r="N12" t="str">
        <f>_xlfn.CONCAT($N$1,$R$1,$B$1,$R$1," ",$P$1,$B$2,$T$1,$C$2,$T$1,$E$2,$T$1,$I$2,$T$1,$K$2,$T$1,$L$2,$Q$1,$O$1,$P$1,$S$1,B12,$S$1,$T$1,$S$1,C12,$S$1,$T$1,SUBSTITUTE(E12,",","."),$T$1,SUBSTITUTE(I12,",","."),$T$1,$S$1,K12,$S$1,$T$1,L12,$Q$1,$U$1)</f>
        <v>INSERT INTO "SportsRecords" (sp_record_id,sp_record_name,sp_record_best,sp_record_last,sport_class,team_sport_id) VALUES ('SP_010','3000m Obstáculos Masculino',472.11,519.321,'T',1);</v>
      </c>
    </row>
    <row r="13" spans="2:21" x14ac:dyDescent="0.25">
      <c r="B13" t="s">
        <v>8041</v>
      </c>
      <c r="C13" t="s">
        <v>57</v>
      </c>
      <c r="D13" s="7"/>
      <c r="E13" s="7">
        <v>4570</v>
      </c>
      <c r="I13" s="7">
        <v>5027</v>
      </c>
      <c r="J13" t="s">
        <v>33</v>
      </c>
      <c r="K13" t="s">
        <v>8565</v>
      </c>
      <c r="L13">
        <f>INDEX(TeamSports!B:B,MATCH(J13,TeamSports!C:C,0))</f>
        <v>1</v>
      </c>
      <c r="N13" t="str">
        <f>_xlfn.CONCAT($N$1,$R$1,$B$1,$R$1," ",$P$1,$B$2,$T$1,$C$2,$T$1,$E$2,$T$1,$I$2,$T$1,$K$2,$T$1,$L$2,$Q$1,$O$1,$P$1,$S$1,B13,$S$1,$T$1,$S$1,C13,$S$1,$T$1,SUBSTITUTE(E13,",","."),$T$1,SUBSTITUTE(I13,",","."),$T$1,$S$1,K13,$S$1,$T$1,L13,$Q$1,$U$1)</f>
        <v>INSERT INTO "SportsRecords" (sp_record_id,sp_record_name,sp_record_best,sp_record_last,sport_class,team_sport_id) VALUES ('SP_011','20km Marcha Masculino',4570,5027,'T',1);</v>
      </c>
    </row>
    <row r="14" spans="2:21" x14ac:dyDescent="0.25">
      <c r="B14" t="s">
        <v>8042</v>
      </c>
      <c r="C14" t="s">
        <v>9267</v>
      </c>
      <c r="D14" s="7"/>
      <c r="E14" s="7">
        <v>8443</v>
      </c>
      <c r="I14" s="7">
        <v>9287.2999999999993</v>
      </c>
      <c r="J14" t="s">
        <v>33</v>
      </c>
      <c r="K14" t="s">
        <v>8565</v>
      </c>
      <c r="L14">
        <f>INDEX(TeamSports!B:B,MATCH(J14,TeamSports!C:C,0))</f>
        <v>1</v>
      </c>
      <c r="N14" t="str">
        <f>_xlfn.CONCAT($N$1,$R$1,$B$1,$R$1," ",$P$1,$B$2,$T$1,$C$2,$T$1,$E$2,$T$1,$I$2,$T$1,$K$2,$T$1,$L$2,$Q$1,$O$1,$P$1,$S$1,B14,$S$1,$T$1,$S$1,C14,$S$1,$T$1,SUBSTITUTE(E14,",","."),$T$1,SUBSTITUTE(I14,",","."),$T$1,$S$1,K14,$S$1,$T$1,L14,$Q$1,$U$1)</f>
        <v>INSERT INTO "SportsRecords" (sp_record_id,sp_record_name,sp_record_best,sp_record_last,sport_class,team_sport_id) VALUES ('SP_012','35km Marcha Masculino',8443,9287.3,'T',1);</v>
      </c>
    </row>
    <row r="15" spans="2:21" x14ac:dyDescent="0.25">
      <c r="B15" t="s">
        <v>8043</v>
      </c>
      <c r="C15" t="s">
        <v>9268</v>
      </c>
      <c r="D15" s="7"/>
      <c r="E15" s="7">
        <v>7235</v>
      </c>
      <c r="I15" s="7">
        <v>7958.5</v>
      </c>
      <c r="J15" t="s">
        <v>33</v>
      </c>
      <c r="K15" t="s">
        <v>8565</v>
      </c>
      <c r="L15">
        <f>INDEX(TeamSports!B:B,MATCH(J15,TeamSports!C:C,0))</f>
        <v>1</v>
      </c>
      <c r="N15" t="str">
        <f>_xlfn.CONCAT($N$1,$R$1,$B$1,$R$1," ",$P$1,$B$2,$T$1,$C$2,$T$1,$E$2,$T$1,$I$2,$T$1,$K$2,$T$1,$L$2,$Q$1,$O$1,$P$1,$S$1,B15,$S$1,$T$1,$S$1,C15,$S$1,$T$1,SUBSTITUTE(E15,",","."),$T$1,SUBSTITUTE(I15,",","."),$T$1,$S$1,K15,$S$1,$T$1,L15,$Q$1,$U$1)</f>
        <v>INSERT INTO "SportsRecords" (sp_record_id,sp_record_name,sp_record_best,sp_record_last,sport_class,team_sport_id) VALUES ('SP_013','Maratón Masculino',7235,7958.5,'T',1);</v>
      </c>
    </row>
    <row r="16" spans="2:21" x14ac:dyDescent="0.25">
      <c r="B16" t="s">
        <v>8044</v>
      </c>
      <c r="C16" t="s">
        <v>9269</v>
      </c>
      <c r="D16" s="7"/>
      <c r="E16" s="7">
        <v>2.4500000000000002</v>
      </c>
      <c r="I16" s="7">
        <v>2.2050000000000001</v>
      </c>
      <c r="J16" t="s">
        <v>33</v>
      </c>
      <c r="K16" t="s">
        <v>9308</v>
      </c>
      <c r="L16">
        <f>INDEX(TeamSports!B:B,MATCH(J16,TeamSports!C:C,0))</f>
        <v>1</v>
      </c>
      <c r="N16" t="str">
        <f>_xlfn.CONCAT($N$1,$R$1,$B$1,$R$1," ",$P$1,$B$2,$T$1,$C$2,$T$1,$E$2,$T$1,$I$2,$T$1,$K$2,$T$1,$L$2,$Q$1,$O$1,$P$1,$S$1,B16,$S$1,$T$1,$S$1,C16,$S$1,$T$1,SUBSTITUTE(E16,",","."),$T$1,SUBSTITUTE(I16,",","."),$T$1,$S$1,K16,$S$1,$T$1,L16,$Q$1,$U$1)</f>
        <v>INSERT INTO "SportsRecords" (sp_record_id,sp_record_name,sp_record_best,sp_record_last,sport_class,team_sport_id) VALUES ('SP_014','Salto de altura Masculino',2.45,2.205,'E',1);</v>
      </c>
    </row>
    <row r="17" spans="2:14" x14ac:dyDescent="0.25">
      <c r="B17" t="s">
        <v>8045</v>
      </c>
      <c r="C17" t="s">
        <v>9270</v>
      </c>
      <c r="D17" s="7"/>
      <c r="E17" s="7">
        <v>6.31</v>
      </c>
      <c r="I17" s="7">
        <v>5.6789999999999994</v>
      </c>
      <c r="J17" t="s">
        <v>33</v>
      </c>
      <c r="K17" t="s">
        <v>9308</v>
      </c>
      <c r="L17">
        <f>INDEX(TeamSports!B:B,MATCH(J17,TeamSports!C:C,0))</f>
        <v>1</v>
      </c>
      <c r="N17" t="str">
        <f>_xlfn.CONCAT($N$1,$R$1,$B$1,$R$1," ",$P$1,$B$2,$T$1,$C$2,$T$1,$E$2,$T$1,$I$2,$T$1,$K$2,$T$1,$L$2,$Q$1,$O$1,$P$1,$S$1,B17,$S$1,$T$1,$S$1,C17,$S$1,$T$1,SUBSTITUTE(E17,",","."),$T$1,SUBSTITUTE(I17,",","."),$T$1,$S$1,K17,$S$1,$T$1,L17,$Q$1,$U$1)</f>
        <v>INSERT INTO "SportsRecords" (sp_record_id,sp_record_name,sp_record_best,sp_record_last,sport_class,team_sport_id) VALUES ('SP_015','Salto con pértiga Masculino',6.31,5.679,'E',1);</v>
      </c>
    </row>
    <row r="18" spans="2:14" x14ac:dyDescent="0.25">
      <c r="B18" t="s">
        <v>8046</v>
      </c>
      <c r="C18" t="s">
        <v>9271</v>
      </c>
      <c r="D18" s="7"/>
      <c r="E18" s="7">
        <v>8.9499999999999993</v>
      </c>
      <c r="I18" s="7">
        <v>8.0549999999999997</v>
      </c>
      <c r="J18" t="s">
        <v>33</v>
      </c>
      <c r="K18" t="s">
        <v>9308</v>
      </c>
      <c r="L18">
        <f>INDEX(TeamSports!B:B,MATCH(J18,TeamSports!C:C,0))</f>
        <v>1</v>
      </c>
      <c r="N18" t="str">
        <f>_xlfn.CONCAT($N$1,$R$1,$B$1,$R$1," ",$P$1,$B$2,$T$1,$C$2,$T$1,$E$2,$T$1,$I$2,$T$1,$K$2,$T$1,$L$2,$Q$1,$O$1,$P$1,$S$1,B18,$S$1,$T$1,$S$1,C18,$S$1,$T$1,SUBSTITUTE(E18,",","."),$T$1,SUBSTITUTE(I18,",","."),$T$1,$S$1,K18,$S$1,$T$1,L18,$Q$1,$U$1)</f>
        <v>INSERT INTO "SportsRecords" (sp_record_id,sp_record_name,sp_record_best,sp_record_last,sport_class,team_sport_id) VALUES ('SP_016','Salto de longitud Masculino',8.95,8.055,'E',1);</v>
      </c>
    </row>
    <row r="19" spans="2:14" x14ac:dyDescent="0.25">
      <c r="B19" t="s">
        <v>8047</v>
      </c>
      <c r="C19" t="s">
        <v>68</v>
      </c>
      <c r="D19" s="7"/>
      <c r="E19" s="7">
        <v>18.29</v>
      </c>
      <c r="I19" s="7">
        <v>16.460999999999999</v>
      </c>
      <c r="J19" t="s">
        <v>33</v>
      </c>
      <c r="K19" t="s">
        <v>8651</v>
      </c>
      <c r="L19">
        <f>INDEX(TeamSports!B:B,MATCH(J19,TeamSports!C:C,0))</f>
        <v>1</v>
      </c>
      <c r="N19" t="str">
        <f>_xlfn.CONCAT($N$1,$R$1,$B$1,$R$1," ",$P$1,$B$2,$T$1,$C$2,$T$1,$E$2,$T$1,$I$2,$T$1,$K$2,$T$1,$L$2,$Q$1,$O$1,$P$1,$S$1,B19,$S$1,$T$1,$S$1,C19,$S$1,$T$1,SUBSTITUTE(E19,",","."),$T$1,SUBSTITUTE(I19,",","."),$T$1,$S$1,K19,$S$1,$T$1,L19,$Q$1,$U$1)</f>
        <v>INSERT INTO "SportsRecords" (sp_record_id,sp_record_name,sp_record_best,sp_record_last,sport_class,team_sport_id) VALUES ('SP_017','Triple Salto Masculino',18.29,16.461,'R',1);</v>
      </c>
    </row>
    <row r="20" spans="2:14" x14ac:dyDescent="0.25">
      <c r="B20" t="s">
        <v>8048</v>
      </c>
      <c r="C20" t="s">
        <v>9272</v>
      </c>
      <c r="D20" s="7"/>
      <c r="E20" s="7">
        <v>23.56</v>
      </c>
      <c r="I20" s="7">
        <v>21.204000000000001</v>
      </c>
      <c r="J20" t="s">
        <v>33</v>
      </c>
      <c r="K20" t="s">
        <v>8651</v>
      </c>
      <c r="L20">
        <f>INDEX(TeamSports!B:B,MATCH(J20,TeamSports!C:C,0))</f>
        <v>1</v>
      </c>
      <c r="N20" t="str">
        <f>_xlfn.CONCAT($N$1,$R$1,$B$1,$R$1," ",$P$1,$B$2,$T$1,$C$2,$T$1,$E$2,$T$1,$I$2,$T$1,$K$2,$T$1,$L$2,$Q$1,$O$1,$P$1,$S$1,B20,$S$1,$T$1,$S$1,C20,$S$1,$T$1,SUBSTITUTE(E20,",","."),$T$1,SUBSTITUTE(I20,",","."),$T$1,$S$1,K20,$S$1,$T$1,L20,$Q$1,$U$1)</f>
        <v>INSERT INTO "SportsRecords" (sp_record_id,sp_record_name,sp_record_best,sp_record_last,sport_class,team_sport_id) VALUES ('SP_018','Peso Masculino',23.56,21.204,'R',1);</v>
      </c>
    </row>
    <row r="21" spans="2:14" x14ac:dyDescent="0.25">
      <c r="B21" t="s">
        <v>8049</v>
      </c>
      <c r="C21" t="s">
        <v>9273</v>
      </c>
      <c r="D21" s="7"/>
      <c r="E21" s="7">
        <v>75.56</v>
      </c>
      <c r="I21" s="7">
        <v>68.004000000000005</v>
      </c>
      <c r="J21" t="s">
        <v>33</v>
      </c>
      <c r="K21" t="s">
        <v>8651</v>
      </c>
      <c r="L21">
        <f>INDEX(TeamSports!B:B,MATCH(J21,TeamSports!C:C,0))</f>
        <v>1</v>
      </c>
      <c r="N21" t="str">
        <f>_xlfn.CONCAT($N$1,$R$1,$B$1,$R$1," ",$P$1,$B$2,$T$1,$C$2,$T$1,$E$2,$T$1,$I$2,$T$1,$K$2,$T$1,$L$2,$Q$1,$O$1,$P$1,$S$1,B21,$S$1,$T$1,$S$1,C21,$S$1,$T$1,SUBSTITUTE(E21,",","."),$T$1,SUBSTITUTE(I21,",","."),$T$1,$S$1,K21,$S$1,$T$1,L21,$Q$1,$U$1)</f>
        <v>INSERT INTO "SportsRecords" (sp_record_id,sp_record_name,sp_record_best,sp_record_last,sport_class,team_sport_id) VALUES ('SP_019','Disco Masculino',75.56,68.004,'R',1);</v>
      </c>
    </row>
    <row r="22" spans="2:14" x14ac:dyDescent="0.25">
      <c r="B22" t="s">
        <v>8050</v>
      </c>
      <c r="C22" t="s">
        <v>9274</v>
      </c>
      <c r="D22" s="7"/>
      <c r="E22" s="7">
        <v>86.74</v>
      </c>
      <c r="I22" s="7">
        <v>78.066000000000003</v>
      </c>
      <c r="J22" t="s">
        <v>33</v>
      </c>
      <c r="K22" t="s">
        <v>8651</v>
      </c>
      <c r="L22">
        <f>INDEX(TeamSports!B:B,MATCH(J22,TeamSports!C:C,0))</f>
        <v>1</v>
      </c>
      <c r="N22" t="str">
        <f>_xlfn.CONCAT($N$1,$R$1,$B$1,$R$1," ",$P$1,$B$2,$T$1,$C$2,$T$1,$E$2,$T$1,$I$2,$T$1,$K$2,$T$1,$L$2,$Q$1,$O$1,$P$1,$S$1,B22,$S$1,$T$1,$S$1,C22,$S$1,$T$1,SUBSTITUTE(E22,",","."),$T$1,SUBSTITUTE(I22,",","."),$T$1,$S$1,K22,$S$1,$T$1,L22,$Q$1,$U$1)</f>
        <v>INSERT INTO "SportsRecords" (sp_record_id,sp_record_name,sp_record_best,sp_record_last,sport_class,team_sport_id) VALUES ('SP_020','Martillo Masculino',86.74,78.066,'R',1);</v>
      </c>
    </row>
    <row r="23" spans="2:14" x14ac:dyDescent="0.25">
      <c r="B23" t="s">
        <v>8051</v>
      </c>
      <c r="C23" t="s">
        <v>9275</v>
      </c>
      <c r="D23" s="7"/>
      <c r="E23" s="7">
        <v>98.48</v>
      </c>
      <c r="I23" s="7">
        <v>88.632000000000005</v>
      </c>
      <c r="J23" t="s">
        <v>33</v>
      </c>
      <c r="K23" t="s">
        <v>8651</v>
      </c>
      <c r="L23">
        <f>INDEX(TeamSports!B:B,MATCH(J23,TeamSports!C:C,0))</f>
        <v>1</v>
      </c>
      <c r="N23" t="str">
        <f>_xlfn.CONCAT($N$1,$R$1,$B$1,$R$1," ",$P$1,$B$2,$T$1,$C$2,$T$1,$E$2,$T$1,$I$2,$T$1,$K$2,$T$1,$L$2,$Q$1,$O$1,$P$1,$S$1,B23,$S$1,$T$1,$S$1,C23,$S$1,$T$1,SUBSTITUTE(E23,",","."),$T$1,SUBSTITUTE(I23,",","."),$T$1,$S$1,K23,$S$1,$T$1,L23,$Q$1,$U$1)</f>
        <v>INSERT INTO "SportsRecords" (sp_record_id,sp_record_name,sp_record_best,sp_record_last,sport_class,team_sport_id) VALUES ('SP_021','Jabalina Masculino',98.48,88.632,'R',1);</v>
      </c>
    </row>
    <row r="24" spans="2:14" x14ac:dyDescent="0.25">
      <c r="B24" t="s">
        <v>8052</v>
      </c>
      <c r="C24" t="s">
        <v>9276</v>
      </c>
      <c r="D24" s="7"/>
      <c r="E24" s="7">
        <v>36.840000000000003</v>
      </c>
      <c r="I24" s="7">
        <v>40.524000000000001</v>
      </c>
      <c r="J24" t="s">
        <v>33</v>
      </c>
      <c r="K24" t="s">
        <v>8565</v>
      </c>
      <c r="L24">
        <f>INDEX(TeamSports!B:B,MATCH(J24,TeamSports!C:C,0))</f>
        <v>1</v>
      </c>
      <c r="N24" t="str">
        <f>_xlfn.CONCAT($N$1,$R$1,$B$1,$R$1," ",$P$1,$B$2,$T$1,$C$2,$T$1,$E$2,$T$1,$I$2,$T$1,$K$2,$T$1,$L$2,$Q$1,$O$1,$P$1,$S$1,B24,$S$1,$T$1,$S$1,C24,$S$1,$T$1,SUBSTITUTE(E24,",","."),$T$1,SUBSTITUTE(I24,",","."),$T$1,$S$1,K24,$S$1,$T$1,L24,$Q$1,$U$1)</f>
        <v>INSERT INTO "SportsRecords" (sp_record_id,sp_record_name,sp_record_best,sp_record_last,sport_class,team_sport_id) VALUES ('SP_022','4x100m Masculino',36.84,40.524,'T',1);</v>
      </c>
    </row>
    <row r="25" spans="2:14" x14ac:dyDescent="0.25">
      <c r="B25" t="s">
        <v>8053</v>
      </c>
      <c r="C25" t="s">
        <v>9277</v>
      </c>
      <c r="D25" s="7"/>
      <c r="E25" s="7">
        <v>174.29</v>
      </c>
      <c r="I25" s="7">
        <v>191.71899999999999</v>
      </c>
      <c r="J25" t="s">
        <v>33</v>
      </c>
      <c r="K25" t="s">
        <v>8565</v>
      </c>
      <c r="L25">
        <f>INDEX(TeamSports!B:B,MATCH(J25,TeamSports!C:C,0))</f>
        <v>1</v>
      </c>
      <c r="N25" t="str">
        <f>_xlfn.CONCAT($N$1,$R$1,$B$1,$R$1," ",$P$1,$B$2,$T$1,$C$2,$T$1,$E$2,$T$1,$I$2,$T$1,$K$2,$T$1,$L$2,$Q$1,$O$1,$P$1,$S$1,B25,$S$1,$T$1,$S$1,C25,$S$1,$T$1,SUBSTITUTE(E25,",","."),$T$1,SUBSTITUTE(I25,",","."),$T$1,$S$1,K25,$S$1,$T$1,L25,$Q$1,$U$1)</f>
        <v>INSERT INTO "SportsRecords" (sp_record_id,sp_record_name,sp_record_best,sp_record_last,sport_class,team_sport_id) VALUES ('SP_023','4x400m Masculino',174.29,191.719,'T',1);</v>
      </c>
    </row>
    <row r="26" spans="2:14" x14ac:dyDescent="0.25">
      <c r="B26" t="s">
        <v>8054</v>
      </c>
      <c r="C26" t="s">
        <v>9278</v>
      </c>
      <c r="D26" s="7"/>
      <c r="E26" s="7">
        <v>0</v>
      </c>
      <c r="I26" s="7">
        <v>0</v>
      </c>
      <c r="J26" t="s">
        <v>33</v>
      </c>
      <c r="K26" t="s">
        <v>9306</v>
      </c>
      <c r="L26">
        <f>INDEX(TeamSports!B:B,MATCH(J26,TeamSports!C:C,0))</f>
        <v>1</v>
      </c>
      <c r="N26" t="str">
        <f>_xlfn.CONCAT($N$1,$R$1,$B$1,$R$1," ",$P$1,$B$2,$T$1,$C$2,$T$1,$E$2,$T$1,$I$2,$T$1,$K$2,$T$1,$L$2,$Q$1,$O$1,$P$1,$S$1,B26,$S$1,$T$1,$S$1,C26,$S$1,$T$1,SUBSTITUTE(E26,",","."),$T$1,SUBSTITUTE(I26,",","."),$T$1,$S$1,K26,$S$1,$T$1,L26,$Q$1,$U$1)</f>
        <v>INSERT INTO "SportsRecords" (sp_record_id,sp_record_name,sp_record_best,sp_record_last,sport_class,team_sport_id) VALUES ('SP_024','Decatlón Masculino',0,0,'P',1);</v>
      </c>
    </row>
    <row r="27" spans="2:14" x14ac:dyDescent="0.25">
      <c r="B27" t="s">
        <v>8055</v>
      </c>
      <c r="C27" t="s">
        <v>9279</v>
      </c>
      <c r="D27" s="7"/>
      <c r="E27" s="7">
        <v>10.49</v>
      </c>
      <c r="I27" s="7">
        <v>11.539</v>
      </c>
      <c r="J27" t="s">
        <v>33</v>
      </c>
      <c r="K27" t="s">
        <v>8565</v>
      </c>
      <c r="L27">
        <f>INDEX(TeamSports!B:B,MATCH(J27,TeamSports!C:C,0))</f>
        <v>1</v>
      </c>
      <c r="N27" t="str">
        <f>_xlfn.CONCAT($N$1,$R$1,$B$1,$R$1," ",$P$1,$B$2,$T$1,$C$2,$T$1,$E$2,$T$1,$I$2,$T$1,$K$2,$T$1,$L$2,$Q$1,$O$1,$P$1,$S$1,B27,$S$1,$T$1,$S$1,C27,$S$1,$T$1,SUBSTITUTE(E27,",","."),$T$1,SUBSTITUTE(I27,",","."),$T$1,$S$1,K27,$S$1,$T$1,L27,$Q$1,$U$1)</f>
        <v>INSERT INTO "SportsRecords" (sp_record_id,sp_record_name,sp_record_best,sp_record_last,sport_class,team_sport_id) VALUES ('SP_025','100m Femenino',10.49,11.539,'T',1);</v>
      </c>
    </row>
    <row r="28" spans="2:14" x14ac:dyDescent="0.25">
      <c r="B28" t="s">
        <v>8056</v>
      </c>
      <c r="C28" t="s">
        <v>9280</v>
      </c>
      <c r="D28" s="7"/>
      <c r="E28" s="7">
        <v>21.34</v>
      </c>
      <c r="I28" s="7">
        <v>23.474</v>
      </c>
      <c r="J28" t="s">
        <v>33</v>
      </c>
      <c r="K28" t="s">
        <v>8565</v>
      </c>
      <c r="L28">
        <f>INDEX(TeamSports!B:B,MATCH(J28,TeamSports!C:C,0))</f>
        <v>1</v>
      </c>
      <c r="N28" t="str">
        <f>_xlfn.CONCAT($N$1,$R$1,$B$1,$R$1," ",$P$1,$B$2,$T$1,$C$2,$T$1,$E$2,$T$1,$I$2,$T$1,$K$2,$T$1,$L$2,$Q$1,$O$1,$P$1,$S$1,B28,$S$1,$T$1,$S$1,C28,$S$1,$T$1,SUBSTITUTE(E28,",","."),$T$1,SUBSTITUTE(I28,",","."),$T$1,$S$1,K28,$S$1,$T$1,L28,$Q$1,$U$1)</f>
        <v>INSERT INTO "SportsRecords" (sp_record_id,sp_record_name,sp_record_best,sp_record_last,sport_class,team_sport_id) VALUES ('SP_026','200m Femenino',21.34,23.474,'T',1);</v>
      </c>
    </row>
    <row r="29" spans="2:14" x14ac:dyDescent="0.25">
      <c r="B29" t="s">
        <v>8057</v>
      </c>
      <c r="C29" t="s">
        <v>9281</v>
      </c>
      <c r="D29" s="7"/>
      <c r="E29" s="7">
        <v>47.6</v>
      </c>
      <c r="I29" s="7">
        <v>52.36</v>
      </c>
      <c r="J29" t="s">
        <v>33</v>
      </c>
      <c r="K29" t="s">
        <v>8565</v>
      </c>
      <c r="L29">
        <f>INDEX(TeamSports!B:B,MATCH(J29,TeamSports!C:C,0))</f>
        <v>1</v>
      </c>
      <c r="N29" t="str">
        <f>_xlfn.CONCAT($N$1,$R$1,$B$1,$R$1," ",$P$1,$B$2,$T$1,$C$2,$T$1,$E$2,$T$1,$I$2,$T$1,$K$2,$T$1,$L$2,$Q$1,$O$1,$P$1,$S$1,B29,$S$1,$T$1,$S$1,C29,$S$1,$T$1,SUBSTITUTE(E29,",","."),$T$1,SUBSTITUTE(I29,",","."),$T$1,$S$1,K29,$S$1,$T$1,L29,$Q$1,$U$1)</f>
        <v>INSERT INTO "SportsRecords" (sp_record_id,sp_record_name,sp_record_best,sp_record_last,sport_class,team_sport_id) VALUES ('SP_027','400m Femenino',47.6,52.36,'T',1);</v>
      </c>
    </row>
    <row r="30" spans="2:14" x14ac:dyDescent="0.25">
      <c r="B30" t="s">
        <v>8058</v>
      </c>
      <c r="C30" t="s">
        <v>9282</v>
      </c>
      <c r="D30" s="7"/>
      <c r="E30" s="7">
        <v>113.28</v>
      </c>
      <c r="I30" s="7">
        <v>124.608</v>
      </c>
      <c r="J30" t="s">
        <v>33</v>
      </c>
      <c r="K30" t="s">
        <v>8565</v>
      </c>
      <c r="L30">
        <f>INDEX(TeamSports!B:B,MATCH(J30,TeamSports!C:C,0))</f>
        <v>1</v>
      </c>
      <c r="N30" t="str">
        <f>_xlfn.CONCAT($N$1,$R$1,$B$1,$R$1," ",$P$1,$B$2,$T$1,$C$2,$T$1,$E$2,$T$1,$I$2,$T$1,$K$2,$T$1,$L$2,$Q$1,$O$1,$P$1,$S$1,B30,$S$1,$T$1,$S$1,C30,$S$1,$T$1,SUBSTITUTE(E30,",","."),$T$1,SUBSTITUTE(I30,",","."),$T$1,$S$1,K30,$S$1,$T$1,L30,$Q$1,$U$1)</f>
        <v>INSERT INTO "SportsRecords" (sp_record_id,sp_record_name,sp_record_best,sp_record_last,sport_class,team_sport_id) VALUES ('SP_028','800m Femenino',113.28,124.608,'T',1);</v>
      </c>
    </row>
    <row r="31" spans="2:14" x14ac:dyDescent="0.25">
      <c r="B31" t="s">
        <v>8059</v>
      </c>
      <c r="C31" t="s">
        <v>9283</v>
      </c>
      <c r="D31" s="7"/>
      <c r="E31" s="7">
        <v>228.68</v>
      </c>
      <c r="I31" s="7">
        <v>251.548</v>
      </c>
      <c r="J31" t="s">
        <v>33</v>
      </c>
      <c r="K31" t="s">
        <v>8565</v>
      </c>
      <c r="L31">
        <f>INDEX(TeamSports!B:B,MATCH(J31,TeamSports!C:C,0))</f>
        <v>1</v>
      </c>
      <c r="N31" t="str">
        <f>_xlfn.CONCAT($N$1,$R$1,$B$1,$R$1," ",$P$1,$B$2,$T$1,$C$2,$T$1,$E$2,$T$1,$I$2,$T$1,$K$2,$T$1,$L$2,$Q$1,$O$1,$P$1,$S$1,B31,$S$1,$T$1,$S$1,C31,$S$1,$T$1,SUBSTITUTE(E31,",","."),$T$1,SUBSTITUTE(I31,",","."),$T$1,$S$1,K31,$S$1,$T$1,L31,$Q$1,$U$1)</f>
        <v>INSERT INTO "SportsRecords" (sp_record_id,sp_record_name,sp_record_best,sp_record_last,sport_class,team_sport_id) VALUES ('SP_029','1500m Femenino',228.68,251.548,'T',1);</v>
      </c>
    </row>
    <row r="32" spans="2:14" x14ac:dyDescent="0.25">
      <c r="B32" t="s">
        <v>8060</v>
      </c>
      <c r="C32" t="s">
        <v>9284</v>
      </c>
      <c r="D32" s="7"/>
      <c r="E32" s="7">
        <v>838.06</v>
      </c>
      <c r="I32" s="7">
        <v>921.86599999999999</v>
      </c>
      <c r="J32" t="s">
        <v>33</v>
      </c>
      <c r="K32" t="s">
        <v>8565</v>
      </c>
      <c r="L32">
        <f>INDEX(TeamSports!B:B,MATCH(J32,TeamSports!C:C,0))</f>
        <v>1</v>
      </c>
      <c r="N32" t="str">
        <f>_xlfn.CONCAT($N$1,$R$1,$B$1,$R$1," ",$P$1,$B$2,$T$1,$C$2,$T$1,$E$2,$T$1,$I$2,$T$1,$K$2,$T$1,$L$2,$Q$1,$O$1,$P$1,$S$1,B32,$S$1,$T$1,$S$1,C32,$S$1,$T$1,SUBSTITUTE(E32,",","."),$T$1,SUBSTITUTE(I32,",","."),$T$1,$S$1,K32,$S$1,$T$1,L32,$Q$1,$U$1)</f>
        <v>INSERT INTO "SportsRecords" (sp_record_id,sp_record_name,sp_record_best,sp_record_last,sport_class,team_sport_id) VALUES ('SP_030','5000m Femenino',838.06,921.866,'T',1);</v>
      </c>
    </row>
    <row r="33" spans="2:14" x14ac:dyDescent="0.25">
      <c r="B33" t="s">
        <v>8061</v>
      </c>
      <c r="C33" t="s">
        <v>9285</v>
      </c>
      <c r="D33" s="7"/>
      <c r="E33" s="7">
        <v>1734.14</v>
      </c>
      <c r="I33" s="7">
        <v>1907.5540000000001</v>
      </c>
      <c r="J33" t="s">
        <v>33</v>
      </c>
      <c r="K33" t="s">
        <v>8565</v>
      </c>
      <c r="L33">
        <f>INDEX(TeamSports!B:B,MATCH(J33,TeamSports!C:C,0))</f>
        <v>1</v>
      </c>
      <c r="N33" t="str">
        <f>_xlfn.CONCAT($N$1,$R$1,$B$1,$R$1," ",$P$1,$B$2,$T$1,$C$2,$T$1,$E$2,$T$1,$I$2,$T$1,$K$2,$T$1,$L$2,$Q$1,$O$1,$P$1,$S$1,B33,$S$1,$T$1,$S$1,C33,$S$1,$T$1,SUBSTITUTE(E33,",","."),$T$1,SUBSTITUTE(I33,",","."),$T$1,$S$1,K33,$S$1,$T$1,L33,$Q$1,$U$1)</f>
        <v>INSERT INTO "SportsRecords" (sp_record_id,sp_record_name,sp_record_best,sp_record_last,sport_class,team_sport_id) VALUES ('SP_031','10000m Femenino',1734.14,1907.554,'T',1);</v>
      </c>
    </row>
    <row r="34" spans="2:14" x14ac:dyDescent="0.25">
      <c r="B34" t="s">
        <v>8062</v>
      </c>
      <c r="C34" t="s">
        <v>9286</v>
      </c>
      <c r="D34" s="7"/>
      <c r="E34" s="7">
        <v>12.12</v>
      </c>
      <c r="I34" s="7">
        <v>13.331999999999999</v>
      </c>
      <c r="J34" t="s">
        <v>33</v>
      </c>
      <c r="K34" t="s">
        <v>8565</v>
      </c>
      <c r="L34">
        <f>INDEX(TeamSports!B:B,MATCH(J34,TeamSports!C:C,0))</f>
        <v>1</v>
      </c>
      <c r="N34" t="str">
        <f>_xlfn.CONCAT($N$1,$R$1,$B$1,$R$1," ",$P$1,$B$2,$T$1,$C$2,$T$1,$E$2,$T$1,$I$2,$T$1,$K$2,$T$1,$L$2,$Q$1,$O$1,$P$1,$S$1,B34,$S$1,$T$1,$S$1,C34,$S$1,$T$1,SUBSTITUTE(E34,",","."),$T$1,SUBSTITUTE(I34,",","."),$T$1,$S$1,K34,$S$1,$T$1,L34,$Q$1,$U$1)</f>
        <v>INSERT INTO "SportsRecords" (sp_record_id,sp_record_name,sp_record_best,sp_record_last,sport_class,team_sport_id) VALUES ('SP_032','100m Vallas Femenino',12.12,13.332,'T',1);</v>
      </c>
    </row>
    <row r="35" spans="2:14" x14ac:dyDescent="0.25">
      <c r="B35" t="s">
        <v>8063</v>
      </c>
      <c r="C35" t="s">
        <v>9287</v>
      </c>
      <c r="D35" s="7"/>
      <c r="E35" s="7">
        <v>50.37</v>
      </c>
      <c r="I35" s="7">
        <v>55.406999999999996</v>
      </c>
      <c r="J35" t="s">
        <v>33</v>
      </c>
      <c r="K35" t="s">
        <v>8565</v>
      </c>
      <c r="L35">
        <f>INDEX(TeamSports!B:B,MATCH(J35,TeamSports!C:C,0))</f>
        <v>1</v>
      </c>
      <c r="N35" t="str">
        <f>_xlfn.CONCAT($N$1,$R$1,$B$1,$R$1," ",$P$1,$B$2,$T$1,$C$2,$T$1,$E$2,$T$1,$I$2,$T$1,$K$2,$T$1,$L$2,$Q$1,$O$1,$P$1,$S$1,B35,$S$1,$T$1,$S$1,C35,$S$1,$T$1,SUBSTITUTE(E35,",","."),$T$1,SUBSTITUTE(I35,",","."),$T$1,$S$1,K35,$S$1,$T$1,L35,$Q$1,$U$1)</f>
        <v>INSERT INTO "SportsRecords" (sp_record_id,sp_record_name,sp_record_best,sp_record_last,sport_class,team_sport_id) VALUES ('SP_033','400m Vallas Femenino',50.37,55.407,'T',1);</v>
      </c>
    </row>
    <row r="36" spans="2:14" x14ac:dyDescent="0.25">
      <c r="B36" t="s">
        <v>8064</v>
      </c>
      <c r="C36" t="s">
        <v>9288</v>
      </c>
      <c r="D36" s="7"/>
      <c r="E36" s="7">
        <v>524.32000000000005</v>
      </c>
      <c r="I36" s="7">
        <v>576.75200000000007</v>
      </c>
      <c r="J36" t="s">
        <v>33</v>
      </c>
      <c r="K36" t="s">
        <v>8565</v>
      </c>
      <c r="L36">
        <f>INDEX(TeamSports!B:B,MATCH(J36,TeamSports!C:C,0))</f>
        <v>1</v>
      </c>
      <c r="N36" t="str">
        <f>_xlfn.CONCAT($N$1,$R$1,$B$1,$R$1," ",$P$1,$B$2,$T$1,$C$2,$T$1,$E$2,$T$1,$I$2,$T$1,$K$2,$T$1,$L$2,$Q$1,$O$1,$P$1,$S$1,B36,$S$1,$T$1,$S$1,C36,$S$1,$T$1,SUBSTITUTE(E36,",","."),$T$1,SUBSTITUTE(I36,",","."),$T$1,$S$1,K36,$S$1,$T$1,L36,$Q$1,$U$1)</f>
        <v>INSERT INTO "SportsRecords" (sp_record_id,sp_record_name,sp_record_best,sp_record_last,sport_class,team_sport_id) VALUES ('SP_034','3000m Obstáculos Femenino',524.32,576.752,'T',1);</v>
      </c>
    </row>
    <row r="37" spans="2:14" x14ac:dyDescent="0.25">
      <c r="B37" t="s">
        <v>8065</v>
      </c>
      <c r="C37" t="s">
        <v>56</v>
      </c>
      <c r="D37" s="7"/>
      <c r="E37" s="7">
        <v>4980.49</v>
      </c>
      <c r="I37" s="7">
        <v>5478.5389999999998</v>
      </c>
      <c r="J37" t="s">
        <v>33</v>
      </c>
      <c r="K37" t="s">
        <v>8565</v>
      </c>
      <c r="L37">
        <f>INDEX(TeamSports!B:B,MATCH(J37,TeamSports!C:C,0))</f>
        <v>1</v>
      </c>
      <c r="N37" t="str">
        <f>_xlfn.CONCAT($N$1,$R$1,$B$1,$R$1," ",$P$1,$B$2,$T$1,$C$2,$T$1,$E$2,$T$1,$I$2,$T$1,$K$2,$T$1,$L$2,$Q$1,$O$1,$P$1,$S$1,B37,$S$1,$T$1,$S$1,C37,$S$1,$T$1,SUBSTITUTE(E37,",","."),$T$1,SUBSTITUTE(I37,",","."),$T$1,$S$1,K37,$S$1,$T$1,L37,$Q$1,$U$1)</f>
        <v>INSERT INTO "SportsRecords" (sp_record_id,sp_record_name,sp_record_best,sp_record_last,sport_class,team_sport_id) VALUES ('SP_035','20km Marcha Femenino',4980.49,5478.539,'T',1);</v>
      </c>
    </row>
    <row r="38" spans="2:14" x14ac:dyDescent="0.25">
      <c r="B38" t="s">
        <v>8066</v>
      </c>
      <c r="C38" t="s">
        <v>9289</v>
      </c>
      <c r="D38" s="7"/>
      <c r="E38" s="7">
        <v>9420.15</v>
      </c>
      <c r="I38" s="7">
        <v>10362.164999999999</v>
      </c>
      <c r="J38" t="s">
        <v>33</v>
      </c>
      <c r="K38" t="s">
        <v>8565</v>
      </c>
      <c r="L38">
        <f>INDEX(TeamSports!B:B,MATCH(J38,TeamSports!C:C,0))</f>
        <v>1</v>
      </c>
      <c r="N38" t="str">
        <f>_xlfn.CONCAT($N$1,$R$1,$B$1,$R$1," ",$P$1,$B$2,$T$1,$C$2,$T$1,$E$2,$T$1,$I$2,$T$1,$K$2,$T$1,$L$2,$Q$1,$O$1,$P$1,$S$1,B38,$S$1,$T$1,$S$1,C38,$S$1,$T$1,SUBSTITUTE(E38,",","."),$T$1,SUBSTITUTE(I38,",","."),$T$1,$S$1,K38,$S$1,$T$1,L38,$Q$1,$U$1)</f>
        <v>INSERT INTO "SportsRecords" (sp_record_id,sp_record_name,sp_record_best,sp_record_last,sport_class,team_sport_id) VALUES ('SP_036','35km Marcha Femenino',9420.15,10362.165,'T',1);</v>
      </c>
    </row>
    <row r="39" spans="2:14" x14ac:dyDescent="0.25">
      <c r="B39" t="s">
        <v>8067</v>
      </c>
      <c r="C39" t="s">
        <v>9290</v>
      </c>
      <c r="D39" s="7"/>
      <c r="E39" s="7">
        <v>8100.5</v>
      </c>
      <c r="I39" s="7">
        <v>8910.5499999999993</v>
      </c>
      <c r="J39" t="s">
        <v>33</v>
      </c>
      <c r="K39" t="s">
        <v>8565</v>
      </c>
      <c r="L39">
        <f>INDEX(TeamSports!B:B,MATCH(J39,TeamSports!C:C,0))</f>
        <v>1</v>
      </c>
      <c r="N39" t="str">
        <f>_xlfn.CONCAT($N$1,$R$1,$B$1,$R$1," ",$P$1,$B$2,$T$1,$C$2,$T$1,$E$2,$T$1,$I$2,$T$1,$K$2,$T$1,$L$2,$Q$1,$O$1,$P$1,$S$1,B39,$S$1,$T$1,$S$1,C39,$S$1,$T$1,SUBSTITUTE(E39,",","."),$T$1,SUBSTITUTE(I39,",","."),$T$1,$S$1,K39,$S$1,$T$1,L39,$Q$1,$U$1)</f>
        <v>INSERT INTO "SportsRecords" (sp_record_id,sp_record_name,sp_record_best,sp_record_last,sport_class,team_sport_id) VALUES ('SP_037','Maratón Femenino',8100.5,8910.55,'T',1);</v>
      </c>
    </row>
    <row r="40" spans="2:14" x14ac:dyDescent="0.25">
      <c r="B40" t="s">
        <v>8068</v>
      </c>
      <c r="C40" t="s">
        <v>9291</v>
      </c>
      <c r="D40" s="7"/>
      <c r="E40" s="7">
        <v>2.1</v>
      </c>
      <c r="I40" s="7">
        <v>1.8900000000000001</v>
      </c>
      <c r="J40" t="s">
        <v>33</v>
      </c>
      <c r="K40" t="s">
        <v>9308</v>
      </c>
      <c r="L40">
        <f>INDEX(TeamSports!B:B,MATCH(J40,TeamSports!C:C,0))</f>
        <v>1</v>
      </c>
      <c r="N40" t="str">
        <f>_xlfn.CONCAT($N$1,$R$1,$B$1,$R$1," ",$P$1,$B$2,$T$1,$C$2,$T$1,$E$2,$T$1,$I$2,$T$1,$K$2,$T$1,$L$2,$Q$1,$O$1,$P$1,$S$1,B40,$S$1,$T$1,$S$1,C40,$S$1,$T$1,SUBSTITUTE(E40,",","."),$T$1,SUBSTITUTE(I40,",","."),$T$1,$S$1,K40,$S$1,$T$1,L40,$Q$1,$U$1)</f>
        <v>INSERT INTO "SportsRecords" (sp_record_id,sp_record_name,sp_record_best,sp_record_last,sport_class,team_sport_id) VALUES ('SP_038','Salto de altura Femenino',2.1,1.89,'E',1);</v>
      </c>
    </row>
    <row r="41" spans="2:14" x14ac:dyDescent="0.25">
      <c r="B41" t="s">
        <v>8069</v>
      </c>
      <c r="C41" t="s">
        <v>9292</v>
      </c>
      <c r="D41" s="7"/>
      <c r="E41" s="7">
        <v>5.0599999999999996</v>
      </c>
      <c r="I41" s="7">
        <v>4.5539999999999994</v>
      </c>
      <c r="J41" t="s">
        <v>33</v>
      </c>
      <c r="K41" t="s">
        <v>9308</v>
      </c>
      <c r="L41">
        <f>INDEX(TeamSports!B:B,MATCH(J41,TeamSports!C:C,0))</f>
        <v>1</v>
      </c>
      <c r="N41" t="str">
        <f>_xlfn.CONCAT($N$1,$R$1,$B$1,$R$1," ",$P$1,$B$2,$T$1,$C$2,$T$1,$E$2,$T$1,$I$2,$T$1,$K$2,$T$1,$L$2,$Q$1,$O$1,$P$1,$S$1,B41,$S$1,$T$1,$S$1,C41,$S$1,$T$1,SUBSTITUTE(E41,",","."),$T$1,SUBSTITUTE(I41,",","."),$T$1,$S$1,K41,$S$1,$T$1,L41,$Q$1,$U$1)</f>
        <v>INSERT INTO "SportsRecords" (sp_record_id,sp_record_name,sp_record_best,sp_record_last,sport_class,team_sport_id) VALUES ('SP_039','Salto con pértiga Femenino',5.06,4.554,'E',1);</v>
      </c>
    </row>
    <row r="42" spans="2:14" x14ac:dyDescent="0.25">
      <c r="B42" t="s">
        <v>8070</v>
      </c>
      <c r="C42" t="s">
        <v>9293</v>
      </c>
      <c r="D42" s="7"/>
      <c r="E42" s="7">
        <v>7.52</v>
      </c>
      <c r="I42" s="7">
        <v>6.7679999999999998</v>
      </c>
      <c r="J42" t="s">
        <v>33</v>
      </c>
      <c r="K42" t="s">
        <v>8651</v>
      </c>
      <c r="L42">
        <f>INDEX(TeamSports!B:B,MATCH(J42,TeamSports!C:C,0))</f>
        <v>1</v>
      </c>
      <c r="N42" t="str">
        <f>_xlfn.CONCAT($N$1,$R$1,$B$1,$R$1," ",$P$1,$B$2,$T$1,$C$2,$T$1,$E$2,$T$1,$I$2,$T$1,$K$2,$T$1,$L$2,$Q$1,$O$1,$P$1,$S$1,B42,$S$1,$T$1,$S$1,C42,$S$1,$T$1,SUBSTITUTE(E42,",","."),$T$1,SUBSTITUTE(I42,",","."),$T$1,$S$1,K42,$S$1,$T$1,L42,$Q$1,$U$1)</f>
        <v>INSERT INTO "SportsRecords" (sp_record_id,sp_record_name,sp_record_best,sp_record_last,sport_class,team_sport_id) VALUES ('SP_040','Salto de longitud Femenino',7.52,6.768,'R',1);</v>
      </c>
    </row>
    <row r="43" spans="2:14" x14ac:dyDescent="0.25">
      <c r="B43" t="s">
        <v>8071</v>
      </c>
      <c r="C43" t="s">
        <v>67</v>
      </c>
      <c r="D43" s="7"/>
      <c r="E43" s="7">
        <v>15.74</v>
      </c>
      <c r="I43" s="7">
        <v>14.166</v>
      </c>
      <c r="J43" t="s">
        <v>33</v>
      </c>
      <c r="K43" t="s">
        <v>8651</v>
      </c>
      <c r="L43">
        <f>INDEX(TeamSports!B:B,MATCH(J43,TeamSports!C:C,0))</f>
        <v>1</v>
      </c>
      <c r="N43" t="str">
        <f>_xlfn.CONCAT($N$1,$R$1,$B$1,$R$1," ",$P$1,$B$2,$T$1,$C$2,$T$1,$E$2,$T$1,$I$2,$T$1,$K$2,$T$1,$L$2,$Q$1,$O$1,$P$1,$S$1,B43,$S$1,$T$1,$S$1,C43,$S$1,$T$1,SUBSTITUTE(E43,",","."),$T$1,SUBSTITUTE(I43,",","."),$T$1,$S$1,K43,$S$1,$T$1,L43,$Q$1,$U$1)</f>
        <v>INSERT INTO "SportsRecords" (sp_record_id,sp_record_name,sp_record_best,sp_record_last,sport_class,team_sport_id) VALUES ('SP_041','Triple Salto Femenino',15.74,14.166,'R',1);</v>
      </c>
    </row>
    <row r="44" spans="2:14" x14ac:dyDescent="0.25">
      <c r="B44" t="s">
        <v>8072</v>
      </c>
      <c r="C44" t="s">
        <v>9294</v>
      </c>
      <c r="D44" s="7"/>
      <c r="E44" s="7">
        <v>22.63</v>
      </c>
      <c r="I44" s="7">
        <v>20.366999999999997</v>
      </c>
      <c r="J44" t="s">
        <v>33</v>
      </c>
      <c r="K44" t="s">
        <v>8651</v>
      </c>
      <c r="L44">
        <f>INDEX(TeamSports!B:B,MATCH(J44,TeamSports!C:C,0))</f>
        <v>1</v>
      </c>
      <c r="N44" t="str">
        <f>_xlfn.CONCAT($N$1,$R$1,$B$1,$R$1," ",$P$1,$B$2,$T$1,$C$2,$T$1,$E$2,$T$1,$I$2,$T$1,$K$2,$T$1,$L$2,$Q$1,$O$1,$P$1,$S$1,B44,$S$1,$T$1,$S$1,C44,$S$1,$T$1,SUBSTITUTE(E44,",","."),$T$1,SUBSTITUTE(I44,",","."),$T$1,$S$1,K44,$S$1,$T$1,L44,$Q$1,$U$1)</f>
        <v>INSERT INTO "SportsRecords" (sp_record_id,sp_record_name,sp_record_best,sp_record_last,sport_class,team_sport_id) VALUES ('SP_042','Peso Femenino',22.63,20.367,'R',1);</v>
      </c>
    </row>
    <row r="45" spans="2:14" x14ac:dyDescent="0.25">
      <c r="B45" t="s">
        <v>8073</v>
      </c>
      <c r="C45" t="s">
        <v>9295</v>
      </c>
      <c r="D45" s="7"/>
      <c r="E45" s="7">
        <v>76.8</v>
      </c>
      <c r="I45" s="7">
        <v>69.12</v>
      </c>
      <c r="J45" t="s">
        <v>33</v>
      </c>
      <c r="K45" t="s">
        <v>8651</v>
      </c>
      <c r="L45">
        <f>INDEX(TeamSports!B:B,MATCH(J45,TeamSports!C:C,0))</f>
        <v>1</v>
      </c>
      <c r="N45" t="str">
        <f>_xlfn.CONCAT($N$1,$R$1,$B$1,$R$1," ",$P$1,$B$2,$T$1,$C$2,$T$1,$E$2,$T$1,$I$2,$T$1,$K$2,$T$1,$L$2,$Q$1,$O$1,$P$1,$S$1,B45,$S$1,$T$1,$S$1,C45,$S$1,$T$1,SUBSTITUTE(E45,",","."),$T$1,SUBSTITUTE(I45,",","."),$T$1,$S$1,K45,$S$1,$T$1,L45,$Q$1,$U$1)</f>
        <v>INSERT INTO "SportsRecords" (sp_record_id,sp_record_name,sp_record_best,sp_record_last,sport_class,team_sport_id) VALUES ('SP_043','Disco Femenino',76.8,69.12,'R',1);</v>
      </c>
    </row>
    <row r="46" spans="2:14" x14ac:dyDescent="0.25">
      <c r="B46" t="s">
        <v>8074</v>
      </c>
      <c r="C46" t="s">
        <v>9296</v>
      </c>
      <c r="D46" s="7"/>
      <c r="E46" s="7">
        <v>82.98</v>
      </c>
      <c r="I46" s="7">
        <v>74.682000000000002</v>
      </c>
      <c r="J46" t="s">
        <v>33</v>
      </c>
      <c r="K46" t="s">
        <v>8651</v>
      </c>
      <c r="L46">
        <f>INDEX(TeamSports!B:B,MATCH(J46,TeamSports!C:C,0))</f>
        <v>1</v>
      </c>
      <c r="N46" t="str">
        <f>_xlfn.CONCAT($N$1,$R$1,$B$1,$R$1," ",$P$1,$B$2,$T$1,$C$2,$T$1,$E$2,$T$1,$I$2,$T$1,$K$2,$T$1,$L$2,$Q$1,$O$1,$P$1,$S$1,B46,$S$1,$T$1,$S$1,C46,$S$1,$T$1,SUBSTITUTE(E46,",","."),$T$1,SUBSTITUTE(I46,",","."),$T$1,$S$1,K46,$S$1,$T$1,L46,$Q$1,$U$1)</f>
        <v>INSERT INTO "SportsRecords" (sp_record_id,sp_record_name,sp_record_best,sp_record_last,sport_class,team_sport_id) VALUES ('SP_044','Martillo Femenino',82.98,74.682,'R',1);</v>
      </c>
    </row>
    <row r="47" spans="2:14" x14ac:dyDescent="0.25">
      <c r="B47" t="s">
        <v>8075</v>
      </c>
      <c r="C47" t="s">
        <v>9297</v>
      </c>
      <c r="D47" s="7"/>
      <c r="E47" s="7">
        <v>72.28</v>
      </c>
      <c r="I47" s="7">
        <v>65.052000000000007</v>
      </c>
      <c r="J47" t="s">
        <v>33</v>
      </c>
      <c r="K47" t="s">
        <v>8651</v>
      </c>
      <c r="L47">
        <f>INDEX(TeamSports!B:B,MATCH(J47,TeamSports!C:C,0))</f>
        <v>1</v>
      </c>
      <c r="N47" t="str">
        <f>_xlfn.CONCAT($N$1,$R$1,$B$1,$R$1," ",$P$1,$B$2,$T$1,$C$2,$T$1,$E$2,$T$1,$I$2,$T$1,$K$2,$T$1,$L$2,$Q$1,$O$1,$P$1,$S$1,B47,$S$1,$T$1,$S$1,C47,$S$1,$T$1,SUBSTITUTE(E47,",","."),$T$1,SUBSTITUTE(I47,",","."),$T$1,$S$1,K47,$S$1,$T$1,L47,$Q$1,$U$1)</f>
        <v>INSERT INTO "SportsRecords" (sp_record_id,sp_record_name,sp_record_best,sp_record_last,sport_class,team_sport_id) VALUES ('SP_045','Jabalina Femenino',72.28,65.052,'R',1);</v>
      </c>
    </row>
    <row r="48" spans="2:14" x14ac:dyDescent="0.25">
      <c r="B48" t="s">
        <v>8076</v>
      </c>
      <c r="C48" t="s">
        <v>9298</v>
      </c>
      <c r="D48" s="7"/>
      <c r="E48" s="7">
        <v>40.82</v>
      </c>
      <c r="I48" s="7">
        <v>44.902000000000001</v>
      </c>
      <c r="J48" t="s">
        <v>33</v>
      </c>
      <c r="K48" t="s">
        <v>8565</v>
      </c>
      <c r="L48">
        <f>INDEX(TeamSports!B:B,MATCH(J48,TeamSports!C:C,0))</f>
        <v>1</v>
      </c>
      <c r="N48" t="str">
        <f>_xlfn.CONCAT($N$1,$R$1,$B$1,$R$1," ",$P$1,$B$2,$T$1,$C$2,$T$1,$E$2,$T$1,$I$2,$T$1,$K$2,$T$1,$L$2,$Q$1,$O$1,$P$1,$S$1,B48,$S$1,$T$1,$S$1,C48,$S$1,$T$1,SUBSTITUTE(E48,",","."),$T$1,SUBSTITUTE(I48,",","."),$T$1,$S$1,K48,$S$1,$T$1,L48,$Q$1,$U$1)</f>
        <v>INSERT INTO "SportsRecords" (sp_record_id,sp_record_name,sp_record_best,sp_record_last,sport_class,team_sport_id) VALUES ('SP_046','4x100m Femenino',40.82,44.902,'T',1);</v>
      </c>
    </row>
    <row r="49" spans="2:14" x14ac:dyDescent="0.25">
      <c r="B49" t="s">
        <v>8077</v>
      </c>
      <c r="C49" t="s">
        <v>9299</v>
      </c>
      <c r="D49" s="7"/>
      <c r="E49" s="7">
        <v>195.17</v>
      </c>
      <c r="I49" s="7">
        <v>214.68699999999998</v>
      </c>
      <c r="J49" t="s">
        <v>33</v>
      </c>
      <c r="K49" t="s">
        <v>8565</v>
      </c>
      <c r="L49">
        <f>INDEX(TeamSports!B:B,MATCH(J49,TeamSports!C:C,0))</f>
        <v>1</v>
      </c>
      <c r="N49" t="str">
        <f>_xlfn.CONCAT($N$1,$R$1,$B$1,$R$1," ",$P$1,$B$2,$T$1,$C$2,$T$1,$E$2,$T$1,$I$2,$T$1,$K$2,$T$1,$L$2,$Q$1,$O$1,$P$1,$S$1,B49,$S$1,$T$1,$S$1,C49,$S$1,$T$1,SUBSTITUTE(E49,",","."),$T$1,SUBSTITUTE(I49,",","."),$T$1,$S$1,K49,$S$1,$T$1,L49,$Q$1,$U$1)</f>
        <v>INSERT INTO "SportsRecords" (sp_record_id,sp_record_name,sp_record_best,sp_record_last,sport_class,team_sport_id) VALUES ('SP_047','4x400m Femenino',195.17,214.687,'T',1);</v>
      </c>
    </row>
    <row r="50" spans="2:14" x14ac:dyDescent="0.25">
      <c r="B50" t="s">
        <v>8078</v>
      </c>
      <c r="C50" t="s">
        <v>9300</v>
      </c>
      <c r="D50" s="7"/>
      <c r="E50" s="7">
        <v>0</v>
      </c>
      <c r="I50" s="7">
        <v>0</v>
      </c>
      <c r="J50" t="s">
        <v>33</v>
      </c>
      <c r="K50" t="s">
        <v>9306</v>
      </c>
      <c r="L50">
        <f>INDEX(TeamSports!B:B,MATCH(J50,TeamSports!C:C,0))</f>
        <v>1</v>
      </c>
      <c r="N50" t="str">
        <f>_xlfn.CONCAT($N$1,$R$1,$B$1,$R$1," ",$P$1,$B$2,$T$1,$C$2,$T$1,$E$2,$T$1,$I$2,$T$1,$K$2,$T$1,$L$2,$Q$1,$O$1,$P$1,$S$1,B50,$S$1,$T$1,$S$1,C50,$S$1,$T$1,SUBSTITUTE(E50,",","."),$T$1,SUBSTITUTE(I50,",","."),$T$1,$S$1,K50,$S$1,$T$1,L50,$Q$1,$U$1)</f>
        <v>INSERT INTO "SportsRecords" (sp_record_id,sp_record_name,sp_record_best,sp_record_last,sport_class,team_sport_id) VALUES ('SP_048','Heptatlón Femenino',0,0,'P',1);</v>
      </c>
    </row>
    <row r="51" spans="2:14" x14ac:dyDescent="0.25">
      <c r="B51" t="s">
        <v>8079</v>
      </c>
      <c r="C51" t="s">
        <v>9301</v>
      </c>
      <c r="D51" s="7"/>
      <c r="E51" s="7">
        <v>187.41</v>
      </c>
      <c r="I51" s="7">
        <v>206.15100000000001</v>
      </c>
      <c r="J51" t="s">
        <v>33</v>
      </c>
      <c r="K51" t="s">
        <v>8565</v>
      </c>
      <c r="L51">
        <f>INDEX(TeamSports!B:B,MATCH(J51,TeamSports!C:C,0))</f>
        <v>1</v>
      </c>
      <c r="N51" t="str">
        <f>_xlfn.CONCAT($N$1,$R$1,$B$1,$R$1," ",$P$1,$B$2,$T$1,$C$2,$T$1,$E$2,$T$1,$I$2,$T$1,$K$2,$T$1,$L$2,$Q$1,$O$1,$P$1,$S$1,B51,$S$1,$T$1,$S$1,C51,$S$1,$T$1,SUBSTITUTE(E51,",","."),$T$1,SUBSTITUTE(I51,",","."),$T$1,$S$1,K51,$S$1,$T$1,L51,$Q$1,$U$1)</f>
        <v>INSERT INTO "SportsRecords" (sp_record_id,sp_record_name,sp_record_best,sp_record_last,sport_class,team_sport_id) VALUES ('SP_049','4x400m Mixto',187.41,206.151,'T',1);</v>
      </c>
    </row>
    <row r="52" spans="2:14" x14ac:dyDescent="0.25">
      <c r="B52" t="s">
        <v>8080</v>
      </c>
      <c r="C52" t="s">
        <v>9309</v>
      </c>
      <c r="D52" s="7"/>
      <c r="E52" s="7">
        <v>31.3</v>
      </c>
      <c r="I52" s="7">
        <v>42.255000000000003</v>
      </c>
      <c r="J52" t="s">
        <v>8500</v>
      </c>
      <c r="K52" t="s">
        <v>8565</v>
      </c>
      <c r="L52">
        <f>INDEX(TeamSports!B:B,MATCH(J52,TeamSports!C:C,0))</f>
        <v>2</v>
      </c>
      <c r="N52" t="str">
        <f>_xlfn.CONCAT($N$1,$R$1,$B$1,$R$1," ",$P$1,$B$2,$T$1,$C$2,$T$1,$E$2,$T$1,$I$2,$T$1,$K$2,$T$1,$L$2,$Q$1,$O$1,$P$1,$S$1,B52,$S$1,$T$1,$S$1,C52,$S$1,$T$1,SUBSTITUTE(E52,",","."),$T$1,SUBSTITUTE(I52,",","."),$T$1,$S$1,K52,$S$1,$T$1,L52,$Q$1,$U$1)</f>
        <v>INSERT INTO "SportsRecords" (sp_record_id,sp_record_name,sp_record_best,sp_record_last,sport_class,team_sport_id) VALUES ('SP_050','BMX Carrera masculina',31.3,42.255,'T',2);</v>
      </c>
    </row>
    <row r="53" spans="2:14" x14ac:dyDescent="0.25">
      <c r="B53" t="s">
        <v>8081</v>
      </c>
      <c r="C53" t="s">
        <v>9310</v>
      </c>
      <c r="D53" s="7"/>
      <c r="E53" s="7">
        <v>34.200000000000003</v>
      </c>
      <c r="I53" s="7">
        <v>46.17</v>
      </c>
      <c r="J53" t="s">
        <v>8500</v>
      </c>
      <c r="K53" t="s">
        <v>8565</v>
      </c>
      <c r="L53">
        <f>INDEX(TeamSports!B:B,MATCH(J53,TeamSports!C:C,0))</f>
        <v>2</v>
      </c>
      <c r="N53" t="str">
        <f>_xlfn.CONCAT($N$1,$R$1,$B$1,$R$1," ",$P$1,$B$2,$T$1,$C$2,$T$1,$E$2,$T$1,$I$2,$T$1,$K$2,$T$1,$L$2,$Q$1,$O$1,$P$1,$S$1,B53,$S$1,$T$1,$S$1,C53,$S$1,$T$1,SUBSTITUTE(E53,",","."),$T$1,SUBSTITUTE(I53,",","."),$T$1,$S$1,K53,$S$1,$T$1,L53,$Q$1,$U$1)</f>
        <v>INSERT INTO "SportsRecords" (sp_record_id,sp_record_name,sp_record_best,sp_record_last,sport_class,team_sport_id) VALUES ('SP_051','BMX Carrera femenina',34.2,46.17,'T',2);</v>
      </c>
    </row>
    <row r="54" spans="2:14" x14ac:dyDescent="0.25">
      <c r="B54" t="s">
        <v>8082</v>
      </c>
      <c r="C54" t="s">
        <v>8722</v>
      </c>
      <c r="D54" s="7"/>
      <c r="E54" s="7">
        <v>690</v>
      </c>
      <c r="I54" s="7">
        <v>793.5</v>
      </c>
      <c r="J54" t="s">
        <v>8501</v>
      </c>
      <c r="K54" t="s">
        <v>8652</v>
      </c>
      <c r="L54">
        <f>INDEX(TeamSports!B:B,MATCH(J54,TeamSports!C:C,0))</f>
        <v>3</v>
      </c>
      <c r="N54" t="str">
        <f>_xlfn.CONCAT($N$1,$R$1,$B$1,$R$1," ",$P$1,$B$2,$T$1,$C$2,$T$1,$E$2,$T$1,$I$2,$T$1,$K$2,$T$1,$L$2,$Q$1,$O$1,$P$1,$S$1,B54,$S$1,$T$1,$S$1,C54,$S$1,$T$1,SUBSTITUTE(E54,",","."),$T$1,SUBSTITUTE(I54,",","."),$T$1,$S$1,K54,$S$1,$T$1,L54,$Q$1,$U$1)</f>
        <v>INSERT INTO "SportsRecords" (sp_record_id,sp_record_name,sp_record_best,sp_record_last,sport_class,team_sport_id) VALUES ('SP_052','Campo a través masculino',690,793.5,'H',3);</v>
      </c>
    </row>
    <row r="55" spans="2:14" x14ac:dyDescent="0.25">
      <c r="B55" t="s">
        <v>8083</v>
      </c>
      <c r="C55" t="s">
        <v>8724</v>
      </c>
      <c r="D55" s="7"/>
      <c r="E55" s="7">
        <v>760</v>
      </c>
      <c r="I55" s="7">
        <v>874</v>
      </c>
      <c r="J55" t="s">
        <v>8501</v>
      </c>
      <c r="K55" t="s">
        <v>8652</v>
      </c>
      <c r="L55">
        <f>INDEX(TeamSports!B:B,MATCH(J55,TeamSports!C:C,0))</f>
        <v>3</v>
      </c>
      <c r="N55" t="str">
        <f>_xlfn.CONCAT($N$1,$R$1,$B$1,$R$1," ",$P$1,$B$2,$T$1,$C$2,$T$1,$E$2,$T$1,$I$2,$T$1,$K$2,$T$1,$L$2,$Q$1,$O$1,$P$1,$S$1,B55,$S$1,$T$1,$S$1,C55,$S$1,$T$1,SUBSTITUTE(E55,",","."),$T$1,SUBSTITUTE(I55,",","."),$T$1,$S$1,K55,$S$1,$T$1,L55,$Q$1,$U$1)</f>
        <v>INSERT INTO "SportsRecords" (sp_record_id,sp_record_name,sp_record_best,sp_record_last,sport_class,team_sport_id) VALUES ('SP_053','Campo a través femenino',760,874,'H',3);</v>
      </c>
    </row>
    <row r="56" spans="2:14" x14ac:dyDescent="0.25">
      <c r="B56" t="s">
        <v>8084</v>
      </c>
      <c r="C56" t="s">
        <v>8726</v>
      </c>
      <c r="D56" s="7"/>
      <c r="E56" s="7">
        <v>9.5500000000000007</v>
      </c>
      <c r="I56" s="7">
        <v>10.505000000000001</v>
      </c>
      <c r="J56" t="s">
        <v>8502</v>
      </c>
      <c r="K56" t="s">
        <v>8565</v>
      </c>
      <c r="L56">
        <f>INDEX(TeamSports!B:B,MATCH(J56,TeamSports!C:C,0))</f>
        <v>4</v>
      </c>
      <c r="N56" t="str">
        <f>_xlfn.CONCAT($N$1,$R$1,$B$1,$R$1," ",$P$1,$B$2,$T$1,$C$2,$T$1,$E$2,$T$1,$I$2,$T$1,$K$2,$T$1,$L$2,$Q$1,$O$1,$P$1,$S$1,B56,$S$1,$T$1,$S$1,C56,$S$1,$T$1,SUBSTITUTE(E56,",","."),$T$1,SUBSTITUTE(I56,",","."),$T$1,$S$1,K56,$S$1,$T$1,L56,$Q$1,$U$1)</f>
        <v>INSERT INTO "SportsRecords" (sp_record_id,sp_record_name,sp_record_best,sp_record_last,sport_class,team_sport_id) VALUES ('SP_054','Velocidad masculina',9.55,10.505,'T',4);</v>
      </c>
    </row>
    <row r="57" spans="2:14" x14ac:dyDescent="0.25">
      <c r="B57" t="s">
        <v>8085</v>
      </c>
      <c r="C57" t="s">
        <v>8727</v>
      </c>
      <c r="D57" s="7"/>
      <c r="E57" s="7">
        <v>40.9</v>
      </c>
      <c r="I57" s="7">
        <v>44.989999999999995</v>
      </c>
      <c r="J57" t="s">
        <v>8502</v>
      </c>
      <c r="K57" t="s">
        <v>8565</v>
      </c>
      <c r="L57">
        <f>INDEX(TeamSports!B:B,MATCH(J57,TeamSports!C:C,0))</f>
        <v>4</v>
      </c>
      <c r="N57" t="str">
        <f>_xlfn.CONCAT($N$1,$R$1,$B$1,$R$1," ",$P$1,$B$2,$T$1,$C$2,$T$1,$E$2,$T$1,$I$2,$T$1,$K$2,$T$1,$L$2,$Q$1,$O$1,$P$1,$S$1,B57,$S$1,$T$1,$S$1,C57,$S$1,$T$1,SUBSTITUTE(E57,",","."),$T$1,SUBSTITUTE(I57,",","."),$T$1,$S$1,K57,$S$1,$T$1,L57,$Q$1,$U$1)</f>
        <v>INSERT INTO "SportsRecords" (sp_record_id,sp_record_name,sp_record_best,sp_record_last,sport_class,team_sport_id) VALUES ('SP_055','Velocidad por equipos masculina',40.9,44.99,'T',4);</v>
      </c>
    </row>
    <row r="58" spans="2:14" x14ac:dyDescent="0.25">
      <c r="B58" t="s">
        <v>8086</v>
      </c>
      <c r="C58" t="s">
        <v>8728</v>
      </c>
      <c r="D58" s="7"/>
      <c r="E58" s="7">
        <v>222</v>
      </c>
      <c r="I58" s="7">
        <v>244.2</v>
      </c>
      <c r="J58" t="s">
        <v>8502</v>
      </c>
      <c r="K58" t="s">
        <v>8565</v>
      </c>
      <c r="L58">
        <f>INDEX(TeamSports!B:B,MATCH(J58,TeamSports!C:C,0))</f>
        <v>4</v>
      </c>
      <c r="N58" t="str">
        <f>_xlfn.CONCAT($N$1,$R$1,$B$1,$R$1," ",$P$1,$B$2,$T$1,$C$2,$T$1,$E$2,$T$1,$I$2,$T$1,$K$2,$T$1,$L$2,$Q$1,$O$1,$P$1,$S$1,B58,$S$1,$T$1,$S$1,C58,$S$1,$T$1,SUBSTITUTE(E58,",","."),$T$1,SUBSTITUTE(I58,",","."),$T$1,$S$1,K58,$S$1,$T$1,L58,$Q$1,$U$1)</f>
        <v>INSERT INTO "SportsRecords" (sp_record_id,sp_record_name,sp_record_best,sp_record_last,sport_class,team_sport_id) VALUES ('SP_056','Persecución por equipos masculina',222,244.2,'T',4);</v>
      </c>
    </row>
    <row r="59" spans="2:14" x14ac:dyDescent="0.25">
      <c r="B59" t="s">
        <v>8087</v>
      </c>
      <c r="C59" t="s">
        <v>8729</v>
      </c>
      <c r="D59" s="7"/>
      <c r="E59" s="7">
        <v>9.4</v>
      </c>
      <c r="I59" s="7">
        <v>10.34</v>
      </c>
      <c r="J59" t="s">
        <v>8502</v>
      </c>
      <c r="K59" t="s">
        <v>8565</v>
      </c>
      <c r="L59">
        <f>INDEX(TeamSports!B:B,MATCH(J59,TeamSports!C:C,0))</f>
        <v>4</v>
      </c>
      <c r="N59" t="str">
        <f>_xlfn.CONCAT($N$1,$R$1,$B$1,$R$1," ",$P$1,$B$2,$T$1,$C$2,$T$1,$E$2,$T$1,$I$2,$T$1,$K$2,$T$1,$L$2,$Q$1,$O$1,$P$1,$S$1,B59,$S$1,$T$1,$S$1,C59,$S$1,$T$1,SUBSTITUTE(E59,",","."),$T$1,SUBSTITUTE(I59,",","."),$T$1,$S$1,K59,$S$1,$T$1,L59,$Q$1,$U$1)</f>
        <v>INSERT INTO "SportsRecords" (sp_record_id,sp_record_name,sp_record_best,sp_record_last,sport_class,team_sport_id) VALUES ('SP_057','Keirin masculino',9.4,10.34,'T',4);</v>
      </c>
    </row>
    <row r="60" spans="2:14" x14ac:dyDescent="0.25">
      <c r="B60" t="s">
        <v>8088</v>
      </c>
      <c r="C60" t="s">
        <v>8730</v>
      </c>
      <c r="D60" s="7"/>
      <c r="E60" s="7">
        <v>191</v>
      </c>
      <c r="I60" s="7">
        <v>210.1</v>
      </c>
      <c r="J60" t="s">
        <v>8502</v>
      </c>
      <c r="K60" t="s">
        <v>9306</v>
      </c>
      <c r="L60">
        <f>INDEX(TeamSports!B:B,MATCH(J60,TeamSports!C:C,0))</f>
        <v>4</v>
      </c>
      <c r="N60" t="str">
        <f>_xlfn.CONCAT($N$1,$R$1,$B$1,$R$1," ",$P$1,$B$2,$T$1,$C$2,$T$1,$E$2,$T$1,$I$2,$T$1,$K$2,$T$1,$L$2,$Q$1,$O$1,$P$1,$S$1,B60,$S$1,$T$1,$S$1,C60,$S$1,$T$1,SUBSTITUTE(E60,",","."),$T$1,SUBSTITUTE(I60,",","."),$T$1,$S$1,K60,$S$1,$T$1,L60,$Q$1,$U$1)</f>
        <v>INSERT INTO "SportsRecords" (sp_record_id,sp_record_name,sp_record_best,sp_record_last,sport_class,team_sport_id) VALUES ('SP_058','Madison masculino',191,210.1,'P',4);</v>
      </c>
    </row>
    <row r="61" spans="2:14" x14ac:dyDescent="0.25">
      <c r="B61" t="s">
        <v>8089</v>
      </c>
      <c r="C61" t="s">
        <v>8731</v>
      </c>
      <c r="D61" s="7"/>
      <c r="E61" s="7">
        <v>0</v>
      </c>
      <c r="I61" s="7">
        <v>0</v>
      </c>
      <c r="J61" t="s">
        <v>8502</v>
      </c>
      <c r="K61" t="s">
        <v>9306</v>
      </c>
      <c r="L61">
        <f>INDEX(TeamSports!B:B,MATCH(J61,TeamSports!C:C,0))</f>
        <v>4</v>
      </c>
      <c r="N61" t="str">
        <f>_xlfn.CONCAT($N$1,$R$1,$B$1,$R$1," ",$P$1,$B$2,$T$1,$C$2,$T$1,$E$2,$T$1,$I$2,$T$1,$K$2,$T$1,$L$2,$Q$1,$O$1,$P$1,$S$1,B61,$S$1,$T$1,$S$1,C61,$S$1,$T$1,SUBSTITUTE(E61,",","."),$T$1,SUBSTITUTE(I61,",","."),$T$1,$S$1,K61,$S$1,$T$1,L61,$Q$1,$U$1)</f>
        <v>INSERT INTO "SportsRecords" (sp_record_id,sp_record_name,sp_record_best,sp_record_last,sport_class,team_sport_id) VALUES ('SP_059','Ómnium masculino',0,0,'P',4);</v>
      </c>
    </row>
    <row r="62" spans="2:14" x14ac:dyDescent="0.25">
      <c r="B62" t="s">
        <v>8090</v>
      </c>
      <c r="C62" t="s">
        <v>8732</v>
      </c>
      <c r="D62" s="7"/>
      <c r="E62" s="7">
        <v>10.68</v>
      </c>
      <c r="I62" s="7">
        <v>11.747999999999999</v>
      </c>
      <c r="J62" t="s">
        <v>8502</v>
      </c>
      <c r="K62" t="s">
        <v>8565</v>
      </c>
      <c r="L62">
        <f>INDEX(TeamSports!B:B,MATCH(J62,TeamSports!C:C,0))</f>
        <v>4</v>
      </c>
      <c r="N62" t="str">
        <f>_xlfn.CONCAT($N$1,$R$1,$B$1,$R$1," ",$P$1,$B$2,$T$1,$C$2,$T$1,$E$2,$T$1,$I$2,$T$1,$K$2,$T$1,$L$2,$Q$1,$O$1,$P$1,$S$1,B62,$S$1,$T$1,$S$1,C62,$S$1,$T$1,SUBSTITUTE(E62,",","."),$T$1,SUBSTITUTE(I62,",","."),$T$1,$S$1,K62,$S$1,$T$1,L62,$Q$1,$U$1)</f>
        <v>INSERT INTO "SportsRecords" (sp_record_id,sp_record_name,sp_record_best,sp_record_last,sport_class,team_sport_id) VALUES ('SP_060','Velocidad femenina',10.68,11.748,'T',4);</v>
      </c>
    </row>
    <row r="63" spans="2:14" x14ac:dyDescent="0.25">
      <c r="B63" t="s">
        <v>8091</v>
      </c>
      <c r="C63" t="s">
        <v>8733</v>
      </c>
      <c r="D63" s="7"/>
      <c r="E63" s="7">
        <v>45.1</v>
      </c>
      <c r="I63" s="7">
        <v>49.61</v>
      </c>
      <c r="J63" t="s">
        <v>8502</v>
      </c>
      <c r="K63" t="s">
        <v>8565</v>
      </c>
      <c r="L63">
        <f>INDEX(TeamSports!B:B,MATCH(J63,TeamSports!C:C,0))</f>
        <v>4</v>
      </c>
      <c r="N63" t="str">
        <f>_xlfn.CONCAT($N$1,$R$1,$B$1,$R$1," ",$P$1,$B$2,$T$1,$C$2,$T$1,$E$2,$T$1,$I$2,$T$1,$K$2,$T$1,$L$2,$Q$1,$O$1,$P$1,$S$1,B63,$S$1,$T$1,$S$1,C63,$S$1,$T$1,SUBSTITUTE(E63,",","."),$T$1,SUBSTITUTE(I63,",","."),$T$1,$S$1,K63,$S$1,$T$1,L63,$Q$1,$U$1)</f>
        <v>INSERT INTO "SportsRecords" (sp_record_id,sp_record_name,sp_record_best,sp_record_last,sport_class,team_sport_id) VALUES ('SP_061','Velocidad por equipos femenina',45.1,49.61,'T',4);</v>
      </c>
    </row>
    <row r="64" spans="2:14" x14ac:dyDescent="0.25">
      <c r="B64" t="s">
        <v>8092</v>
      </c>
      <c r="C64" t="s">
        <v>8734</v>
      </c>
      <c r="D64" s="7"/>
      <c r="E64" s="7">
        <v>244.3</v>
      </c>
      <c r="I64" s="7">
        <v>268.73</v>
      </c>
      <c r="J64" t="s">
        <v>8502</v>
      </c>
      <c r="K64" t="s">
        <v>8565</v>
      </c>
      <c r="L64">
        <f>INDEX(TeamSports!B:B,MATCH(J64,TeamSports!C:C,0))</f>
        <v>4</v>
      </c>
      <c r="N64" t="str">
        <f>_xlfn.CONCAT($N$1,$R$1,$B$1,$R$1," ",$P$1,$B$2,$T$1,$C$2,$T$1,$E$2,$T$1,$I$2,$T$1,$K$2,$T$1,$L$2,$Q$1,$O$1,$P$1,$S$1,B64,$S$1,$T$1,$S$1,C64,$S$1,$T$1,SUBSTITUTE(E64,",","."),$T$1,SUBSTITUTE(I64,",","."),$T$1,$S$1,K64,$S$1,$T$1,L64,$Q$1,$U$1)</f>
        <v>INSERT INTO "SportsRecords" (sp_record_id,sp_record_name,sp_record_best,sp_record_last,sport_class,team_sport_id) VALUES ('SP_062','Persecución por equipos femenina',244.3,268.73,'T',4);</v>
      </c>
    </row>
    <row r="65" spans="2:14" x14ac:dyDescent="0.25">
      <c r="B65" t="s">
        <v>8093</v>
      </c>
      <c r="C65" t="s">
        <v>8735</v>
      </c>
      <c r="D65" s="7"/>
      <c r="E65" s="7">
        <v>10.8</v>
      </c>
      <c r="I65" s="7">
        <v>11.88</v>
      </c>
      <c r="J65" t="s">
        <v>8502</v>
      </c>
      <c r="K65" t="s">
        <v>8565</v>
      </c>
      <c r="L65">
        <f>INDEX(TeamSports!B:B,MATCH(J65,TeamSports!C:C,0))</f>
        <v>4</v>
      </c>
      <c r="N65" t="str">
        <f>_xlfn.CONCAT($N$1,$R$1,$B$1,$R$1," ",$P$1,$B$2,$T$1,$C$2,$T$1,$E$2,$T$1,$I$2,$T$1,$K$2,$T$1,$L$2,$Q$1,$O$1,$P$1,$S$1,B65,$S$1,$T$1,$S$1,C65,$S$1,$T$1,SUBSTITUTE(E65,",","."),$T$1,SUBSTITUTE(I65,",","."),$T$1,$S$1,K65,$S$1,$T$1,L65,$Q$1,$U$1)</f>
        <v>INSERT INTO "SportsRecords" (sp_record_id,sp_record_name,sp_record_best,sp_record_last,sport_class,team_sport_id) VALUES ('SP_063','Keirin femenino',10.8,11.88,'T',4);</v>
      </c>
    </row>
    <row r="66" spans="2:14" x14ac:dyDescent="0.25">
      <c r="B66" t="s">
        <v>8094</v>
      </c>
      <c r="C66" t="s">
        <v>8736</v>
      </c>
      <c r="D66" s="7"/>
      <c r="E66" s="7">
        <v>213.6</v>
      </c>
      <c r="I66" s="7">
        <v>234.95999999999998</v>
      </c>
      <c r="J66" t="s">
        <v>8502</v>
      </c>
      <c r="K66" t="s">
        <v>9306</v>
      </c>
      <c r="L66">
        <f>INDEX(TeamSports!B:B,MATCH(J66,TeamSports!C:C,0))</f>
        <v>4</v>
      </c>
      <c r="N66" t="str">
        <f>_xlfn.CONCAT($N$1,$R$1,$B$1,$R$1," ",$P$1,$B$2,$T$1,$C$2,$T$1,$E$2,$T$1,$I$2,$T$1,$K$2,$T$1,$L$2,$Q$1,$O$1,$P$1,$S$1,B66,$S$1,$T$1,$S$1,C66,$S$1,$T$1,SUBSTITUTE(E66,",","."),$T$1,SUBSTITUTE(I66,",","."),$T$1,$S$1,K66,$S$1,$T$1,L66,$Q$1,$U$1)</f>
        <v>INSERT INTO "SportsRecords" (sp_record_id,sp_record_name,sp_record_best,sp_record_last,sport_class,team_sport_id) VALUES ('SP_064','Madison femenino',213.6,234.96,'P',4);</v>
      </c>
    </row>
    <row r="67" spans="2:14" x14ac:dyDescent="0.25">
      <c r="B67" t="s">
        <v>8095</v>
      </c>
      <c r="C67" t="s">
        <v>8737</v>
      </c>
      <c r="D67" s="7"/>
      <c r="E67" s="7">
        <v>0</v>
      </c>
      <c r="I67" s="7">
        <v>0</v>
      </c>
      <c r="J67" t="s">
        <v>8502</v>
      </c>
      <c r="K67" t="s">
        <v>9306</v>
      </c>
      <c r="L67">
        <f>INDEX(TeamSports!B:B,MATCH(J67,TeamSports!C:C,0))</f>
        <v>4</v>
      </c>
      <c r="N67" t="str">
        <f>_xlfn.CONCAT($N$1,$R$1,$B$1,$R$1," ",$P$1,$B$2,$T$1,$C$2,$T$1,$E$2,$T$1,$I$2,$T$1,$K$2,$T$1,$L$2,$Q$1,$O$1,$P$1,$S$1,B67,$S$1,$T$1,$S$1,C67,$S$1,$T$1,SUBSTITUTE(E67,",","."),$T$1,SUBSTITUTE(I67,",","."),$T$1,$S$1,K67,$S$1,$T$1,L67,$Q$1,$U$1)</f>
        <v>INSERT INTO "SportsRecords" (sp_record_id,sp_record_name,sp_record_best,sp_record_last,sport_class,team_sport_id) VALUES ('SP_065','Ómnium femenino',0,0,'P',4);</v>
      </c>
    </row>
    <row r="68" spans="2:14" x14ac:dyDescent="0.25">
      <c r="B68" t="s">
        <v>8096</v>
      </c>
      <c r="C68" t="s">
        <v>9311</v>
      </c>
      <c r="D68" s="7"/>
      <c r="E68" s="7">
        <v>22800</v>
      </c>
      <c r="I68" s="7">
        <v>25080</v>
      </c>
      <c r="J68" t="s">
        <v>8503</v>
      </c>
      <c r="K68" t="s">
        <v>8565</v>
      </c>
      <c r="L68">
        <f>INDEX(TeamSports!B:B,MATCH(J68,TeamSports!C:C,0))</f>
        <v>5</v>
      </c>
      <c r="N68" t="str">
        <f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('SP_066','Ruta Carrera masculina',22800,25080,'T',5);</v>
      </c>
    </row>
    <row r="69" spans="2:14" x14ac:dyDescent="0.25">
      <c r="B69" t="s">
        <v>8097</v>
      </c>
      <c r="C69" t="s">
        <v>8738</v>
      </c>
      <c r="D69" s="7"/>
      <c r="E69" s="7">
        <v>2160</v>
      </c>
      <c r="I69" s="7">
        <v>2376</v>
      </c>
      <c r="J69" t="s">
        <v>8503</v>
      </c>
      <c r="K69" t="s">
        <v>8565</v>
      </c>
      <c r="L69">
        <f>INDEX(TeamSports!B:B,MATCH(J69,TeamSports!C:C,0))</f>
        <v>5</v>
      </c>
      <c r="N69" t="str">
        <f>_xlfn.CONCAT($N$1,$R$1,$B$1,$R$1," ",$P$1,$B$2,$T$1,$C$2,$T$1,$E$2,$T$1,$I$2,$T$1,$K$2,$T$1,$L$2,$Q$1,$O$1,$P$1,$S$1,B69,$S$1,$T$1,$S$1,C69,$S$1,$T$1,SUBSTITUTE(E69,",","."),$T$1,SUBSTITUTE(I69,",","."),$T$1,$S$1,K69,$S$1,$T$1,L69,$Q$1,$U$1)</f>
        <v>INSERT INTO "SportsRecords" (sp_record_id,sp_record_name,sp_record_best,sp_record_last,sport_class,team_sport_id) VALUES ('SP_067','Contrarreloj masculino',2160,2376,'T',5);</v>
      </c>
    </row>
    <row r="70" spans="2:14" x14ac:dyDescent="0.25">
      <c r="B70" t="s">
        <v>8098</v>
      </c>
      <c r="C70" t="s">
        <v>9312</v>
      </c>
      <c r="D70" s="7"/>
      <c r="E70" s="7">
        <v>11400</v>
      </c>
      <c r="I70" s="7">
        <v>12540</v>
      </c>
      <c r="J70" t="s">
        <v>8503</v>
      </c>
      <c r="K70" t="s">
        <v>8565</v>
      </c>
      <c r="L70">
        <f>INDEX(TeamSports!B:B,MATCH(J70,TeamSports!C:C,0))</f>
        <v>5</v>
      </c>
      <c r="N70" t="str">
        <f>_xlfn.CONCAT($N$1,$R$1,$B$1,$R$1," ",$P$1,$B$2,$T$1,$C$2,$T$1,$E$2,$T$1,$I$2,$T$1,$K$2,$T$1,$L$2,$Q$1,$O$1,$P$1,$S$1,B70,$S$1,$T$1,$S$1,C70,$S$1,$T$1,SUBSTITUTE(E70,",","."),$T$1,SUBSTITUTE(I70,",","."),$T$1,$S$1,K70,$S$1,$T$1,L70,$Q$1,$U$1)</f>
        <v>INSERT INTO "SportsRecords" (sp_record_id,sp_record_name,sp_record_best,sp_record_last,sport_class,team_sport_id) VALUES ('SP_068','Ruta Carrera femenina',11400,12540,'T',5);</v>
      </c>
    </row>
    <row r="71" spans="2:14" x14ac:dyDescent="0.25">
      <c r="B71" t="s">
        <v>8099</v>
      </c>
      <c r="C71" t="s">
        <v>8739</v>
      </c>
      <c r="D71" s="7"/>
      <c r="E71" s="7">
        <v>2340</v>
      </c>
      <c r="I71" s="7">
        <v>2574</v>
      </c>
      <c r="J71" t="s">
        <v>8503</v>
      </c>
      <c r="K71" t="s">
        <v>8565</v>
      </c>
      <c r="L71">
        <f>INDEX(TeamSports!B:B,MATCH(J71,TeamSports!C:C,0))</f>
        <v>5</v>
      </c>
      <c r="N71" t="str">
        <f>_xlfn.CONCAT($N$1,$R$1,$B$1,$R$1," ",$P$1,$B$2,$T$1,$C$2,$T$1,$E$2,$T$1,$I$2,$T$1,$K$2,$T$1,$L$2,$Q$1,$O$1,$P$1,$S$1,B71,$S$1,$T$1,$S$1,C71,$S$1,$T$1,SUBSTITUTE(E71,",","."),$T$1,SUBSTITUTE(I71,",","."),$T$1,$S$1,K71,$S$1,$T$1,L71,$Q$1,$U$1)</f>
        <v>INSERT INTO "SportsRecords" (sp_record_id,sp_record_name,sp_record_best,sp_record_last,sport_class,team_sport_id) VALUES ('SP_069','Contrarreloj femenino',2340,2574,'T',5);</v>
      </c>
    </row>
    <row r="72" spans="2:14" x14ac:dyDescent="0.25">
      <c r="B72" t="s">
        <v>8100</v>
      </c>
      <c r="C72" t="s">
        <v>8740</v>
      </c>
      <c r="D72" s="7"/>
      <c r="E72" s="7">
        <v>100</v>
      </c>
      <c r="I72" s="7">
        <v>1</v>
      </c>
      <c r="J72" t="s">
        <v>59</v>
      </c>
      <c r="K72" t="s">
        <v>9306</v>
      </c>
      <c r="L72">
        <f>INDEX(TeamSports!B:B,MATCH(J72,TeamSports!C:C,0))</f>
        <v>6</v>
      </c>
      <c r="N72" t="str">
        <f>_xlfn.CONCAT($N$1,$R$1,$B$1,$R$1," ",$P$1,$B$2,$T$1,$C$2,$T$1,$E$2,$T$1,$I$2,$T$1,$K$2,$T$1,$L$2,$Q$1,$O$1,$P$1,$S$1,B72,$S$1,$T$1,$S$1,C72,$S$1,$T$1,SUBSTITUTE(E72,",","."),$T$1,SUBSTITUTE(I72,",","."),$T$1,$S$1,K72,$S$1,$T$1,L72,$Q$1,$U$1)</f>
        <v>INSERT INTO "SportsRecords" (sp_record_id,sp_record_name,sp_record_best,sp_record_last,sport_class,team_sport_id) VALUES ('SP_070','BMX estilo libre parque masculino',100,1,'P',6);</v>
      </c>
    </row>
    <row r="73" spans="2:14" x14ac:dyDescent="0.25">
      <c r="B73" t="s">
        <v>8101</v>
      </c>
      <c r="C73" t="s">
        <v>8741</v>
      </c>
      <c r="D73" s="7"/>
      <c r="E73" s="7">
        <v>100</v>
      </c>
      <c r="I73" s="7">
        <v>1</v>
      </c>
      <c r="J73" t="s">
        <v>59</v>
      </c>
      <c r="K73" t="s">
        <v>9306</v>
      </c>
      <c r="L73">
        <f>INDEX(TeamSports!B:B,MATCH(J73,TeamSports!C:C,0))</f>
        <v>6</v>
      </c>
      <c r="N73" t="str">
        <f>_xlfn.CONCAT($N$1,$R$1,$B$1,$R$1," ",$P$1,$B$2,$T$1,$C$2,$T$1,$E$2,$T$1,$I$2,$T$1,$K$2,$T$1,$L$2,$Q$1,$O$1,$P$1,$S$1,B73,$S$1,$T$1,$S$1,C73,$S$1,$T$1,SUBSTITUTE(E73,",","."),$T$1,SUBSTITUTE(I73,",","."),$T$1,$S$1,K73,$S$1,$T$1,L73,$Q$1,$U$1)</f>
        <v>INSERT INTO "SportsRecords" (sp_record_id,sp_record_name,sp_record_best,sp_record_last,sport_class,team_sport_id) VALUES ('SP_071','BMX estilo libre parque femenino',100,1,'P',6);</v>
      </c>
    </row>
    <row r="74" spans="2:14" x14ac:dyDescent="0.25">
      <c r="B74" t="s">
        <v>8102</v>
      </c>
      <c r="C74" t="s">
        <v>8742</v>
      </c>
      <c r="D74" s="7"/>
      <c r="E74" s="7">
        <v>100</v>
      </c>
      <c r="I74" s="7">
        <v>45</v>
      </c>
      <c r="J74" t="s">
        <v>35</v>
      </c>
      <c r="K74" t="s">
        <v>9306</v>
      </c>
      <c r="L74">
        <f>INDEX(TeamSports!B:B,MATCH(J74,TeamSports!C:C,0))</f>
        <v>7</v>
      </c>
      <c r="N74" t="str">
        <f>_xlfn.CONCAT($N$1,$R$1,$B$1,$R$1," ",$P$1,$B$2,$T$1,$C$2,$T$1,$E$2,$T$1,$I$2,$T$1,$K$2,$T$1,$L$2,$Q$1,$O$1,$P$1,$S$1,B74,$S$1,$T$1,$S$1,C74,$S$1,$T$1,SUBSTITUTE(E74,",","."),$T$1,SUBSTITUTE(I74,",","."),$T$1,$S$1,K74,$S$1,$T$1,L74,$Q$1,$U$1)</f>
        <v>INSERT INTO "SportsRecords" (sp_record_id,sp_record_name,sp_record_best,sp_record_last,sport_class,team_sport_id) VALUES ('SP_072','Doma clásica individual',100,45,'P',7);</v>
      </c>
    </row>
    <row r="75" spans="2:14" x14ac:dyDescent="0.25">
      <c r="B75" t="s">
        <v>8103</v>
      </c>
      <c r="C75" t="s">
        <v>8743</v>
      </c>
      <c r="D75" s="7"/>
      <c r="E75" s="7">
        <v>100</v>
      </c>
      <c r="I75" s="7">
        <v>50</v>
      </c>
      <c r="J75" t="s">
        <v>35</v>
      </c>
      <c r="K75" t="s">
        <v>9306</v>
      </c>
      <c r="L75">
        <f>INDEX(TeamSports!B:B,MATCH(J75,TeamSports!C:C,0))</f>
        <v>7</v>
      </c>
      <c r="N75" t="str">
        <f>_xlfn.CONCAT($N$1,$R$1,$B$1,$R$1," ",$P$1,$B$2,$T$1,$C$2,$T$1,$E$2,$T$1,$I$2,$T$1,$K$2,$T$1,$L$2,$Q$1,$O$1,$P$1,$S$1,B75,$S$1,$T$1,$S$1,C75,$S$1,$T$1,SUBSTITUTE(E75,",","."),$T$1,SUBSTITUTE(I75,",","."),$T$1,$S$1,K75,$S$1,$T$1,L75,$Q$1,$U$1)</f>
        <v>INSERT INTO "SportsRecords" (sp_record_id,sp_record_name,sp_record_best,sp_record_last,sport_class,team_sport_id) VALUES ('SP_073','Doma estilo libre individual',100,50,'P',7);</v>
      </c>
    </row>
    <row r="76" spans="2:14" x14ac:dyDescent="0.25">
      <c r="B76" t="s">
        <v>8104</v>
      </c>
      <c r="C76" t="s">
        <v>8744</v>
      </c>
      <c r="D76" s="7"/>
      <c r="E76" s="7">
        <v>0</v>
      </c>
      <c r="I76" s="7">
        <v>0</v>
      </c>
      <c r="J76" t="s">
        <v>35</v>
      </c>
      <c r="K76" t="s">
        <v>9306</v>
      </c>
      <c r="L76">
        <f>INDEX(TeamSports!B:B,MATCH(J76,TeamSports!C:C,0))</f>
        <v>7</v>
      </c>
      <c r="N76" t="str">
        <f>_xlfn.CONCAT($N$1,$R$1,$B$1,$R$1," ",$P$1,$B$2,$T$1,$C$2,$T$1,$E$2,$T$1,$I$2,$T$1,$K$2,$T$1,$L$2,$Q$1,$O$1,$P$1,$S$1,B76,$S$1,$T$1,$S$1,C76,$S$1,$T$1,SUBSTITUTE(E76,",","."),$T$1,SUBSTITUTE(I76,",","."),$T$1,$S$1,K76,$S$1,$T$1,L76,$Q$1,$U$1)</f>
        <v>INSERT INTO "SportsRecords" (sp_record_id,sp_record_name,sp_record_best,sp_record_last,sport_class,team_sport_id) VALUES ('SP_074','Doma por equipos',0,0,'P',7);</v>
      </c>
    </row>
    <row r="77" spans="2:14" x14ac:dyDescent="0.25">
      <c r="B77" t="s">
        <v>8105</v>
      </c>
      <c r="C77" t="s">
        <v>8745</v>
      </c>
      <c r="D77" s="7"/>
      <c r="E77" s="7">
        <v>0</v>
      </c>
      <c r="I77" s="7">
        <v>0</v>
      </c>
      <c r="J77" t="s">
        <v>35</v>
      </c>
      <c r="K77" t="s">
        <v>9306</v>
      </c>
      <c r="L77">
        <f>INDEX(TeamSports!B:B,MATCH(J77,TeamSports!C:C,0))</f>
        <v>7</v>
      </c>
      <c r="N77" t="str">
        <f>_xlfn.CONCAT($N$1,$R$1,$B$1,$R$1," ",$P$1,$B$2,$T$1,$C$2,$T$1,$E$2,$T$1,$I$2,$T$1,$K$2,$T$1,$L$2,$Q$1,$O$1,$P$1,$S$1,B77,$S$1,$T$1,$S$1,C77,$S$1,$T$1,SUBSTITUTE(E77,",","."),$T$1,SUBSTITUTE(I77,",","."),$T$1,$S$1,K77,$S$1,$T$1,L77,$Q$1,$U$1)</f>
        <v>INSERT INTO "SportsRecords" (sp_record_id,sp_record_name,sp_record_best,sp_record_last,sport_class,team_sport_id) VALUES ('SP_075','Salto de obstáculos individual',0,0,'P',7);</v>
      </c>
    </row>
    <row r="78" spans="2:14" x14ac:dyDescent="0.25">
      <c r="B78" t="s">
        <v>8106</v>
      </c>
      <c r="C78" t="s">
        <v>8746</v>
      </c>
      <c r="D78" s="7"/>
      <c r="E78" s="7">
        <v>0</v>
      </c>
      <c r="I78" s="7">
        <v>0</v>
      </c>
      <c r="J78" t="s">
        <v>35</v>
      </c>
      <c r="K78" t="s">
        <v>9306</v>
      </c>
      <c r="L78">
        <f>INDEX(TeamSports!B:B,MATCH(J78,TeamSports!C:C,0))</f>
        <v>7</v>
      </c>
      <c r="N78" t="str">
        <f>_xlfn.CONCAT($N$1,$R$1,$B$1,$R$1," ",$P$1,$B$2,$T$1,$C$2,$T$1,$E$2,$T$1,$I$2,$T$1,$K$2,$T$1,$L$2,$Q$1,$O$1,$P$1,$S$1,B78,$S$1,$T$1,$S$1,C78,$S$1,$T$1,SUBSTITUTE(E78,",","."),$T$1,SUBSTITUTE(I78,",","."),$T$1,$S$1,K78,$S$1,$T$1,L78,$Q$1,$U$1)</f>
        <v>INSERT INTO "SportsRecords" (sp_record_id,sp_record_name,sp_record_best,sp_record_last,sport_class,team_sport_id) VALUES ('SP_076','Salto de obstáculos por equipos',0,0,'P',7);</v>
      </c>
    </row>
    <row r="79" spans="2:14" x14ac:dyDescent="0.25">
      <c r="B79" t="s">
        <v>8107</v>
      </c>
      <c r="C79" t="s">
        <v>8747</v>
      </c>
      <c r="D79" s="7"/>
      <c r="E79" s="7">
        <v>0</v>
      </c>
      <c r="I79" s="7">
        <v>0</v>
      </c>
      <c r="J79" t="s">
        <v>35</v>
      </c>
      <c r="K79" t="s">
        <v>9306</v>
      </c>
      <c r="L79">
        <f>INDEX(TeamSports!B:B,MATCH(J79,TeamSports!C:C,0))</f>
        <v>7</v>
      </c>
      <c r="N79" t="str">
        <f>_xlfn.CONCAT($N$1,$R$1,$B$1,$R$1," ",$P$1,$B$2,$T$1,$C$2,$T$1,$E$2,$T$1,$I$2,$T$1,$K$2,$T$1,$L$2,$Q$1,$O$1,$P$1,$S$1,B79,$S$1,$T$1,$S$1,C79,$S$1,$T$1,SUBSTITUTE(E79,",","."),$T$1,SUBSTITUTE(I79,",","."),$T$1,$S$1,K79,$S$1,$T$1,L79,$Q$1,$U$1)</f>
        <v>INSERT INTO "SportsRecords" (sp_record_id,sp_record_name,sp_record_best,sp_record_last,sport_class,team_sport_id) VALUES ('SP_077','Concurso completo individual',0,0,'P',7);</v>
      </c>
    </row>
    <row r="80" spans="2:14" x14ac:dyDescent="0.25">
      <c r="B80" t="s">
        <v>8108</v>
      </c>
      <c r="C80" t="s">
        <v>8748</v>
      </c>
      <c r="D80" s="7"/>
      <c r="E80" s="7">
        <v>0</v>
      </c>
      <c r="I80" s="7">
        <v>0</v>
      </c>
      <c r="J80" t="s">
        <v>35</v>
      </c>
      <c r="K80" t="s">
        <v>9306</v>
      </c>
      <c r="L80">
        <f>INDEX(TeamSports!B:B,MATCH(J80,TeamSports!C:C,0))</f>
        <v>7</v>
      </c>
      <c r="N80" t="str">
        <f>_xlfn.CONCAT($N$1,$R$1,$B$1,$R$1," ",$P$1,$B$2,$T$1,$C$2,$T$1,$E$2,$T$1,$I$2,$T$1,$K$2,$T$1,$L$2,$Q$1,$O$1,$P$1,$S$1,B80,$S$1,$T$1,$S$1,C80,$S$1,$T$1,SUBSTITUTE(E80,",","."),$T$1,SUBSTITUTE(I80,",","."),$T$1,$S$1,K80,$S$1,$T$1,L80,$Q$1,$U$1)</f>
        <v>INSERT INTO "SportsRecords" (sp_record_id,sp_record_name,sp_record_best,sp_record_last,sport_class,team_sport_id) VALUES ('SP_078','Concurso completo por equipos',0,0,'P',7);</v>
      </c>
    </row>
    <row r="81" spans="2:14" x14ac:dyDescent="0.25">
      <c r="B81" t="s">
        <v>8109</v>
      </c>
      <c r="C81" t="s">
        <v>8749</v>
      </c>
      <c r="D81" s="7"/>
      <c r="E81" s="7">
        <v>0</v>
      </c>
      <c r="I81" s="7">
        <v>0</v>
      </c>
      <c r="J81" t="s">
        <v>58</v>
      </c>
      <c r="K81" t="s">
        <v>9306</v>
      </c>
      <c r="L81">
        <f>INDEX(TeamSports!B:B,MATCH(J81,TeamSports!C:C,0))</f>
        <v>8</v>
      </c>
      <c r="N81" t="str">
        <f>_xlfn.CONCAT($N$1,$R$1,$B$1,$R$1," ",$P$1,$B$2,$T$1,$C$2,$T$1,$E$2,$T$1,$I$2,$T$1,$K$2,$T$1,$L$2,$Q$1,$O$1,$P$1,$S$1,B81,$S$1,$T$1,$S$1,C81,$S$1,$T$1,SUBSTITUTE(E81,",","."),$T$1,SUBSTITUTE(I81,",","."),$T$1,$S$1,K81,$S$1,$T$1,L81,$Q$1,$U$1)</f>
        <v>INSERT INTO "SportsRecords" (sp_record_id,sp_record_name,sp_record_best,sp_record_last,sport_class,team_sport_id) VALUES ('SP_079','Concurso general individual masculino',0,0,'P',8);</v>
      </c>
    </row>
    <row r="82" spans="2:14" x14ac:dyDescent="0.25">
      <c r="B82" t="s">
        <v>8110</v>
      </c>
      <c r="C82" t="s">
        <v>8750</v>
      </c>
      <c r="D82" s="7"/>
      <c r="E82" s="7">
        <v>0</v>
      </c>
      <c r="I82" s="7">
        <v>0</v>
      </c>
      <c r="J82" t="s">
        <v>58</v>
      </c>
      <c r="K82" t="s">
        <v>9306</v>
      </c>
      <c r="L82">
        <f>INDEX(TeamSports!B:B,MATCH(J82,TeamSports!C:C,0))</f>
        <v>8</v>
      </c>
      <c r="N82" t="str">
        <f>_xlfn.CONCAT($N$1,$R$1,$B$1,$R$1," ",$P$1,$B$2,$T$1,$C$2,$T$1,$E$2,$T$1,$I$2,$T$1,$K$2,$T$1,$L$2,$Q$1,$O$1,$P$1,$S$1,B82,$S$1,$T$1,$S$1,C82,$S$1,$T$1,SUBSTITUTE(E82,",","."),$T$1,SUBSTITUTE(I82,",","."),$T$1,$S$1,K82,$S$1,$T$1,L82,$Q$1,$U$1)</f>
        <v>INSERT INTO "SportsRecords" (sp_record_id,sp_record_name,sp_record_best,sp_record_last,sport_class,team_sport_id) VALUES ('SP_080','Concurso general por equipos masculino',0,0,'P',8);</v>
      </c>
    </row>
    <row r="83" spans="2:14" x14ac:dyDescent="0.25">
      <c r="B83" t="s">
        <v>8111</v>
      </c>
      <c r="C83" t="s">
        <v>8751</v>
      </c>
      <c r="D83" s="7"/>
      <c r="E83" s="7">
        <v>0</v>
      </c>
      <c r="I83" s="7">
        <v>0</v>
      </c>
      <c r="J83" t="s">
        <v>58</v>
      </c>
      <c r="K83" t="s">
        <v>9306</v>
      </c>
      <c r="L83">
        <f>INDEX(TeamSports!B:B,MATCH(J83,TeamSports!C:C,0))</f>
        <v>8</v>
      </c>
      <c r="N83" t="str">
        <f>_xlfn.CONCAT($N$1,$R$1,$B$1,$R$1," ",$P$1,$B$2,$T$1,$C$2,$T$1,$E$2,$T$1,$I$2,$T$1,$K$2,$T$1,$L$2,$Q$1,$O$1,$P$1,$S$1,B83,$S$1,$T$1,$S$1,C83,$S$1,$T$1,SUBSTITUTE(E83,",","."),$T$1,SUBSTITUTE(I83,",","."),$T$1,$S$1,K83,$S$1,$T$1,L83,$Q$1,$U$1)</f>
        <v>INSERT INTO "SportsRecords" (sp_record_id,sp_record_name,sp_record_best,sp_record_last,sport_class,team_sport_id) VALUES ('SP_081','Barras paralelas masculinas',0,0,'P',8);</v>
      </c>
    </row>
    <row r="84" spans="2:14" x14ac:dyDescent="0.25">
      <c r="B84" t="s">
        <v>8112</v>
      </c>
      <c r="C84" t="s">
        <v>8752</v>
      </c>
      <c r="D84" s="7"/>
      <c r="E84" s="7">
        <v>0</v>
      </c>
      <c r="I84" s="7">
        <v>0</v>
      </c>
      <c r="J84" t="s">
        <v>58</v>
      </c>
      <c r="K84" t="s">
        <v>9306</v>
      </c>
      <c r="L84">
        <f>INDEX(TeamSports!B:B,MATCH(J84,TeamSports!C:C,0))</f>
        <v>8</v>
      </c>
      <c r="N84" t="str">
        <f>_xlfn.CONCAT($N$1,$R$1,$B$1,$R$1," ",$P$1,$B$2,$T$1,$C$2,$T$1,$E$2,$T$1,$I$2,$T$1,$K$2,$T$1,$L$2,$Q$1,$O$1,$P$1,$S$1,B84,$S$1,$T$1,$S$1,C84,$S$1,$T$1,SUBSTITUTE(E84,",","."),$T$1,SUBSTITUTE(I84,",","."),$T$1,$S$1,K84,$S$1,$T$1,L84,$Q$1,$U$1)</f>
        <v>INSERT INTO "SportsRecords" (sp_record_id,sp_record_name,sp_record_best,sp_record_last,sport_class,team_sport_id) VALUES ('SP_082','Barra fija masculina',0,0,'P',8);</v>
      </c>
    </row>
    <row r="85" spans="2:14" x14ac:dyDescent="0.25">
      <c r="B85" t="s">
        <v>8113</v>
      </c>
      <c r="C85" t="s">
        <v>8753</v>
      </c>
      <c r="D85" s="7"/>
      <c r="E85" s="7">
        <v>0</v>
      </c>
      <c r="I85" s="7">
        <v>0</v>
      </c>
      <c r="J85" t="s">
        <v>58</v>
      </c>
      <c r="K85" t="s">
        <v>9306</v>
      </c>
      <c r="L85">
        <f>INDEX(TeamSports!B:B,MATCH(J85,TeamSports!C:C,0))</f>
        <v>8</v>
      </c>
      <c r="N85" t="str">
        <f>_xlfn.CONCAT($N$1,$R$1,$B$1,$R$1," ",$P$1,$B$2,$T$1,$C$2,$T$1,$E$2,$T$1,$I$2,$T$1,$K$2,$T$1,$L$2,$Q$1,$O$1,$P$1,$S$1,B85,$S$1,$T$1,$S$1,C85,$S$1,$T$1,SUBSTITUTE(E85,",","."),$T$1,SUBSTITUTE(I85,",","."),$T$1,$S$1,K85,$S$1,$T$1,L85,$Q$1,$U$1)</f>
        <v>INSERT INTO "SportsRecords" (sp_record_id,sp_record_name,sp_record_best,sp_record_last,sport_class,team_sport_id) VALUES ('SP_083','Anillas masculinas',0,0,'P',8);</v>
      </c>
    </row>
    <row r="86" spans="2:14" x14ac:dyDescent="0.25">
      <c r="B86" t="s">
        <v>8114</v>
      </c>
      <c r="C86" t="s">
        <v>8754</v>
      </c>
      <c r="D86" s="7"/>
      <c r="E86" s="7">
        <v>0</v>
      </c>
      <c r="I86" s="7">
        <v>0</v>
      </c>
      <c r="J86" t="s">
        <v>58</v>
      </c>
      <c r="K86" t="s">
        <v>9306</v>
      </c>
      <c r="L86">
        <f>INDEX(TeamSports!B:B,MATCH(J86,TeamSports!C:C,0))</f>
        <v>8</v>
      </c>
      <c r="N86" t="str">
        <f>_xlfn.CONCAT($N$1,$R$1,$B$1,$R$1," ",$P$1,$B$2,$T$1,$C$2,$T$1,$E$2,$T$1,$I$2,$T$1,$K$2,$T$1,$L$2,$Q$1,$O$1,$P$1,$S$1,B86,$S$1,$T$1,$S$1,C86,$S$1,$T$1,SUBSTITUTE(E86,",","."),$T$1,SUBSTITUTE(I86,",","."),$T$1,$S$1,K86,$S$1,$T$1,L86,$Q$1,$U$1)</f>
        <v>INSERT INTO "SportsRecords" (sp_record_id,sp_record_name,sp_record_best,sp_record_last,sport_class,team_sport_id) VALUES ('SP_084','Caballo con arzones masculino',0,0,'P',8);</v>
      </c>
    </row>
    <row r="87" spans="2:14" x14ac:dyDescent="0.25">
      <c r="B87" t="s">
        <v>8115</v>
      </c>
      <c r="C87" t="s">
        <v>8755</v>
      </c>
      <c r="D87" s="7"/>
      <c r="E87" s="7">
        <v>0</v>
      </c>
      <c r="I87" s="7">
        <v>0</v>
      </c>
      <c r="J87" t="s">
        <v>58</v>
      </c>
      <c r="K87" t="s">
        <v>9306</v>
      </c>
      <c r="L87">
        <f>INDEX(TeamSports!B:B,MATCH(J87,TeamSports!C:C,0))</f>
        <v>8</v>
      </c>
      <c r="N87" t="str">
        <f>_xlfn.CONCAT($N$1,$R$1,$B$1,$R$1," ",$P$1,$B$2,$T$1,$C$2,$T$1,$E$2,$T$1,$I$2,$T$1,$K$2,$T$1,$L$2,$Q$1,$O$1,$P$1,$S$1,B87,$S$1,$T$1,$S$1,C87,$S$1,$T$1,SUBSTITUTE(E87,",","."),$T$1,SUBSTITUTE(I87,",","."),$T$1,$S$1,K87,$S$1,$T$1,L87,$Q$1,$U$1)</f>
        <v>INSERT INTO "SportsRecords" (sp_record_id,sp_record_name,sp_record_best,sp_record_last,sport_class,team_sport_id) VALUES ('SP_085','Suelo masculino',0,0,'P',8);</v>
      </c>
    </row>
    <row r="88" spans="2:14" x14ac:dyDescent="0.25">
      <c r="B88" t="s">
        <v>8116</v>
      </c>
      <c r="C88" t="s">
        <v>8756</v>
      </c>
      <c r="D88" s="7"/>
      <c r="E88" s="7">
        <v>0</v>
      </c>
      <c r="I88" s="7">
        <v>0</v>
      </c>
      <c r="J88" t="s">
        <v>58</v>
      </c>
      <c r="K88" t="s">
        <v>9306</v>
      </c>
      <c r="L88">
        <f>INDEX(TeamSports!B:B,MATCH(J88,TeamSports!C:C,0))</f>
        <v>8</v>
      </c>
      <c r="N88" t="str">
        <f>_xlfn.CONCAT($N$1,$R$1,$B$1,$R$1," ",$P$1,$B$2,$T$1,$C$2,$T$1,$E$2,$T$1,$I$2,$T$1,$K$2,$T$1,$L$2,$Q$1,$O$1,$P$1,$S$1,B88,$S$1,$T$1,$S$1,C88,$S$1,$T$1,SUBSTITUTE(E88,",","."),$T$1,SUBSTITUTE(I88,",","."),$T$1,$S$1,K88,$S$1,$T$1,L88,$Q$1,$U$1)</f>
        <v>INSERT INTO "SportsRecords" (sp_record_id,sp_record_name,sp_record_best,sp_record_last,sport_class,team_sport_id) VALUES ('SP_086','Salto de potro masculino',0,0,'P',8);</v>
      </c>
    </row>
    <row r="89" spans="2:14" x14ac:dyDescent="0.25">
      <c r="B89" t="s">
        <v>8117</v>
      </c>
      <c r="C89" t="s">
        <v>8757</v>
      </c>
      <c r="D89" s="7"/>
      <c r="E89" s="7">
        <v>0</v>
      </c>
      <c r="I89" s="7">
        <v>0</v>
      </c>
      <c r="J89" t="s">
        <v>58</v>
      </c>
      <c r="K89" t="s">
        <v>9306</v>
      </c>
      <c r="L89">
        <f>INDEX(TeamSports!B:B,MATCH(J89,TeamSports!C:C,0))</f>
        <v>8</v>
      </c>
      <c r="N89" t="str">
        <f>_xlfn.CONCAT($N$1,$R$1,$B$1,$R$1," ",$P$1,$B$2,$T$1,$C$2,$T$1,$E$2,$T$1,$I$2,$T$1,$K$2,$T$1,$L$2,$Q$1,$O$1,$P$1,$S$1,B89,$S$1,$T$1,$S$1,C89,$S$1,$T$1,SUBSTITUTE(E89,",","."),$T$1,SUBSTITUTE(I89,",","."),$T$1,$S$1,K89,$S$1,$T$1,L89,$Q$1,$U$1)</f>
        <v>INSERT INTO "SportsRecords" (sp_record_id,sp_record_name,sp_record_best,sp_record_last,sport_class,team_sport_id) VALUES ('SP_087','Concurso general individual femenino',0,0,'P',8);</v>
      </c>
    </row>
    <row r="90" spans="2:14" x14ac:dyDescent="0.25">
      <c r="B90" t="s">
        <v>8118</v>
      </c>
      <c r="C90" t="s">
        <v>8758</v>
      </c>
      <c r="D90" s="7"/>
      <c r="E90" s="7">
        <v>0</v>
      </c>
      <c r="I90" s="7">
        <v>0</v>
      </c>
      <c r="J90" t="s">
        <v>58</v>
      </c>
      <c r="K90" t="s">
        <v>9306</v>
      </c>
      <c r="L90">
        <f>INDEX(TeamSports!B:B,MATCH(J90,TeamSports!C:C,0))</f>
        <v>8</v>
      </c>
      <c r="N90" t="str">
        <f>_xlfn.CONCAT($N$1,$R$1,$B$1,$R$1," ",$P$1,$B$2,$T$1,$C$2,$T$1,$E$2,$T$1,$I$2,$T$1,$K$2,$T$1,$L$2,$Q$1,$O$1,$P$1,$S$1,B90,$S$1,$T$1,$S$1,C90,$S$1,$T$1,SUBSTITUTE(E90,",","."),$T$1,SUBSTITUTE(I90,",","."),$T$1,$S$1,K90,$S$1,$T$1,L90,$Q$1,$U$1)</f>
        <v>INSERT INTO "SportsRecords" (sp_record_id,sp_record_name,sp_record_best,sp_record_last,sport_class,team_sport_id) VALUES ('SP_088','Concurso general por equipos femenino',0,0,'P',8);</v>
      </c>
    </row>
    <row r="91" spans="2:14" x14ac:dyDescent="0.25">
      <c r="B91" t="s">
        <v>8119</v>
      </c>
      <c r="C91" t="s">
        <v>8759</v>
      </c>
      <c r="D91" s="7"/>
      <c r="E91" s="7">
        <v>0</v>
      </c>
      <c r="I91" s="7">
        <v>0</v>
      </c>
      <c r="J91" t="s">
        <v>58</v>
      </c>
      <c r="K91" t="s">
        <v>9306</v>
      </c>
      <c r="L91">
        <f>INDEX(TeamSports!B:B,MATCH(J91,TeamSports!C:C,0))</f>
        <v>8</v>
      </c>
      <c r="N91" t="str">
        <f>_xlfn.CONCAT($N$1,$R$1,$B$1,$R$1," ",$P$1,$B$2,$T$1,$C$2,$T$1,$E$2,$T$1,$I$2,$T$1,$K$2,$T$1,$L$2,$Q$1,$O$1,$P$1,$S$1,B91,$S$1,$T$1,$S$1,C91,$S$1,$T$1,SUBSTITUTE(E91,",","."),$T$1,SUBSTITUTE(I91,",","."),$T$1,$S$1,K91,$S$1,$T$1,L91,$Q$1,$U$1)</f>
        <v>INSERT INTO "SportsRecords" (sp_record_id,sp_record_name,sp_record_best,sp_record_last,sport_class,team_sport_id) VALUES ('SP_089','Barras asimétricas femeninas',0,0,'P',8);</v>
      </c>
    </row>
    <row r="92" spans="2:14" x14ac:dyDescent="0.25">
      <c r="B92" t="s">
        <v>8120</v>
      </c>
      <c r="C92" t="s">
        <v>8760</v>
      </c>
      <c r="D92" s="7"/>
      <c r="E92" s="7">
        <v>0</v>
      </c>
      <c r="I92" s="7">
        <v>0</v>
      </c>
      <c r="J92" t="s">
        <v>58</v>
      </c>
      <c r="K92" t="s">
        <v>9306</v>
      </c>
      <c r="L92">
        <f>INDEX(TeamSports!B:B,MATCH(J92,TeamSports!C:C,0))</f>
        <v>8</v>
      </c>
      <c r="N92" t="str">
        <f>_xlfn.CONCAT($N$1,$R$1,$B$1,$R$1," ",$P$1,$B$2,$T$1,$C$2,$T$1,$E$2,$T$1,$I$2,$T$1,$K$2,$T$1,$L$2,$Q$1,$O$1,$P$1,$S$1,B92,$S$1,$T$1,$S$1,C92,$S$1,$T$1,SUBSTITUTE(E92,",","."),$T$1,SUBSTITUTE(I92,",","."),$T$1,$S$1,K92,$S$1,$T$1,L92,$Q$1,$U$1)</f>
        <v>INSERT INTO "SportsRecords" (sp_record_id,sp_record_name,sp_record_best,sp_record_last,sport_class,team_sport_id) VALUES ('SP_090','Barra fija femenina',0,0,'P',8);</v>
      </c>
    </row>
    <row r="93" spans="2:14" x14ac:dyDescent="0.25">
      <c r="B93" t="s">
        <v>8121</v>
      </c>
      <c r="C93" t="s">
        <v>8761</v>
      </c>
      <c r="D93" s="7"/>
      <c r="E93" s="7">
        <v>0</v>
      </c>
      <c r="I93" s="7">
        <v>0</v>
      </c>
      <c r="J93" t="s">
        <v>58</v>
      </c>
      <c r="K93" t="s">
        <v>9306</v>
      </c>
      <c r="L93">
        <f>INDEX(TeamSports!B:B,MATCH(J93,TeamSports!C:C,0))</f>
        <v>8</v>
      </c>
      <c r="N93" t="str">
        <f>_xlfn.CONCAT($N$1,$R$1,$B$1,$R$1," ",$P$1,$B$2,$T$1,$C$2,$T$1,$E$2,$T$1,$I$2,$T$1,$K$2,$T$1,$L$2,$Q$1,$O$1,$P$1,$S$1,B93,$S$1,$T$1,$S$1,C93,$S$1,$T$1,SUBSTITUTE(E93,",","."),$T$1,SUBSTITUTE(I93,",","."),$T$1,$S$1,K93,$S$1,$T$1,L93,$Q$1,$U$1)</f>
        <v>INSERT INTO "SportsRecords" (sp_record_id,sp_record_name,sp_record_best,sp_record_last,sport_class,team_sport_id) VALUES ('SP_091','Suelo femenino',0,0,'P',8);</v>
      </c>
    </row>
    <row r="94" spans="2:14" x14ac:dyDescent="0.25">
      <c r="B94" t="s">
        <v>8122</v>
      </c>
      <c r="C94" t="s">
        <v>8762</v>
      </c>
      <c r="D94" s="7"/>
      <c r="E94" s="7">
        <v>0</v>
      </c>
      <c r="I94" s="7">
        <v>0</v>
      </c>
      <c r="J94" t="s">
        <v>58</v>
      </c>
      <c r="K94" t="s">
        <v>9306</v>
      </c>
      <c r="L94">
        <f>INDEX(TeamSports!B:B,MATCH(J94,TeamSports!C:C,0))</f>
        <v>8</v>
      </c>
      <c r="N94" t="str">
        <f>_xlfn.CONCAT($N$1,$R$1,$B$1,$R$1," ",$P$1,$B$2,$T$1,$C$2,$T$1,$E$2,$T$1,$I$2,$T$1,$K$2,$T$1,$L$2,$Q$1,$O$1,$P$1,$S$1,B94,$S$1,$T$1,$S$1,C94,$S$1,$T$1,SUBSTITUTE(E94,",","."),$T$1,SUBSTITUTE(I94,",","."),$T$1,$S$1,K94,$S$1,$T$1,L94,$Q$1,$U$1)</f>
        <v>INSERT INTO "SportsRecords" (sp_record_id,sp_record_name,sp_record_best,sp_record_last,sport_class,team_sport_id) VALUES ('SP_092','Salto de potro femenino',0,0,'P',8);</v>
      </c>
    </row>
    <row r="95" spans="2:14" x14ac:dyDescent="0.25">
      <c r="B95" t="s">
        <v>8123</v>
      </c>
      <c r="C95" t="s">
        <v>8763</v>
      </c>
      <c r="D95" s="7"/>
      <c r="E95" s="7">
        <v>0</v>
      </c>
      <c r="I95" s="7">
        <v>0</v>
      </c>
      <c r="J95" t="s">
        <v>62</v>
      </c>
      <c r="K95" t="s">
        <v>9306</v>
      </c>
      <c r="L95">
        <f>INDEX(TeamSports!B:B,MATCH(J95,TeamSports!C:C,0))</f>
        <v>9</v>
      </c>
      <c r="N95" t="str">
        <f>_xlfn.CONCAT($N$1,$R$1,$B$1,$R$1," ",$P$1,$B$2,$T$1,$C$2,$T$1,$E$2,$T$1,$I$2,$T$1,$K$2,$T$1,$L$2,$Q$1,$O$1,$P$1,$S$1,B95,$S$1,$T$1,$S$1,C95,$S$1,$T$1,SUBSTITUTE(E95,",","."),$T$1,SUBSTITUTE(I95,",","."),$T$1,$S$1,K95,$S$1,$T$1,L95,$Q$1,$U$1)</f>
        <v>INSERT INTO "SportsRecords" (sp_record_id,sp_record_name,sp_record_best,sp_record_last,sport_class,team_sport_id) VALUES ('SP_093','Trampolín masculino',0,0,'P',9);</v>
      </c>
    </row>
    <row r="96" spans="2:14" x14ac:dyDescent="0.25">
      <c r="B96" t="s">
        <v>8124</v>
      </c>
      <c r="C96" t="s">
        <v>8764</v>
      </c>
      <c r="D96" s="7"/>
      <c r="E96" s="7">
        <v>0</v>
      </c>
      <c r="F96" s="7">
        <v>0</v>
      </c>
      <c r="G96" s="7">
        <v>0</v>
      </c>
      <c r="H96" s="7">
        <v>0</v>
      </c>
      <c r="I96" s="7">
        <v>0</v>
      </c>
      <c r="J96" t="s">
        <v>62</v>
      </c>
      <c r="K96" t="s">
        <v>9306</v>
      </c>
      <c r="L96">
        <f>INDEX(TeamSports!B:B,MATCH(J96,TeamSports!C:C,0))</f>
        <v>9</v>
      </c>
      <c r="N96" t="str">
        <f>_xlfn.CONCAT($N$1,$R$1,$B$1,$R$1," ",$P$1,$B$2,$T$1,$C$2,$T$1,$E$2,$T$1,$I$2,$T$1,$K$2,$T$1,$L$2,$Q$1,$O$1,$P$1,$S$1,B96,$S$1,$T$1,$S$1,C96,$S$1,$T$1,SUBSTITUTE(E96,",","."),$T$1,SUBSTITUTE(I96,",","."),$T$1,$S$1,K96,$S$1,$T$1,L96,$Q$1,$U$1)</f>
        <v>INSERT INTO "SportsRecords" (sp_record_id,sp_record_name,sp_record_best,sp_record_last,sport_class,team_sport_id) VALUES ('SP_094','Trampolín por equipo masculino',0,0,'P',9);</v>
      </c>
    </row>
    <row r="97" spans="2:14" x14ac:dyDescent="0.25">
      <c r="B97" t="s">
        <v>8125</v>
      </c>
      <c r="C97" t="s">
        <v>8765</v>
      </c>
      <c r="D97" s="7"/>
      <c r="E97" s="7">
        <v>0</v>
      </c>
      <c r="F97" s="7">
        <v>0</v>
      </c>
      <c r="G97" s="7">
        <v>0</v>
      </c>
      <c r="H97" s="7">
        <v>0</v>
      </c>
      <c r="I97" s="7">
        <v>0</v>
      </c>
      <c r="J97" t="s">
        <v>62</v>
      </c>
      <c r="K97" t="s">
        <v>9306</v>
      </c>
      <c r="L97">
        <f>INDEX(TeamSports!B:B,MATCH(J97,TeamSports!C:C,0))</f>
        <v>9</v>
      </c>
      <c r="N97" t="str">
        <f>_xlfn.CONCAT($N$1,$R$1,$B$1,$R$1," ",$P$1,$B$2,$T$1,$C$2,$T$1,$E$2,$T$1,$I$2,$T$1,$K$2,$T$1,$L$2,$Q$1,$O$1,$P$1,$S$1,B97,$S$1,$T$1,$S$1,C97,$S$1,$T$1,SUBSTITUTE(E97,",","."),$T$1,SUBSTITUTE(I97,",","."),$T$1,$S$1,K97,$S$1,$T$1,L97,$Q$1,$U$1)</f>
        <v>INSERT INTO "SportsRecords" (sp_record_id,sp_record_name,sp_record_best,sp_record_last,sport_class,team_sport_id) VALUES ('SP_095','Trampolín sincronizado masculino',0,0,'P',9);</v>
      </c>
    </row>
    <row r="98" spans="2:14" x14ac:dyDescent="0.25">
      <c r="B98" t="s">
        <v>8126</v>
      </c>
      <c r="C98" t="s">
        <v>8766</v>
      </c>
      <c r="D98" s="7"/>
      <c r="E98" s="7">
        <v>0</v>
      </c>
      <c r="F98" s="7">
        <v>0</v>
      </c>
      <c r="G98" s="7">
        <v>0</v>
      </c>
      <c r="H98" s="7">
        <v>0</v>
      </c>
      <c r="I98" s="7">
        <v>0</v>
      </c>
      <c r="J98" t="s">
        <v>62</v>
      </c>
      <c r="K98" t="s">
        <v>9306</v>
      </c>
      <c r="L98">
        <f>INDEX(TeamSports!B:B,MATCH(J98,TeamSports!C:C,0))</f>
        <v>9</v>
      </c>
      <c r="N98" t="str">
        <f>_xlfn.CONCAT($N$1,$R$1,$B$1,$R$1," ",$P$1,$B$2,$T$1,$C$2,$T$1,$E$2,$T$1,$I$2,$T$1,$K$2,$T$1,$L$2,$Q$1,$O$1,$P$1,$S$1,B98,$S$1,$T$1,$S$1,C98,$S$1,$T$1,SUBSTITUTE(E98,",","."),$T$1,SUBSTITUTE(I98,",","."),$T$1,$S$1,K98,$S$1,$T$1,L98,$Q$1,$U$1)</f>
        <v>INSERT INTO "SportsRecords" (sp_record_id,sp_record_name,sp_record_best,sp_record_last,sport_class,team_sport_id) VALUES ('SP_096','Acrobático masculino',0,0,'P',9);</v>
      </c>
    </row>
    <row r="99" spans="2:14" x14ac:dyDescent="0.25">
      <c r="B99" t="s">
        <v>8127</v>
      </c>
      <c r="C99" t="s">
        <v>8767</v>
      </c>
      <c r="D99" s="7"/>
      <c r="E99" s="7">
        <v>0</v>
      </c>
      <c r="F99" s="7">
        <v>0</v>
      </c>
      <c r="G99" s="7">
        <v>0</v>
      </c>
      <c r="H99" s="7">
        <v>0</v>
      </c>
      <c r="I99" s="7">
        <v>0</v>
      </c>
      <c r="J99" t="s">
        <v>62</v>
      </c>
      <c r="K99" t="s">
        <v>9306</v>
      </c>
      <c r="L99">
        <f>INDEX(TeamSports!B:B,MATCH(J99,TeamSports!C:C,0))</f>
        <v>9</v>
      </c>
      <c r="N99" t="str">
        <f>_xlfn.CONCAT($N$1,$R$1,$B$1,$R$1," ",$P$1,$B$2,$T$1,$C$2,$T$1,$E$2,$T$1,$I$2,$T$1,$K$2,$T$1,$L$2,$Q$1,$O$1,$P$1,$S$1,B99,$S$1,$T$1,$S$1,C99,$S$1,$T$1,SUBSTITUTE(E99,",","."),$T$1,SUBSTITUTE(I99,",","."),$T$1,$S$1,K99,$S$1,$T$1,L99,$Q$1,$U$1)</f>
        <v>INSERT INTO "SportsRecords" (sp_record_id,sp_record_name,sp_record_best,sp_record_last,sport_class,team_sport_id) VALUES ('SP_097','Acrobático por equipo masculino',0,0,'P',9);</v>
      </c>
    </row>
    <row r="100" spans="2:14" x14ac:dyDescent="0.25">
      <c r="B100" t="s">
        <v>8128</v>
      </c>
      <c r="C100" t="s">
        <v>8768</v>
      </c>
      <c r="D100" s="7"/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t="s">
        <v>62</v>
      </c>
      <c r="K100" t="s">
        <v>9306</v>
      </c>
      <c r="L100">
        <f>INDEX(TeamSports!B:B,MATCH(J100,TeamSports!C:C,0))</f>
        <v>9</v>
      </c>
      <c r="N100" t="str">
        <f>_xlfn.CONCAT($N$1,$R$1,$B$1,$R$1," ",$P$1,$B$2,$T$1,$C$2,$T$1,$E$2,$T$1,$I$2,$T$1,$K$2,$T$1,$L$2,$Q$1,$O$1,$P$1,$S$1,B100,$S$1,$T$1,$S$1,C100,$S$1,$T$1,SUBSTITUTE(E100,",","."),$T$1,SUBSTITUTE(I100,",","."),$T$1,$S$1,K100,$S$1,$T$1,L100,$Q$1,$U$1)</f>
        <v>INSERT INTO "SportsRecords" (sp_record_id,sp_record_name,sp_record_best,sp_record_last,sport_class,team_sport_id) VALUES ('SP_098','Trampolín femenino',0,0,'P',9);</v>
      </c>
    </row>
    <row r="101" spans="2:14" x14ac:dyDescent="0.25">
      <c r="B101" t="s">
        <v>8129</v>
      </c>
      <c r="C101" t="s">
        <v>8769</v>
      </c>
      <c r="D101" s="7"/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t="s">
        <v>62</v>
      </c>
      <c r="K101" t="s">
        <v>9306</v>
      </c>
      <c r="L101">
        <f>INDEX(TeamSports!B:B,MATCH(J101,TeamSports!C:C,0))</f>
        <v>9</v>
      </c>
      <c r="N101" t="str">
        <f>_xlfn.CONCAT($N$1,$R$1,$B$1,$R$1," ",$P$1,$B$2,$T$1,$C$2,$T$1,$E$2,$T$1,$I$2,$T$1,$K$2,$T$1,$L$2,$Q$1,$O$1,$P$1,$S$1,B101,$S$1,$T$1,$S$1,C101,$S$1,$T$1,SUBSTITUTE(E101,",","."),$T$1,SUBSTITUTE(I101,",","."),$T$1,$S$1,K101,$S$1,$T$1,L101,$Q$1,$U$1)</f>
        <v>INSERT INTO "SportsRecords" (sp_record_id,sp_record_name,sp_record_best,sp_record_last,sport_class,team_sport_id) VALUES ('SP_099','Trampolín por equipo femenino',0,0,'P',9);</v>
      </c>
    </row>
    <row r="102" spans="2:14" x14ac:dyDescent="0.25">
      <c r="B102" t="s">
        <v>8130</v>
      </c>
      <c r="C102" t="s">
        <v>8770</v>
      </c>
      <c r="D102" s="7"/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t="s">
        <v>62</v>
      </c>
      <c r="K102" t="s">
        <v>9306</v>
      </c>
      <c r="L102">
        <f>INDEX(TeamSports!B:B,MATCH(J102,TeamSports!C:C,0))</f>
        <v>9</v>
      </c>
      <c r="N102" t="str">
        <f>_xlfn.CONCAT($N$1,$R$1,$B$1,$R$1," ",$P$1,$B$2,$T$1,$C$2,$T$1,$E$2,$T$1,$I$2,$T$1,$K$2,$T$1,$L$2,$Q$1,$O$1,$P$1,$S$1,B102,$S$1,$T$1,$S$1,C102,$S$1,$T$1,SUBSTITUTE(E102,",","."),$T$1,SUBSTITUTE(I102,",","."),$T$1,$S$1,K102,$S$1,$T$1,L102,$Q$1,$U$1)</f>
        <v>INSERT INTO "SportsRecords" (sp_record_id,sp_record_name,sp_record_best,sp_record_last,sport_class,team_sport_id) VALUES ('SP_100','Trampolín sincronizado femenino',0,0,'P',9);</v>
      </c>
    </row>
    <row r="103" spans="2:14" x14ac:dyDescent="0.25">
      <c r="B103" t="s">
        <v>8131</v>
      </c>
      <c r="C103" t="s">
        <v>8771</v>
      </c>
      <c r="D103" s="7"/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t="s">
        <v>62</v>
      </c>
      <c r="K103" t="s">
        <v>9306</v>
      </c>
      <c r="L103">
        <f>INDEX(TeamSports!B:B,MATCH(J103,TeamSports!C:C,0))</f>
        <v>9</v>
      </c>
      <c r="N103" t="str">
        <f>_xlfn.CONCAT($N$1,$R$1,$B$1,$R$1," ",$P$1,$B$2,$T$1,$C$2,$T$1,$E$2,$T$1,$I$2,$T$1,$K$2,$T$1,$L$2,$Q$1,$O$1,$P$1,$S$1,B103,$S$1,$T$1,$S$1,C103,$S$1,$T$1,SUBSTITUTE(E103,",","."),$T$1,SUBSTITUTE(I103,",","."),$T$1,$S$1,K103,$S$1,$T$1,L103,$Q$1,$U$1)</f>
        <v>INSERT INTO "SportsRecords" (sp_record_id,sp_record_name,sp_record_best,sp_record_last,sport_class,team_sport_id) VALUES ('SP_101','Acrobático femenino',0,0,'P',9);</v>
      </c>
    </row>
    <row r="104" spans="2:14" x14ac:dyDescent="0.25">
      <c r="B104" t="s">
        <v>8132</v>
      </c>
      <c r="C104" t="s">
        <v>8772</v>
      </c>
      <c r="D104" s="7"/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t="s">
        <v>62</v>
      </c>
      <c r="K104" t="s">
        <v>9306</v>
      </c>
      <c r="L104">
        <f>INDEX(TeamSports!B:B,MATCH(J104,TeamSports!C:C,0))</f>
        <v>9</v>
      </c>
      <c r="N104" t="str">
        <f>_xlfn.CONCAT($N$1,$R$1,$B$1,$R$1," ",$P$1,$B$2,$T$1,$C$2,$T$1,$E$2,$T$1,$I$2,$T$1,$K$2,$T$1,$L$2,$Q$1,$O$1,$P$1,$S$1,B104,$S$1,$T$1,$S$1,C104,$S$1,$T$1,SUBSTITUTE(E104,",","."),$T$1,SUBSTITUTE(I104,",","."),$T$1,$S$1,K104,$S$1,$T$1,L104,$Q$1,$U$1)</f>
        <v>INSERT INTO "SportsRecords" (sp_record_id,sp_record_name,sp_record_best,sp_record_last,sport_class,team_sport_id) VALUES ('SP_102','Acrobático por equipo femenino',0,0,'P',9);</v>
      </c>
    </row>
    <row r="105" spans="2:14" x14ac:dyDescent="0.25">
      <c r="B105" t="s">
        <v>8133</v>
      </c>
      <c r="C105" t="s">
        <v>9014</v>
      </c>
      <c r="D105" s="7"/>
      <c r="E105" s="7">
        <v>0</v>
      </c>
      <c r="I105" s="7">
        <v>0</v>
      </c>
      <c r="J105" t="s">
        <v>61</v>
      </c>
      <c r="K105" t="s">
        <v>9306</v>
      </c>
      <c r="L105">
        <f>INDEX(TeamSports!B:B,MATCH(J105,TeamSports!C:C,0))</f>
        <v>10</v>
      </c>
      <c r="N105" t="str">
        <f>_xlfn.CONCAT($N$1,$R$1,$B$1,$R$1," ",$P$1,$B$2,$T$1,$C$2,$T$1,$E$2,$T$1,$I$2,$T$1,$K$2,$T$1,$L$2,$Q$1,$O$1,$P$1,$S$1,B105,$S$1,$T$1,$S$1,C105,$S$1,$T$1,SUBSTITUTE(E105,",","."),$T$1,SUBSTITUTE(I105,",","."),$T$1,$S$1,K105,$S$1,$T$1,L105,$Q$1,$U$1)</f>
        <v>INSERT INTO "SportsRecords" (sp_record_id,sp_record_name,sp_record_best,sp_record_last,sport_class,team_sport_id) VALUES ('SP_103','Concurso completo',0,0,'P',10);</v>
      </c>
    </row>
    <row r="106" spans="2:14" x14ac:dyDescent="0.25">
      <c r="B106" t="s">
        <v>8134</v>
      </c>
      <c r="C106" t="s">
        <v>8773</v>
      </c>
      <c r="D106" s="7"/>
      <c r="E106" s="7">
        <v>0</v>
      </c>
      <c r="I106" s="7">
        <v>0</v>
      </c>
      <c r="J106" t="s">
        <v>61</v>
      </c>
      <c r="K106" t="s">
        <v>9306</v>
      </c>
      <c r="L106">
        <f>INDEX(TeamSports!B:B,MATCH(J106,TeamSports!C:C,0))</f>
        <v>10</v>
      </c>
      <c r="N106" t="str">
        <f>_xlfn.CONCAT($N$1,$R$1,$B$1,$R$1," ",$P$1,$B$2,$T$1,$C$2,$T$1,$E$2,$T$1,$I$2,$T$1,$K$2,$T$1,$L$2,$Q$1,$O$1,$P$1,$S$1,B106,$S$1,$T$1,$S$1,C106,$S$1,$T$1,SUBSTITUTE(E106,",","."),$T$1,SUBSTITUTE(I106,",","."),$T$1,$S$1,K106,$S$1,$T$1,L106,$Q$1,$U$1)</f>
        <v>INSERT INTO "SportsRecords" (sp_record_id,sp_record_name,sp_record_best,sp_record_last,sport_class,team_sport_id) VALUES ('SP_104','Aro',0,0,'P',10);</v>
      </c>
    </row>
    <row r="107" spans="2:14" x14ac:dyDescent="0.25">
      <c r="B107" t="s">
        <v>8135</v>
      </c>
      <c r="C107" t="s">
        <v>8774</v>
      </c>
      <c r="D107" s="7"/>
      <c r="E107" s="7">
        <v>0</v>
      </c>
      <c r="I107" s="7">
        <v>0</v>
      </c>
      <c r="J107" t="s">
        <v>61</v>
      </c>
      <c r="K107" t="s">
        <v>9306</v>
      </c>
      <c r="L107">
        <f>INDEX(TeamSports!B:B,MATCH(J107,TeamSports!C:C,0))</f>
        <v>10</v>
      </c>
      <c r="N107" t="str">
        <f>_xlfn.CONCAT($N$1,$R$1,$B$1,$R$1," ",$P$1,$B$2,$T$1,$C$2,$T$1,$E$2,$T$1,$I$2,$T$1,$K$2,$T$1,$L$2,$Q$1,$O$1,$P$1,$S$1,B107,$S$1,$T$1,$S$1,C107,$S$1,$T$1,SUBSTITUTE(E107,",","."),$T$1,SUBSTITUTE(I107,",","."),$T$1,$S$1,K107,$S$1,$T$1,L107,$Q$1,$U$1)</f>
        <v>INSERT INTO "SportsRecords" (sp_record_id,sp_record_name,sp_record_best,sp_record_last,sport_class,team_sport_id) VALUES ('SP_105','Pelota',0,0,'P',10);</v>
      </c>
    </row>
    <row r="108" spans="2:14" x14ac:dyDescent="0.25">
      <c r="B108" t="s">
        <v>8136</v>
      </c>
      <c r="C108" t="s">
        <v>8775</v>
      </c>
      <c r="D108" s="7"/>
      <c r="E108" s="7">
        <v>0</v>
      </c>
      <c r="I108" s="7">
        <v>0</v>
      </c>
      <c r="J108" t="s">
        <v>61</v>
      </c>
      <c r="K108" t="s">
        <v>9306</v>
      </c>
      <c r="L108">
        <f>INDEX(TeamSports!B:B,MATCH(J108,TeamSports!C:C,0))</f>
        <v>10</v>
      </c>
      <c r="N108" t="str">
        <f>_xlfn.CONCAT($N$1,$R$1,$B$1,$R$1," ",$P$1,$B$2,$T$1,$C$2,$T$1,$E$2,$T$1,$I$2,$T$1,$K$2,$T$1,$L$2,$Q$1,$O$1,$P$1,$S$1,B108,$S$1,$T$1,$S$1,C108,$S$1,$T$1,SUBSTITUTE(E108,",","."),$T$1,SUBSTITUTE(I108,",","."),$T$1,$S$1,K108,$S$1,$T$1,L108,$Q$1,$U$1)</f>
        <v>INSERT INTO "SportsRecords" (sp_record_id,sp_record_name,sp_record_best,sp_record_last,sport_class,team_sport_id) VALUES ('SP_106','Mazas',0,0,'P',10);</v>
      </c>
    </row>
    <row r="109" spans="2:14" x14ac:dyDescent="0.25">
      <c r="B109" t="s">
        <v>8137</v>
      </c>
      <c r="C109" t="s">
        <v>8776</v>
      </c>
      <c r="D109" s="7"/>
      <c r="E109" s="7">
        <v>0</v>
      </c>
      <c r="I109" s="7">
        <v>0</v>
      </c>
      <c r="J109" t="s">
        <v>61</v>
      </c>
      <c r="K109" t="s">
        <v>9306</v>
      </c>
      <c r="L109">
        <f>INDEX(TeamSports!B:B,MATCH(J109,TeamSports!C:C,0))</f>
        <v>10</v>
      </c>
      <c r="N109" t="str">
        <f>_xlfn.CONCAT($N$1,$R$1,$B$1,$R$1," ",$P$1,$B$2,$T$1,$C$2,$T$1,$E$2,$T$1,$I$2,$T$1,$K$2,$T$1,$L$2,$Q$1,$O$1,$P$1,$S$1,B109,$S$1,$T$1,$S$1,C109,$S$1,$T$1,SUBSTITUTE(E109,",","."),$T$1,SUBSTITUTE(I109,",","."),$T$1,$S$1,K109,$S$1,$T$1,L109,$Q$1,$U$1)</f>
        <v>INSERT INTO "SportsRecords" (sp_record_id,sp_record_name,sp_record_best,sp_record_last,sport_class,team_sport_id) VALUES ('SP_107','Cinta',0,0,'P',10);</v>
      </c>
    </row>
    <row r="110" spans="2:14" x14ac:dyDescent="0.25">
      <c r="B110" t="s">
        <v>8138</v>
      </c>
      <c r="C110" t="s">
        <v>9313</v>
      </c>
      <c r="D110" s="7"/>
      <c r="E110" s="7">
        <v>0</v>
      </c>
      <c r="I110" s="7">
        <v>0</v>
      </c>
      <c r="J110" t="s">
        <v>63</v>
      </c>
      <c r="K110" t="s">
        <v>9306</v>
      </c>
      <c r="L110">
        <f>INDEX(TeamSports!B:B,MATCH(J110,TeamSports!C:C,0))</f>
        <v>12</v>
      </c>
      <c r="N110" t="str">
        <f>_xlfn.CONCAT($N$1,$R$1,$B$1,$R$1," ",$P$1,$B$2,$T$1,$C$2,$T$1,$E$2,$T$1,$I$2,$T$1,$K$2,$T$1,$L$2,$Q$1,$O$1,$P$1,$S$1,B110,$S$1,$T$1,$S$1,C110,$S$1,$T$1,SUBSTITUTE(E110,",","."),$T$1,SUBSTITUTE(I110,",","."),$T$1,$S$1,K110,$S$1,$T$1,L110,$Q$1,$U$1)</f>
        <v>INSERT INTO "SportsRecords" (sp_record_id,sp_record_name,sp_record_best,sp_record_last,sport_class,team_sport_id) VALUES ('SP_108','Solo rutina técnica Masculina',0,0,'P',12);</v>
      </c>
    </row>
    <row r="111" spans="2:14" x14ac:dyDescent="0.25">
      <c r="B111" t="s">
        <v>8139</v>
      </c>
      <c r="C111" t="s">
        <v>9314</v>
      </c>
      <c r="D111" s="7"/>
      <c r="E111" s="7">
        <v>0</v>
      </c>
      <c r="I111" s="7">
        <v>0</v>
      </c>
      <c r="J111" t="s">
        <v>63</v>
      </c>
      <c r="K111" t="s">
        <v>9306</v>
      </c>
      <c r="L111">
        <f>INDEX(TeamSports!B:B,MATCH(J111,TeamSports!C:C,0))</f>
        <v>12</v>
      </c>
      <c r="N111" t="str">
        <f>_xlfn.CONCAT($N$1,$R$1,$B$1,$R$1," ",$P$1,$B$2,$T$1,$C$2,$T$1,$E$2,$T$1,$I$2,$T$1,$K$2,$T$1,$L$2,$Q$1,$O$1,$P$1,$S$1,B111,$S$1,$T$1,$S$1,C111,$S$1,$T$1,SUBSTITUTE(E111,",","."),$T$1,SUBSTITUTE(I111,",","."),$T$1,$S$1,K111,$S$1,$T$1,L111,$Q$1,$U$1)</f>
        <v>INSERT INTO "SportsRecords" (sp_record_id,sp_record_name,sp_record_best,sp_record_last,sport_class,team_sport_id) VALUES ('SP_109','Solo prueba libre Masculina',0,0,'P',12);</v>
      </c>
    </row>
    <row r="112" spans="2:14" x14ac:dyDescent="0.25">
      <c r="B112" t="s">
        <v>8140</v>
      </c>
      <c r="C112" t="s">
        <v>9315</v>
      </c>
      <c r="D112" s="7"/>
      <c r="E112" s="7">
        <v>0</v>
      </c>
      <c r="I112" s="7">
        <v>0</v>
      </c>
      <c r="J112" t="s">
        <v>63</v>
      </c>
      <c r="K112" t="s">
        <v>9306</v>
      </c>
      <c r="L112">
        <f>INDEX(TeamSports!B:B,MATCH(J112,TeamSports!C:C,0))</f>
        <v>12</v>
      </c>
      <c r="N112" t="str">
        <f>_xlfn.CONCAT($N$1,$R$1,$B$1,$R$1," ",$P$1,$B$2,$T$1,$C$2,$T$1,$E$2,$T$1,$I$2,$T$1,$K$2,$T$1,$L$2,$Q$1,$O$1,$P$1,$S$1,B112,$S$1,$T$1,$S$1,C112,$S$1,$T$1,SUBSTITUTE(E112,",","."),$T$1,SUBSTITUTE(I112,",","."),$T$1,$S$1,K112,$S$1,$T$1,L112,$Q$1,$U$1)</f>
        <v>INSERT INTO "SportsRecords" (sp_record_id,sp_record_name,sp_record_best,sp_record_last,sport_class,team_sport_id) VALUES ('SP_110','Solo rutina técnica Femenina',0,0,'P',12);</v>
      </c>
    </row>
    <row r="113" spans="2:14" x14ac:dyDescent="0.25">
      <c r="B113" t="s">
        <v>8141</v>
      </c>
      <c r="C113" t="s">
        <v>9316</v>
      </c>
      <c r="D113" s="7"/>
      <c r="E113" s="7">
        <v>0</v>
      </c>
      <c r="I113" s="7">
        <v>0</v>
      </c>
      <c r="J113" t="s">
        <v>63</v>
      </c>
      <c r="K113" t="s">
        <v>9306</v>
      </c>
      <c r="L113">
        <f>INDEX(TeamSports!B:B,MATCH(J113,TeamSports!C:C,0))</f>
        <v>12</v>
      </c>
      <c r="N113" t="str">
        <f>_xlfn.CONCAT($N$1,$R$1,$B$1,$R$1," ",$P$1,$B$2,$T$1,$C$2,$T$1,$E$2,$T$1,$I$2,$T$1,$K$2,$T$1,$L$2,$Q$1,$O$1,$P$1,$S$1,B113,$S$1,$T$1,$S$1,C113,$S$1,$T$1,SUBSTITUTE(E113,",","."),$T$1,SUBSTITUTE(I113,",","."),$T$1,$S$1,K113,$S$1,$T$1,L113,$Q$1,$U$1)</f>
        <v>INSERT INTO "SportsRecords" (sp_record_id,sp_record_name,sp_record_best,sp_record_last,sport_class,team_sport_id) VALUES ('SP_111','Solo prueba libre Femenina',0,0,'P',12);</v>
      </c>
    </row>
    <row r="114" spans="2:14" x14ac:dyDescent="0.25">
      <c r="B114" t="s">
        <v>8142</v>
      </c>
      <c r="C114" t="s">
        <v>9317</v>
      </c>
      <c r="D114" s="7"/>
      <c r="E114" s="7">
        <v>0</v>
      </c>
      <c r="I114" s="7">
        <v>0</v>
      </c>
      <c r="J114" t="s">
        <v>63</v>
      </c>
      <c r="K114" t="s">
        <v>9306</v>
      </c>
      <c r="L114">
        <f>INDEX(TeamSports!B:B,MATCH(J114,TeamSports!C:C,0))</f>
        <v>12</v>
      </c>
      <c r="N114" t="str">
        <f>_xlfn.CONCAT($N$1,$R$1,$B$1,$R$1," ",$P$1,$B$2,$T$1,$C$2,$T$1,$E$2,$T$1,$I$2,$T$1,$K$2,$T$1,$L$2,$Q$1,$O$1,$P$1,$S$1,B114,$S$1,$T$1,$S$1,C114,$S$1,$T$1,SUBSTITUTE(E114,",","."),$T$1,SUBSTITUTE(I114,",","."),$T$1,$S$1,K114,$S$1,$T$1,L114,$Q$1,$U$1)</f>
        <v>INSERT INTO "SportsRecords" (sp_record_id,sp_record_name,sp_record_best,sp_record_last,sport_class,team_sport_id) VALUES ('SP_112','Dúo rutina técnica Femenina',0,0,'P',12);</v>
      </c>
    </row>
    <row r="115" spans="2:14" x14ac:dyDescent="0.25">
      <c r="B115" t="s">
        <v>8143</v>
      </c>
      <c r="C115" t="s">
        <v>9318</v>
      </c>
      <c r="D115" s="7"/>
      <c r="E115" s="7">
        <v>0</v>
      </c>
      <c r="I115" s="7">
        <v>0</v>
      </c>
      <c r="J115" t="s">
        <v>63</v>
      </c>
      <c r="K115" t="s">
        <v>9306</v>
      </c>
      <c r="L115">
        <f>INDEX(TeamSports!B:B,MATCH(J115,TeamSports!C:C,0))</f>
        <v>12</v>
      </c>
      <c r="N115" t="str">
        <f>_xlfn.CONCAT($N$1,$R$1,$B$1,$R$1," ",$P$1,$B$2,$T$1,$C$2,$T$1,$E$2,$T$1,$I$2,$T$1,$K$2,$T$1,$L$2,$Q$1,$O$1,$P$1,$S$1,B115,$S$1,$T$1,$S$1,C115,$S$1,$T$1,SUBSTITUTE(E115,",","."),$T$1,SUBSTITUTE(I115,",","."),$T$1,$S$1,K115,$S$1,$T$1,L115,$Q$1,$U$1)</f>
        <v>INSERT INTO "SportsRecords" (sp_record_id,sp_record_name,sp_record_best,sp_record_last,sport_class,team_sport_id) VALUES ('SP_113','Dúo prueba libre Femenina',0,0,'P',12);</v>
      </c>
    </row>
    <row r="116" spans="2:14" x14ac:dyDescent="0.25">
      <c r="B116" t="s">
        <v>8144</v>
      </c>
      <c r="C116" t="s">
        <v>9319</v>
      </c>
      <c r="D116" s="7"/>
      <c r="E116" s="7">
        <v>0</v>
      </c>
      <c r="I116" s="7">
        <v>0</v>
      </c>
      <c r="J116" t="s">
        <v>63</v>
      </c>
      <c r="K116" t="s">
        <v>9306</v>
      </c>
      <c r="L116">
        <f>INDEX(TeamSports!B:B,MATCH(J116,TeamSports!C:C,0))</f>
        <v>12</v>
      </c>
      <c r="N116" t="str">
        <f>_xlfn.CONCAT($N$1,$R$1,$B$1,$R$1," ",$P$1,$B$2,$T$1,$C$2,$T$1,$E$2,$T$1,$I$2,$T$1,$K$2,$T$1,$L$2,$Q$1,$O$1,$P$1,$S$1,B116,$S$1,$T$1,$S$1,C116,$S$1,$T$1,SUBSTITUTE(E116,",","."),$T$1,SUBSTITUTE(I116,",","."),$T$1,$S$1,K116,$S$1,$T$1,L116,$Q$1,$U$1)</f>
        <v>INSERT INTO "SportsRecords" (sp_record_id,sp_record_name,sp_record_best,sp_record_last,sport_class,team_sport_id) VALUES ('SP_114','Dúo rutina técnica Mixta',0,0,'P',12);</v>
      </c>
    </row>
    <row r="117" spans="2:14" x14ac:dyDescent="0.25">
      <c r="B117" t="s">
        <v>8145</v>
      </c>
      <c r="C117" t="s">
        <v>9320</v>
      </c>
      <c r="D117" s="7"/>
      <c r="E117" s="7">
        <v>0</v>
      </c>
      <c r="I117" s="7">
        <v>0</v>
      </c>
      <c r="J117" t="s">
        <v>63</v>
      </c>
      <c r="K117" t="s">
        <v>9306</v>
      </c>
      <c r="L117">
        <f>INDEX(TeamSports!B:B,MATCH(J117,TeamSports!C:C,0))</f>
        <v>12</v>
      </c>
      <c r="N117" t="str">
        <f>_xlfn.CONCAT($N$1,$R$1,$B$1,$R$1," ",$P$1,$B$2,$T$1,$C$2,$T$1,$E$2,$T$1,$I$2,$T$1,$K$2,$T$1,$L$2,$Q$1,$O$1,$P$1,$S$1,B117,$S$1,$T$1,$S$1,C117,$S$1,$T$1,SUBSTITUTE(E117,",","."),$T$1,SUBSTITUTE(I117,",","."),$T$1,$S$1,K117,$S$1,$T$1,L117,$Q$1,$U$1)</f>
        <v>INSERT INTO "SportsRecords" (sp_record_id,sp_record_name,sp_record_best,sp_record_last,sport_class,team_sport_id) VALUES ('SP_115','Dúo prueba libre Mixta',0,0,'P',12);</v>
      </c>
    </row>
    <row r="118" spans="2:14" x14ac:dyDescent="0.25">
      <c r="B118" t="s">
        <v>8146</v>
      </c>
      <c r="C118" t="s">
        <v>9321</v>
      </c>
      <c r="D118" s="7"/>
      <c r="E118" s="7">
        <v>0</v>
      </c>
      <c r="I118" s="7">
        <v>0</v>
      </c>
      <c r="J118" t="s">
        <v>63</v>
      </c>
      <c r="K118" t="s">
        <v>9306</v>
      </c>
      <c r="L118">
        <f>INDEX(TeamSports!B:B,MATCH(J118,TeamSports!C:C,0))</f>
        <v>12</v>
      </c>
      <c r="N118" t="str">
        <f>_xlfn.CONCAT($N$1,$R$1,$B$1,$R$1," ",$P$1,$B$2,$T$1,$C$2,$T$1,$E$2,$T$1,$I$2,$T$1,$K$2,$T$1,$L$2,$Q$1,$O$1,$P$1,$S$1,B118,$S$1,$T$1,$S$1,C118,$S$1,$T$1,SUBSTITUTE(E118,",","."),$T$1,SUBSTITUTE(I118,",","."),$T$1,$S$1,K118,$S$1,$T$1,L118,$Q$1,$U$1)</f>
        <v>INSERT INTO "SportsRecords" (sp_record_id,sp_record_name,sp_record_best,sp_record_last,sport_class,team_sport_id) VALUES ('SP_116','Equipo rutina técnica Mixta',0,0,'P',12);</v>
      </c>
    </row>
    <row r="119" spans="2:14" x14ac:dyDescent="0.25">
      <c r="B119" t="s">
        <v>8147</v>
      </c>
      <c r="C119" t="s">
        <v>9322</v>
      </c>
      <c r="D119" s="7"/>
      <c r="E119" s="7">
        <v>0</v>
      </c>
      <c r="I119" s="7">
        <v>0</v>
      </c>
      <c r="J119" t="s">
        <v>63</v>
      </c>
      <c r="K119" t="s">
        <v>9306</v>
      </c>
      <c r="L119">
        <f>INDEX(TeamSports!B:B,MATCH(J119,TeamSports!C:C,0))</f>
        <v>12</v>
      </c>
      <c r="N119" t="str">
        <f>_xlfn.CONCAT($N$1,$R$1,$B$1,$R$1," ",$P$1,$B$2,$T$1,$C$2,$T$1,$E$2,$T$1,$I$2,$T$1,$K$2,$T$1,$L$2,$Q$1,$O$1,$P$1,$S$1,B119,$S$1,$T$1,$S$1,C119,$S$1,$T$1,SUBSTITUTE(E119,",","."),$T$1,SUBSTITUTE(I119,",","."),$T$1,$S$1,K119,$S$1,$T$1,L119,$Q$1,$U$1)</f>
        <v>INSERT INTO "SportsRecords" (sp_record_id,sp_record_name,sp_record_best,sp_record_last,sport_class,team_sport_id) VALUES ('SP_117','Equipo prueba libre Mixta',0,0,'P',12);</v>
      </c>
    </row>
    <row r="120" spans="2:14" x14ac:dyDescent="0.25">
      <c r="B120" t="s">
        <v>8148</v>
      </c>
      <c r="C120" t="s">
        <v>9323</v>
      </c>
      <c r="D120" s="7"/>
      <c r="E120" s="7">
        <v>0</v>
      </c>
      <c r="I120" s="7">
        <v>0</v>
      </c>
      <c r="J120" t="s">
        <v>63</v>
      </c>
      <c r="K120" t="s">
        <v>9306</v>
      </c>
      <c r="L120">
        <f>INDEX(TeamSports!B:B,MATCH(J120,TeamSports!C:C,0))</f>
        <v>12</v>
      </c>
      <c r="N120" t="str">
        <f>_xlfn.CONCAT($N$1,$R$1,$B$1,$R$1," ",$P$1,$B$2,$T$1,$C$2,$T$1,$E$2,$T$1,$I$2,$T$1,$K$2,$T$1,$L$2,$Q$1,$O$1,$P$1,$S$1,B120,$S$1,$T$1,$S$1,C120,$S$1,$T$1,SUBSTITUTE(E120,",","."),$T$1,SUBSTITUTE(I120,",","."),$T$1,$S$1,K120,$S$1,$T$1,L120,$Q$1,$U$1)</f>
        <v>INSERT INTO "SportsRecords" (sp_record_id,sp_record_name,sp_record_best,sp_record_last,sport_class,team_sport_id) VALUES ('SP_118','Equipo rutina acrobática Mixta',0,0,'P',12);</v>
      </c>
    </row>
    <row r="121" spans="2:14" x14ac:dyDescent="0.25">
      <c r="B121" t="s">
        <v>8149</v>
      </c>
      <c r="C121" t="s">
        <v>9324</v>
      </c>
      <c r="D121" s="7"/>
      <c r="E121" s="7">
        <v>0</v>
      </c>
      <c r="I121" s="7">
        <v>0</v>
      </c>
      <c r="J121" t="s">
        <v>41</v>
      </c>
      <c r="K121" t="s">
        <v>9306</v>
      </c>
      <c r="L121">
        <f>INDEX(TeamSports!B:B,MATCH(J121,TeamSports!C:C,0))</f>
        <v>17</v>
      </c>
      <c r="N121" t="str">
        <f>_xlfn.CONCAT($N$1,$R$1,$B$1,$R$1," ",$P$1,$B$2,$T$1,$C$2,$T$1,$E$2,$T$1,$I$2,$T$1,$K$2,$T$1,$L$2,$Q$1,$O$1,$P$1,$S$1,B121,$S$1,$T$1,$S$1,C121,$S$1,$T$1,SUBSTITUTE(E121,",","."),$T$1,SUBSTITUTE(I121,",","."),$T$1,$S$1,K121,$S$1,$T$1,L121,$Q$1,$U$1)</f>
        <v>INSERT INTO "SportsRecords" (sp_record_id,sp_record_name,sp_record_best,sp_record_last,sport_class,team_sport_id) VALUES ('SP_119','Trampolin 3m Masculino',0,0,'P',17);</v>
      </c>
    </row>
    <row r="122" spans="2:14" x14ac:dyDescent="0.25">
      <c r="B122" t="s">
        <v>8150</v>
      </c>
      <c r="C122" t="s">
        <v>9325</v>
      </c>
      <c r="D122" s="7"/>
      <c r="E122" s="7">
        <v>0</v>
      </c>
      <c r="I122" s="7">
        <v>0</v>
      </c>
      <c r="J122" t="s">
        <v>41</v>
      </c>
      <c r="K122" t="s">
        <v>9306</v>
      </c>
      <c r="L122">
        <f>INDEX(TeamSports!B:B,MATCH(J122,TeamSports!C:C,0))</f>
        <v>17</v>
      </c>
      <c r="N122" t="str">
        <f>_xlfn.CONCAT($N$1,$R$1,$B$1,$R$1," ",$P$1,$B$2,$T$1,$C$2,$T$1,$E$2,$T$1,$I$2,$T$1,$K$2,$T$1,$L$2,$Q$1,$O$1,$P$1,$S$1,B122,$S$1,$T$1,$S$1,C122,$S$1,$T$1,SUBSTITUTE(E122,",","."),$T$1,SUBSTITUTE(I122,",","."),$T$1,$S$1,K122,$S$1,$T$1,L122,$Q$1,$U$1)</f>
        <v>INSERT INTO "SportsRecords" (sp_record_id,sp_record_name,sp_record_best,sp_record_last,sport_class,team_sport_id) VALUES ('SP_120','Trampolin sincronizado 3m Masculino',0,0,'P',17);</v>
      </c>
    </row>
    <row r="123" spans="2:14" x14ac:dyDescent="0.25">
      <c r="B123" t="s">
        <v>8151</v>
      </c>
      <c r="C123" t="s">
        <v>9326</v>
      </c>
      <c r="D123" s="7"/>
      <c r="E123" s="7">
        <v>0</v>
      </c>
      <c r="I123" s="7">
        <v>0</v>
      </c>
      <c r="J123" t="s">
        <v>41</v>
      </c>
      <c r="K123" t="s">
        <v>9306</v>
      </c>
      <c r="L123">
        <f>INDEX(TeamSports!B:B,MATCH(J123,TeamSports!C:C,0))</f>
        <v>17</v>
      </c>
      <c r="N123" t="str">
        <f>_xlfn.CONCAT($N$1,$R$1,$B$1,$R$1," ",$P$1,$B$2,$T$1,$C$2,$T$1,$E$2,$T$1,$I$2,$T$1,$K$2,$T$1,$L$2,$Q$1,$O$1,$P$1,$S$1,B123,$S$1,$T$1,$S$1,C123,$S$1,$T$1,SUBSTITUTE(E123,",","."),$T$1,SUBSTITUTE(I123,",","."),$T$1,$S$1,K123,$S$1,$T$1,L123,$Q$1,$U$1)</f>
        <v>INSERT INTO "SportsRecords" (sp_record_id,sp_record_name,sp_record_best,sp_record_last,sport_class,team_sport_id) VALUES ('SP_121','Plataforma 10m Masculina',0,0,'P',17);</v>
      </c>
    </row>
    <row r="124" spans="2:14" x14ac:dyDescent="0.25">
      <c r="B124" t="s">
        <v>8152</v>
      </c>
      <c r="C124" t="s">
        <v>9327</v>
      </c>
      <c r="D124" s="7"/>
      <c r="E124" s="7">
        <v>0</v>
      </c>
      <c r="I124" s="7">
        <v>0</v>
      </c>
      <c r="J124" t="s">
        <v>41</v>
      </c>
      <c r="K124" t="s">
        <v>9306</v>
      </c>
      <c r="L124">
        <f>INDEX(TeamSports!B:B,MATCH(J124,TeamSports!C:C,0))</f>
        <v>17</v>
      </c>
      <c r="N124" t="str">
        <f>_xlfn.CONCAT($N$1,$R$1,$B$1,$R$1," ",$P$1,$B$2,$T$1,$C$2,$T$1,$E$2,$T$1,$I$2,$T$1,$K$2,$T$1,$L$2,$Q$1,$O$1,$P$1,$S$1,B124,$S$1,$T$1,$S$1,C124,$S$1,$T$1,SUBSTITUTE(E124,",","."),$T$1,SUBSTITUTE(I124,",","."),$T$1,$S$1,K124,$S$1,$T$1,L124,$Q$1,$U$1)</f>
        <v>INSERT INTO "SportsRecords" (sp_record_id,sp_record_name,sp_record_best,sp_record_last,sport_class,team_sport_id) VALUES ('SP_122','Plataforma sincronizada 10m Masculina',0,0,'P',17);</v>
      </c>
    </row>
    <row r="125" spans="2:14" x14ac:dyDescent="0.25">
      <c r="B125" t="s">
        <v>8153</v>
      </c>
      <c r="C125" t="s">
        <v>9328</v>
      </c>
      <c r="D125" s="7"/>
      <c r="E125" s="7">
        <v>0</v>
      </c>
      <c r="I125" s="7">
        <v>0</v>
      </c>
      <c r="J125" t="s">
        <v>41</v>
      </c>
      <c r="K125" t="s">
        <v>9306</v>
      </c>
      <c r="L125">
        <f>INDEX(TeamSports!B:B,MATCH(J125,TeamSports!C:C,0))</f>
        <v>17</v>
      </c>
      <c r="N125" t="str">
        <f>_xlfn.CONCAT($N$1,$R$1,$B$1,$R$1," ",$P$1,$B$2,$T$1,$C$2,$T$1,$E$2,$T$1,$I$2,$T$1,$K$2,$T$1,$L$2,$Q$1,$O$1,$P$1,$S$1,B125,$S$1,$T$1,$S$1,C125,$S$1,$T$1,SUBSTITUTE(E125,",","."),$T$1,SUBSTITUTE(I125,",","."),$T$1,$S$1,K125,$S$1,$T$1,L125,$Q$1,$U$1)</f>
        <v>INSERT INTO "SportsRecords" (sp_record_id,sp_record_name,sp_record_best,sp_record_last,sport_class,team_sport_id) VALUES ('SP_123','Plataforma 27m Masculina',0,0,'P',17);</v>
      </c>
    </row>
    <row r="126" spans="2:14" x14ac:dyDescent="0.25">
      <c r="B126" t="s">
        <v>8154</v>
      </c>
      <c r="C126" t="s">
        <v>9329</v>
      </c>
      <c r="D126" s="7"/>
      <c r="E126" s="7">
        <v>0</v>
      </c>
      <c r="I126" s="7">
        <v>0</v>
      </c>
      <c r="J126" t="s">
        <v>41</v>
      </c>
      <c r="K126" t="s">
        <v>9306</v>
      </c>
      <c r="L126">
        <f>INDEX(TeamSports!B:B,MATCH(J126,TeamSports!C:C,0))</f>
        <v>17</v>
      </c>
      <c r="N126" t="str">
        <f>_xlfn.CONCAT($N$1,$R$1,$B$1,$R$1," ",$P$1,$B$2,$T$1,$C$2,$T$1,$E$2,$T$1,$I$2,$T$1,$K$2,$T$1,$L$2,$Q$1,$O$1,$P$1,$S$1,B126,$S$1,$T$1,$S$1,C126,$S$1,$T$1,SUBSTITUTE(E126,",","."),$T$1,SUBSTITUTE(I126,",","."),$T$1,$S$1,K126,$S$1,$T$1,L126,$Q$1,$U$1)</f>
        <v>INSERT INTO "SportsRecords" (sp_record_id,sp_record_name,sp_record_best,sp_record_last,sport_class,team_sport_id) VALUES ('SP_124','Trampolin 3m Femenino',0,0,'P',17);</v>
      </c>
    </row>
    <row r="127" spans="2:14" x14ac:dyDescent="0.25">
      <c r="B127" t="s">
        <v>8155</v>
      </c>
      <c r="C127" t="s">
        <v>9330</v>
      </c>
      <c r="D127" s="7"/>
      <c r="E127" s="7">
        <v>0</v>
      </c>
      <c r="I127" s="7">
        <v>0</v>
      </c>
      <c r="J127" t="s">
        <v>41</v>
      </c>
      <c r="K127" t="s">
        <v>9306</v>
      </c>
      <c r="L127">
        <f>INDEX(TeamSports!B:B,MATCH(J127,TeamSports!C:C,0))</f>
        <v>17</v>
      </c>
      <c r="N127" t="str">
        <f>_xlfn.CONCAT($N$1,$R$1,$B$1,$R$1," ",$P$1,$B$2,$T$1,$C$2,$T$1,$E$2,$T$1,$I$2,$T$1,$K$2,$T$1,$L$2,$Q$1,$O$1,$P$1,$S$1,B127,$S$1,$T$1,$S$1,C127,$S$1,$T$1,SUBSTITUTE(E127,",","."),$T$1,SUBSTITUTE(I127,",","."),$T$1,$S$1,K127,$S$1,$T$1,L127,$Q$1,$U$1)</f>
        <v>INSERT INTO "SportsRecords" (sp_record_id,sp_record_name,sp_record_best,sp_record_last,sport_class,team_sport_id) VALUES ('SP_125','Trampolin sincronizado 3m Femenino',0,0,'P',17);</v>
      </c>
    </row>
    <row r="128" spans="2:14" x14ac:dyDescent="0.25">
      <c r="B128" t="s">
        <v>8156</v>
      </c>
      <c r="C128" t="s">
        <v>9331</v>
      </c>
      <c r="D128" s="7"/>
      <c r="E128" s="7">
        <v>0</v>
      </c>
      <c r="I128" s="7">
        <v>0</v>
      </c>
      <c r="J128" t="s">
        <v>41</v>
      </c>
      <c r="K128" t="s">
        <v>9306</v>
      </c>
      <c r="L128">
        <f>INDEX(TeamSports!B:B,MATCH(J128,TeamSports!C:C,0))</f>
        <v>17</v>
      </c>
      <c r="N128" t="str">
        <f>_xlfn.CONCAT($N$1,$R$1,$B$1,$R$1," ",$P$1,$B$2,$T$1,$C$2,$T$1,$E$2,$T$1,$I$2,$T$1,$K$2,$T$1,$L$2,$Q$1,$O$1,$P$1,$S$1,B128,$S$1,$T$1,$S$1,C128,$S$1,$T$1,SUBSTITUTE(E128,",","."),$T$1,SUBSTITUTE(I128,",","."),$T$1,$S$1,K128,$S$1,$T$1,L128,$Q$1,$U$1)</f>
        <v>INSERT INTO "SportsRecords" (sp_record_id,sp_record_name,sp_record_best,sp_record_last,sport_class,team_sport_id) VALUES ('SP_126','Plataforma 10m Femenina',0,0,'P',17);</v>
      </c>
    </row>
    <row r="129" spans="2:14" x14ac:dyDescent="0.25">
      <c r="B129" t="s">
        <v>8157</v>
      </c>
      <c r="C129" t="s">
        <v>9332</v>
      </c>
      <c r="D129" s="7"/>
      <c r="E129" s="7">
        <v>0</v>
      </c>
      <c r="I129" s="7">
        <v>0</v>
      </c>
      <c r="J129" t="s">
        <v>41</v>
      </c>
      <c r="K129" t="s">
        <v>9306</v>
      </c>
      <c r="L129">
        <f>INDEX(TeamSports!B:B,MATCH(J129,TeamSports!C:C,0))</f>
        <v>17</v>
      </c>
      <c r="N129" t="str">
        <f>_xlfn.CONCAT($N$1,$R$1,$B$1,$R$1," ",$P$1,$B$2,$T$1,$C$2,$T$1,$E$2,$T$1,$I$2,$T$1,$K$2,$T$1,$L$2,$Q$1,$O$1,$P$1,$S$1,B129,$S$1,$T$1,$S$1,C129,$S$1,$T$1,SUBSTITUTE(E129,",","."),$T$1,SUBSTITUTE(I129,",","."),$T$1,$S$1,K129,$S$1,$T$1,L129,$Q$1,$U$1)</f>
        <v>INSERT INTO "SportsRecords" (sp_record_id,sp_record_name,sp_record_best,sp_record_last,sport_class,team_sport_id) VALUES ('SP_127','Plataforma sincronizada 10m Femenina',0,0,'P',17);</v>
      </c>
    </row>
    <row r="130" spans="2:14" x14ac:dyDescent="0.25">
      <c r="B130" t="s">
        <v>8158</v>
      </c>
      <c r="C130" t="s">
        <v>9333</v>
      </c>
      <c r="D130" s="7"/>
      <c r="E130" s="7">
        <v>0</v>
      </c>
      <c r="I130" s="7">
        <v>0</v>
      </c>
      <c r="J130" t="s">
        <v>41</v>
      </c>
      <c r="K130" t="s">
        <v>9306</v>
      </c>
      <c r="L130">
        <f>INDEX(TeamSports!B:B,MATCH(J130,TeamSports!C:C,0))</f>
        <v>17</v>
      </c>
      <c r="N130" t="str">
        <f>_xlfn.CONCAT($N$1,$R$1,$B$1,$R$1," ",$P$1,$B$2,$T$1,$C$2,$T$1,$E$2,$T$1,$I$2,$T$1,$K$2,$T$1,$L$2,$Q$1,$O$1,$P$1,$S$1,B130,$S$1,$T$1,$S$1,C130,$S$1,$T$1,SUBSTITUTE(E130,",","."),$T$1,SUBSTITUTE(I130,",","."),$T$1,$S$1,K130,$S$1,$T$1,L130,$Q$1,$U$1)</f>
        <v>INSERT INTO "SportsRecords" (sp_record_id,sp_record_name,sp_record_best,sp_record_last,sport_class,team_sport_id) VALUES ('SP_128','Plataforma 18m Femenina',0,0,'P',17);</v>
      </c>
    </row>
    <row r="131" spans="2:14" x14ac:dyDescent="0.25">
      <c r="B131" t="s">
        <v>8159</v>
      </c>
      <c r="C131" t="s">
        <v>9334</v>
      </c>
      <c r="D131" s="7"/>
      <c r="E131" s="7">
        <v>0</v>
      </c>
      <c r="I131" s="7">
        <v>0</v>
      </c>
      <c r="J131" t="s">
        <v>41</v>
      </c>
      <c r="K131" t="s">
        <v>9306</v>
      </c>
      <c r="L131">
        <f>INDEX(TeamSports!B:B,MATCH(J131,TeamSports!C:C,0))</f>
        <v>17</v>
      </c>
      <c r="N131" t="str">
        <f>_xlfn.CONCAT($N$1,$R$1,$B$1,$R$1," ",$P$1,$B$2,$T$1,$C$2,$T$1,$E$2,$T$1,$I$2,$T$1,$K$2,$T$1,$L$2,$Q$1,$O$1,$P$1,$S$1,B131,$S$1,$T$1,$S$1,C131,$S$1,$T$1,SUBSTITUTE(E131,",","."),$T$1,SUBSTITUTE(I131,",","."),$T$1,$S$1,K131,$S$1,$T$1,L131,$Q$1,$U$1)</f>
        <v>INSERT INTO "SportsRecords" (sp_record_id,sp_record_name,sp_record_best,sp_record_last,sport_class,team_sport_id) VALUES ('SP_129','Trampolin sincronizado 3m Mixto',0,0,'P',17);</v>
      </c>
    </row>
    <row r="132" spans="2:14" x14ac:dyDescent="0.25">
      <c r="B132" t="s">
        <v>8160</v>
      </c>
      <c r="C132" t="s">
        <v>9335</v>
      </c>
      <c r="D132" s="7"/>
      <c r="E132" s="7">
        <v>0</v>
      </c>
      <c r="I132" s="7">
        <v>0</v>
      </c>
      <c r="J132" t="s">
        <v>41</v>
      </c>
      <c r="K132" t="s">
        <v>9306</v>
      </c>
      <c r="L132">
        <f>INDEX(TeamSports!B:B,MATCH(J132,TeamSports!C:C,0))</f>
        <v>17</v>
      </c>
      <c r="N132" t="str">
        <f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('SP_130','Plataforma sincronizada 10m Mixta',0,0,'P',17);</v>
      </c>
    </row>
    <row r="133" spans="2:14" x14ac:dyDescent="0.25">
      <c r="B133" t="s">
        <v>8161</v>
      </c>
      <c r="C133" t="s">
        <v>8777</v>
      </c>
      <c r="D133" s="7"/>
      <c r="E133" s="7">
        <v>141</v>
      </c>
      <c r="I133" s="7">
        <v>119.85</v>
      </c>
      <c r="J133" t="s">
        <v>36</v>
      </c>
      <c r="K133" t="s">
        <v>8651</v>
      </c>
      <c r="L133">
        <f>INDEX(TeamSports!B:B,MATCH(J133,TeamSports!C:C,0))</f>
        <v>11</v>
      </c>
      <c r="N133" t="str">
        <f>_xlfn.CONCAT($N$1,$R$1,$B$1,$R$1," ",$P$1,$B$2,$T$1,$C$2,$T$1,$E$2,$T$1,$I$2,$T$1,$K$2,$T$1,$L$2,$Q$1,$O$1,$P$1,$S$1,B133,$S$1,$T$1,$S$1,C133,$S$1,$T$1,SUBSTITUTE(E133,",","."),$T$1,SUBSTITUTE(I133,",","."),$T$1,$S$1,K133,$S$1,$T$1,L133,$Q$1,$U$1)</f>
        <v>INSERT INTO "SportsRecords" (sp_record_id,sp_record_name,sp_record_best,sp_record_last,sport_class,team_sport_id) VALUES ('SP_131','60 kg arranque masculino',141,119.85,'R',11);</v>
      </c>
    </row>
    <row r="134" spans="2:14" x14ac:dyDescent="0.25">
      <c r="B134" t="s">
        <v>8162</v>
      </c>
      <c r="C134" t="s">
        <v>8778</v>
      </c>
      <c r="D134" s="7"/>
      <c r="E134" s="7">
        <v>173</v>
      </c>
      <c r="I134" s="7">
        <v>147.05000000000001</v>
      </c>
      <c r="J134" t="s">
        <v>36</v>
      </c>
      <c r="K134" t="s">
        <v>8651</v>
      </c>
      <c r="L134">
        <f>INDEX(TeamSports!B:B,MATCH(J134,TeamSports!C:C,0))</f>
        <v>11</v>
      </c>
      <c r="N134" t="str">
        <f>_xlfn.CONCAT($N$1,$R$1,$B$1,$R$1," ",$P$1,$B$2,$T$1,$C$2,$T$1,$E$2,$T$1,$I$2,$T$1,$K$2,$T$1,$L$2,$Q$1,$O$1,$P$1,$S$1,B134,$S$1,$T$1,$S$1,C134,$S$1,$T$1,SUBSTITUTE(E134,",","."),$T$1,SUBSTITUTE(I134,",","."),$T$1,$S$1,K134,$S$1,$T$1,L134,$Q$1,$U$1)</f>
        <v>INSERT INTO "SportsRecords" (sp_record_id,sp_record_name,sp_record_best,sp_record_last,sport_class,team_sport_id) VALUES ('SP_132','60 kg envión masculino',173,147.05,'R',11);</v>
      </c>
    </row>
    <row r="135" spans="2:14" x14ac:dyDescent="0.25">
      <c r="B135" t="s">
        <v>8163</v>
      </c>
      <c r="C135" t="s">
        <v>8779</v>
      </c>
      <c r="D135" s="7"/>
      <c r="E135" s="7">
        <v>148</v>
      </c>
      <c r="I135" s="7">
        <v>125.8</v>
      </c>
      <c r="J135" t="s">
        <v>36</v>
      </c>
      <c r="K135" t="s">
        <v>8651</v>
      </c>
      <c r="L135">
        <f>INDEX(TeamSports!B:B,MATCH(J135,TeamSports!C:C,0))</f>
        <v>11</v>
      </c>
      <c r="N135" t="str">
        <f>_xlfn.CONCAT($N$1,$R$1,$B$1,$R$1," ",$P$1,$B$2,$T$1,$C$2,$T$1,$E$2,$T$1,$I$2,$T$1,$K$2,$T$1,$L$2,$Q$1,$O$1,$P$1,$S$1,B135,$S$1,$T$1,$S$1,C135,$S$1,$T$1,SUBSTITUTE(E135,",","."),$T$1,SUBSTITUTE(I135,",","."),$T$1,$S$1,K135,$S$1,$T$1,L135,$Q$1,$U$1)</f>
        <v>INSERT INTO "SportsRecords" (sp_record_id,sp_record_name,sp_record_best,sp_record_last,sport_class,team_sport_id) VALUES ('SP_133','65 kg arranque masculino',148,125.8,'R',11);</v>
      </c>
    </row>
    <row r="136" spans="2:14" x14ac:dyDescent="0.25">
      <c r="B136" t="s">
        <v>8164</v>
      </c>
      <c r="C136" t="s">
        <v>8780</v>
      </c>
      <c r="D136" s="7"/>
      <c r="E136" s="7">
        <v>181</v>
      </c>
      <c r="I136" s="7">
        <v>153.85</v>
      </c>
      <c r="J136" t="s">
        <v>36</v>
      </c>
      <c r="K136" t="s">
        <v>8651</v>
      </c>
      <c r="L136">
        <f>INDEX(TeamSports!B:B,MATCH(J136,TeamSports!C:C,0))</f>
        <v>11</v>
      </c>
      <c r="N136" t="str">
        <f>_xlfn.CONCAT($N$1,$R$1,$B$1,$R$1," ",$P$1,$B$2,$T$1,$C$2,$T$1,$E$2,$T$1,$I$2,$T$1,$K$2,$T$1,$L$2,$Q$1,$O$1,$P$1,$S$1,B136,$S$1,$T$1,$S$1,C136,$S$1,$T$1,SUBSTITUTE(E136,",","."),$T$1,SUBSTITUTE(I136,",","."),$T$1,$S$1,K136,$S$1,$T$1,L136,$Q$1,$U$1)</f>
        <v>INSERT INTO "SportsRecords" (sp_record_id,sp_record_name,sp_record_best,sp_record_last,sport_class,team_sport_id) VALUES ('SP_134','65 kg envión masculino',181,153.85,'R',11);</v>
      </c>
    </row>
    <row r="137" spans="2:14" x14ac:dyDescent="0.25">
      <c r="B137" t="s">
        <v>8165</v>
      </c>
      <c r="C137" t="s">
        <v>8781</v>
      </c>
      <c r="D137" s="7"/>
      <c r="E137" s="7">
        <v>160</v>
      </c>
      <c r="I137" s="7">
        <v>136</v>
      </c>
      <c r="J137" t="s">
        <v>36</v>
      </c>
      <c r="K137" t="s">
        <v>8651</v>
      </c>
      <c r="L137">
        <f>INDEX(TeamSports!B:B,MATCH(J137,TeamSports!C:C,0))</f>
        <v>11</v>
      </c>
      <c r="N137" t="str">
        <f>_xlfn.CONCAT($N$1,$R$1,$B$1,$R$1," ",$P$1,$B$2,$T$1,$C$2,$T$1,$E$2,$T$1,$I$2,$T$1,$K$2,$T$1,$L$2,$Q$1,$O$1,$P$1,$S$1,B137,$S$1,$T$1,$S$1,C137,$S$1,$T$1,SUBSTITUTE(E137,",","."),$T$1,SUBSTITUTE(I137,",","."),$T$1,$S$1,K137,$S$1,$T$1,L137,$Q$1,$U$1)</f>
        <v>INSERT INTO "SportsRecords" (sp_record_id,sp_record_name,sp_record_best,sp_record_last,sport_class,team_sport_id) VALUES ('SP_135','71 kg arranque masculino',160,136,'R',11);</v>
      </c>
    </row>
    <row r="138" spans="2:14" x14ac:dyDescent="0.25">
      <c r="B138" t="s">
        <v>8166</v>
      </c>
      <c r="C138" t="s">
        <v>8782</v>
      </c>
      <c r="D138" s="7"/>
      <c r="E138" s="7">
        <v>195</v>
      </c>
      <c r="I138" s="7">
        <v>165.75</v>
      </c>
      <c r="J138" t="s">
        <v>36</v>
      </c>
      <c r="K138" t="s">
        <v>8651</v>
      </c>
      <c r="L138">
        <f>INDEX(TeamSports!B:B,MATCH(J138,TeamSports!C:C,0))</f>
        <v>11</v>
      </c>
      <c r="N138" t="str">
        <f>_xlfn.CONCAT($N$1,$R$1,$B$1,$R$1," ",$P$1,$B$2,$T$1,$C$2,$T$1,$E$2,$T$1,$I$2,$T$1,$K$2,$T$1,$L$2,$Q$1,$O$1,$P$1,$S$1,B138,$S$1,$T$1,$S$1,C138,$S$1,$T$1,SUBSTITUTE(E138,",","."),$T$1,SUBSTITUTE(I138,",","."),$T$1,$S$1,K138,$S$1,$T$1,L138,$Q$1,$U$1)</f>
        <v>INSERT INTO "SportsRecords" (sp_record_id,sp_record_name,sp_record_best,sp_record_last,sport_class,team_sport_id) VALUES ('SP_136','71 kg envión masculino',195,165.75,'R',11);</v>
      </c>
    </row>
    <row r="139" spans="2:14" x14ac:dyDescent="0.25">
      <c r="B139" t="s">
        <v>8167</v>
      </c>
      <c r="C139" t="s">
        <v>8783</v>
      </c>
      <c r="D139" s="7"/>
      <c r="E139" s="7">
        <v>166</v>
      </c>
      <c r="I139" s="7">
        <v>141.1</v>
      </c>
      <c r="J139" t="s">
        <v>36</v>
      </c>
      <c r="K139" t="s">
        <v>8651</v>
      </c>
      <c r="L139">
        <f>INDEX(TeamSports!B:B,MATCH(J139,TeamSports!C:C,0))</f>
        <v>11</v>
      </c>
      <c r="N139" t="str">
        <f>_xlfn.CONCAT($N$1,$R$1,$B$1,$R$1," ",$P$1,$B$2,$T$1,$C$2,$T$1,$E$2,$T$1,$I$2,$T$1,$K$2,$T$1,$L$2,$Q$1,$O$1,$P$1,$S$1,B139,$S$1,$T$1,$S$1,C139,$S$1,$T$1,SUBSTITUTE(E139,",","."),$T$1,SUBSTITUTE(I139,",","."),$T$1,$S$1,K139,$S$1,$T$1,L139,$Q$1,$U$1)</f>
        <v>INSERT INTO "SportsRecords" (sp_record_id,sp_record_name,sp_record_best,sp_record_last,sport_class,team_sport_id) VALUES ('SP_137','79 kg arranque masculino',166,141.1,'R',11);</v>
      </c>
    </row>
    <row r="140" spans="2:14" x14ac:dyDescent="0.25">
      <c r="B140" t="s">
        <v>8168</v>
      </c>
      <c r="C140" t="s">
        <v>8784</v>
      </c>
      <c r="D140" s="7"/>
      <c r="E140" s="7">
        <v>205</v>
      </c>
      <c r="I140" s="7">
        <v>174.25</v>
      </c>
      <c r="J140" t="s">
        <v>36</v>
      </c>
      <c r="K140" t="s">
        <v>8651</v>
      </c>
      <c r="L140">
        <f>INDEX(TeamSports!B:B,MATCH(J140,TeamSports!C:C,0))</f>
        <v>11</v>
      </c>
      <c r="N140" t="str">
        <f>_xlfn.CONCAT($N$1,$R$1,$B$1,$R$1," ",$P$1,$B$2,$T$1,$C$2,$T$1,$E$2,$T$1,$I$2,$T$1,$K$2,$T$1,$L$2,$Q$1,$O$1,$P$1,$S$1,B140,$S$1,$T$1,$S$1,C140,$S$1,$T$1,SUBSTITUTE(E140,",","."),$T$1,SUBSTITUTE(I140,",","."),$T$1,$S$1,K140,$S$1,$T$1,L140,$Q$1,$U$1)</f>
        <v>INSERT INTO "SportsRecords" (sp_record_id,sp_record_name,sp_record_best,sp_record_last,sport_class,team_sport_id) VALUES ('SP_138','79 kg envión masculino',205,174.25,'R',11);</v>
      </c>
    </row>
    <row r="141" spans="2:14" x14ac:dyDescent="0.25">
      <c r="B141" t="s">
        <v>8169</v>
      </c>
      <c r="C141" t="s">
        <v>8785</v>
      </c>
      <c r="D141" s="7"/>
      <c r="E141" s="7">
        <v>177</v>
      </c>
      <c r="I141" s="7">
        <v>150.44999999999999</v>
      </c>
      <c r="J141" t="s">
        <v>36</v>
      </c>
      <c r="K141" t="s">
        <v>8651</v>
      </c>
      <c r="L141">
        <f>INDEX(TeamSports!B:B,MATCH(J141,TeamSports!C:C,0))</f>
        <v>11</v>
      </c>
      <c r="N141" t="str">
        <f>_xlfn.CONCAT($N$1,$R$1,$B$1,$R$1," ",$P$1,$B$2,$T$1,$C$2,$T$1,$E$2,$T$1,$I$2,$T$1,$K$2,$T$1,$L$2,$Q$1,$O$1,$P$1,$S$1,B141,$S$1,$T$1,$S$1,C141,$S$1,$T$1,SUBSTITUTE(E141,",","."),$T$1,SUBSTITUTE(I141,",","."),$T$1,$S$1,K141,$S$1,$T$1,L141,$Q$1,$U$1)</f>
        <v>INSERT INTO "SportsRecords" (sp_record_id,sp_record_name,sp_record_best,sp_record_last,sport_class,team_sport_id) VALUES ('SP_139','88 kg arranque masculino',177,150.45,'R',11);</v>
      </c>
    </row>
    <row r="142" spans="2:14" x14ac:dyDescent="0.25">
      <c r="B142" t="s">
        <v>8170</v>
      </c>
      <c r="C142" t="s">
        <v>8786</v>
      </c>
      <c r="D142" s="7"/>
      <c r="E142" s="7">
        <v>215</v>
      </c>
      <c r="I142" s="7">
        <v>182.75</v>
      </c>
      <c r="J142" t="s">
        <v>36</v>
      </c>
      <c r="K142" t="s">
        <v>8651</v>
      </c>
      <c r="L142">
        <f>INDEX(TeamSports!B:B,MATCH(J142,TeamSports!C:C,0))</f>
        <v>11</v>
      </c>
      <c r="N142" t="str">
        <f>_xlfn.CONCAT($N$1,$R$1,$B$1,$R$1," ",$P$1,$B$2,$T$1,$C$2,$T$1,$E$2,$T$1,$I$2,$T$1,$K$2,$T$1,$L$2,$Q$1,$O$1,$P$1,$S$1,B142,$S$1,$T$1,$S$1,C142,$S$1,$T$1,SUBSTITUTE(E142,",","."),$T$1,SUBSTITUTE(I142,",","."),$T$1,$S$1,K142,$S$1,$T$1,L142,$Q$1,$U$1)</f>
        <v>INSERT INTO "SportsRecords" (sp_record_id,sp_record_name,sp_record_best,sp_record_last,sport_class,team_sport_id) VALUES ('SP_140','88 kg envión masculino',215,182.75,'R',11);</v>
      </c>
    </row>
    <row r="143" spans="2:14" x14ac:dyDescent="0.25">
      <c r="B143" t="s">
        <v>8171</v>
      </c>
      <c r="C143" t="s">
        <v>8787</v>
      </c>
      <c r="D143" s="7"/>
      <c r="E143" s="7">
        <v>182</v>
      </c>
      <c r="I143" s="7">
        <v>154.69999999999999</v>
      </c>
      <c r="J143" t="s">
        <v>36</v>
      </c>
      <c r="K143" t="s">
        <v>8651</v>
      </c>
      <c r="L143">
        <f>INDEX(TeamSports!B:B,MATCH(J143,TeamSports!C:C,0))</f>
        <v>11</v>
      </c>
      <c r="N143" t="str">
        <f>_xlfn.CONCAT($N$1,$R$1,$B$1,$R$1," ",$P$1,$B$2,$T$1,$C$2,$T$1,$E$2,$T$1,$I$2,$T$1,$K$2,$T$1,$L$2,$Q$1,$O$1,$P$1,$S$1,B143,$S$1,$T$1,$S$1,C143,$S$1,$T$1,SUBSTITUTE(E143,",","."),$T$1,SUBSTITUTE(I143,",","."),$T$1,$S$1,K143,$S$1,$T$1,L143,$Q$1,$U$1)</f>
        <v>INSERT INTO "SportsRecords" (sp_record_id,sp_record_name,sp_record_best,sp_record_last,sport_class,team_sport_id) VALUES ('SP_141','94 kg arranque masculino',182,154.7,'R',11);</v>
      </c>
    </row>
    <row r="144" spans="2:14" x14ac:dyDescent="0.25">
      <c r="B144" t="s">
        <v>8172</v>
      </c>
      <c r="C144" t="s">
        <v>8788</v>
      </c>
      <c r="D144" s="7"/>
      <c r="E144" s="7">
        <v>222</v>
      </c>
      <c r="I144" s="7">
        <v>188.7</v>
      </c>
      <c r="J144" t="s">
        <v>36</v>
      </c>
      <c r="K144" t="s">
        <v>8651</v>
      </c>
      <c r="L144">
        <f>INDEX(TeamSports!B:B,MATCH(J144,TeamSports!C:C,0))</f>
        <v>11</v>
      </c>
      <c r="N144" t="str">
        <f>_xlfn.CONCAT($N$1,$R$1,$B$1,$R$1," ",$P$1,$B$2,$T$1,$C$2,$T$1,$E$2,$T$1,$I$2,$T$1,$K$2,$T$1,$L$2,$Q$1,$O$1,$P$1,$S$1,B144,$S$1,$T$1,$S$1,C144,$S$1,$T$1,SUBSTITUTE(E144,",","."),$T$1,SUBSTITUTE(I144,",","."),$T$1,$S$1,K144,$S$1,$T$1,L144,$Q$1,$U$1)</f>
        <v>INSERT INTO "SportsRecords" (sp_record_id,sp_record_name,sp_record_best,sp_record_last,sport_class,team_sport_id) VALUES ('SP_142','94 kg envión masculino',222,188.7,'R',11);</v>
      </c>
    </row>
    <row r="145" spans="2:14" x14ac:dyDescent="0.25">
      <c r="B145" t="s">
        <v>8173</v>
      </c>
      <c r="C145" t="s">
        <v>8789</v>
      </c>
      <c r="D145" s="7"/>
      <c r="E145" s="7">
        <v>196</v>
      </c>
      <c r="I145" s="7">
        <v>166.6</v>
      </c>
      <c r="J145" t="s">
        <v>36</v>
      </c>
      <c r="K145" t="s">
        <v>8651</v>
      </c>
      <c r="L145">
        <f>INDEX(TeamSports!B:B,MATCH(J145,TeamSports!C:C,0))</f>
        <v>11</v>
      </c>
      <c r="N145" t="str">
        <f>_xlfn.CONCAT($N$1,$R$1,$B$1,$R$1," ",$P$1,$B$2,$T$1,$C$2,$T$1,$E$2,$T$1,$I$2,$T$1,$K$2,$T$1,$L$2,$Q$1,$O$1,$P$1,$S$1,B145,$S$1,$T$1,$S$1,C145,$S$1,$T$1,SUBSTITUTE(E145,",","."),$T$1,SUBSTITUTE(I145,",","."),$T$1,$S$1,K145,$S$1,$T$1,L145,$Q$1,$U$1)</f>
        <v>INSERT INTO "SportsRecords" (sp_record_id,sp_record_name,sp_record_best,sp_record_last,sport_class,team_sport_id) VALUES ('SP_143','110 kg arranque masculino',196,166.6,'R',11);</v>
      </c>
    </row>
    <row r="146" spans="2:14" x14ac:dyDescent="0.25">
      <c r="B146" t="s">
        <v>8174</v>
      </c>
      <c r="C146" t="s">
        <v>8790</v>
      </c>
      <c r="D146" s="7"/>
      <c r="E146" s="7">
        <v>237</v>
      </c>
      <c r="I146" s="7">
        <v>201.45</v>
      </c>
      <c r="J146" t="s">
        <v>36</v>
      </c>
      <c r="K146" t="s">
        <v>8651</v>
      </c>
      <c r="L146">
        <f>INDEX(TeamSports!B:B,MATCH(J146,TeamSports!C:C,0))</f>
        <v>11</v>
      </c>
      <c r="N146" t="str">
        <f>_xlfn.CONCAT($N$1,$R$1,$B$1,$R$1," ",$P$1,$B$2,$T$1,$C$2,$T$1,$E$2,$T$1,$I$2,$T$1,$K$2,$T$1,$L$2,$Q$1,$O$1,$P$1,$S$1,B146,$S$1,$T$1,$S$1,C146,$S$1,$T$1,SUBSTITUTE(E146,",","."),$T$1,SUBSTITUTE(I146,",","."),$T$1,$S$1,K146,$S$1,$T$1,L146,$Q$1,$U$1)</f>
        <v>INSERT INTO "SportsRecords" (sp_record_id,sp_record_name,sp_record_best,sp_record_last,sport_class,team_sport_id) VALUES ('SP_144','110 kg envión masculino',237,201.45,'R',11);</v>
      </c>
    </row>
    <row r="147" spans="2:14" x14ac:dyDescent="0.25">
      <c r="B147" t="s">
        <v>8175</v>
      </c>
      <c r="C147" t="s">
        <v>8791</v>
      </c>
      <c r="D147" s="7"/>
      <c r="E147" s="7">
        <v>218</v>
      </c>
      <c r="I147" s="7">
        <v>185.3</v>
      </c>
      <c r="J147" t="s">
        <v>36</v>
      </c>
      <c r="K147" t="s">
        <v>8651</v>
      </c>
      <c r="L147">
        <f>INDEX(TeamSports!B:B,MATCH(J147,TeamSports!C:C,0))</f>
        <v>11</v>
      </c>
      <c r="N147" t="str">
        <f>_xlfn.CONCAT($N$1,$R$1,$B$1,$R$1," ",$P$1,$B$2,$T$1,$C$2,$T$1,$E$2,$T$1,$I$2,$T$1,$K$2,$T$1,$L$2,$Q$1,$O$1,$P$1,$S$1,B147,$S$1,$T$1,$S$1,C147,$S$1,$T$1,SUBSTITUTE(E147,",","."),$T$1,SUBSTITUTE(I147,",","."),$T$1,$S$1,K147,$S$1,$T$1,L147,$Q$1,$U$1)</f>
        <v>INSERT INTO "SportsRecords" (sp_record_id,sp_record_name,sp_record_best,sp_record_last,sport_class,team_sport_id) VALUES ('SP_145','+110 kg arranque masculino',218,185.3,'R',11);</v>
      </c>
    </row>
    <row r="148" spans="2:14" x14ac:dyDescent="0.25">
      <c r="B148" t="s">
        <v>8176</v>
      </c>
      <c r="C148" t="s">
        <v>8792</v>
      </c>
      <c r="D148" s="7"/>
      <c r="E148" s="7">
        <v>260</v>
      </c>
      <c r="I148" s="7">
        <v>221</v>
      </c>
      <c r="J148" t="s">
        <v>36</v>
      </c>
      <c r="K148" t="s">
        <v>8651</v>
      </c>
      <c r="L148">
        <f>INDEX(TeamSports!B:B,MATCH(J148,TeamSports!C:C,0))</f>
        <v>11</v>
      </c>
      <c r="N148" t="str">
        <f>_xlfn.CONCAT($N$1,$R$1,$B$1,$R$1," ",$P$1,$B$2,$T$1,$C$2,$T$1,$E$2,$T$1,$I$2,$T$1,$K$2,$T$1,$L$2,$Q$1,$O$1,$P$1,$S$1,B148,$S$1,$T$1,$S$1,C148,$S$1,$T$1,SUBSTITUTE(E148,",","."),$T$1,SUBSTITUTE(I148,",","."),$T$1,$S$1,K148,$S$1,$T$1,L148,$Q$1,$U$1)</f>
        <v>INSERT INTO "SportsRecords" (sp_record_id,sp_record_name,sp_record_best,sp_record_last,sport_class,team_sport_id) VALUES ('SP_146','+110 kg envión masculino',260,221,'R',11);</v>
      </c>
    </row>
    <row r="149" spans="2:14" x14ac:dyDescent="0.25">
      <c r="B149" t="s">
        <v>8177</v>
      </c>
      <c r="C149" t="s">
        <v>8793</v>
      </c>
      <c r="D149" s="7"/>
      <c r="E149" s="7">
        <v>93</v>
      </c>
      <c r="I149" s="7">
        <v>79.05</v>
      </c>
      <c r="J149" t="s">
        <v>36</v>
      </c>
      <c r="K149" t="s">
        <v>8651</v>
      </c>
      <c r="L149">
        <f>INDEX(TeamSports!B:B,MATCH(J149,TeamSports!C:C,0))</f>
        <v>11</v>
      </c>
      <c r="N149" t="str">
        <f>_xlfn.CONCAT($N$1,$R$1,$B$1,$R$1," ",$P$1,$B$2,$T$1,$C$2,$T$1,$E$2,$T$1,$I$2,$T$1,$K$2,$T$1,$L$2,$Q$1,$O$1,$P$1,$S$1,B149,$S$1,$T$1,$S$1,C149,$S$1,$T$1,SUBSTITUTE(E149,",","."),$T$1,SUBSTITUTE(I149,",","."),$T$1,$S$1,K149,$S$1,$T$1,L149,$Q$1,$U$1)</f>
        <v>INSERT INTO "SportsRecords" (sp_record_id,sp_record_name,sp_record_best,sp_record_last,sport_class,team_sport_id) VALUES ('SP_147','48 kg arranque femenino',93,79.05,'R',11);</v>
      </c>
    </row>
    <row r="150" spans="2:14" x14ac:dyDescent="0.25">
      <c r="B150" t="s">
        <v>8178</v>
      </c>
      <c r="C150" t="s">
        <v>8794</v>
      </c>
      <c r="D150" s="7"/>
      <c r="E150" s="7">
        <v>122</v>
      </c>
      <c r="I150" s="7">
        <v>103.7</v>
      </c>
      <c r="J150" t="s">
        <v>36</v>
      </c>
      <c r="K150" t="s">
        <v>8651</v>
      </c>
      <c r="L150">
        <f>INDEX(TeamSports!B:B,MATCH(J150,TeamSports!C:C,0))</f>
        <v>11</v>
      </c>
      <c r="N150" t="str">
        <f>_xlfn.CONCAT($N$1,$R$1,$B$1,$R$1," ",$P$1,$B$2,$T$1,$C$2,$T$1,$E$2,$T$1,$I$2,$T$1,$K$2,$T$1,$L$2,$Q$1,$O$1,$P$1,$S$1,B150,$S$1,$T$1,$S$1,C150,$S$1,$T$1,SUBSTITUTE(E150,",","."),$T$1,SUBSTITUTE(I150,",","."),$T$1,$S$1,K150,$S$1,$T$1,L150,$Q$1,$U$1)</f>
        <v>INSERT INTO "SportsRecords" (sp_record_id,sp_record_name,sp_record_best,sp_record_last,sport_class,team_sport_id) VALUES ('SP_148','48 kg envión femenino',122,103.7,'R',11);</v>
      </c>
    </row>
    <row r="151" spans="2:14" x14ac:dyDescent="0.25">
      <c r="B151" t="s">
        <v>8179</v>
      </c>
      <c r="C151" t="s">
        <v>8795</v>
      </c>
      <c r="D151" s="7"/>
      <c r="E151" s="7">
        <v>99</v>
      </c>
      <c r="I151" s="7">
        <v>84.15</v>
      </c>
      <c r="J151" t="s">
        <v>36</v>
      </c>
      <c r="K151" t="s">
        <v>8651</v>
      </c>
      <c r="L151">
        <f>INDEX(TeamSports!B:B,MATCH(J151,TeamSports!C:C,0))</f>
        <v>11</v>
      </c>
      <c r="N151" t="str">
        <f>_xlfn.CONCAT($N$1,$R$1,$B$1,$R$1," ",$P$1,$B$2,$T$1,$C$2,$T$1,$E$2,$T$1,$I$2,$T$1,$K$2,$T$1,$L$2,$Q$1,$O$1,$P$1,$S$1,B151,$S$1,$T$1,$S$1,C151,$S$1,$T$1,SUBSTITUTE(E151,",","."),$T$1,SUBSTITUTE(I151,",","."),$T$1,$S$1,K151,$S$1,$T$1,L151,$Q$1,$U$1)</f>
        <v>INSERT INTO "SportsRecords" (sp_record_id,sp_record_name,sp_record_best,sp_record_last,sport_class,team_sport_id) VALUES ('SP_149','53 kg arranque femenino',99,84.15,'R',11);</v>
      </c>
    </row>
    <row r="152" spans="2:14" x14ac:dyDescent="0.25">
      <c r="B152" t="s">
        <v>8180</v>
      </c>
      <c r="C152" t="s">
        <v>8796</v>
      </c>
      <c r="D152" s="7"/>
      <c r="E152" s="7">
        <v>126</v>
      </c>
      <c r="I152" s="7">
        <v>107.1</v>
      </c>
      <c r="J152" t="s">
        <v>36</v>
      </c>
      <c r="K152" t="s">
        <v>8651</v>
      </c>
      <c r="L152">
        <f>INDEX(TeamSports!B:B,MATCH(J152,TeamSports!C:C,0))</f>
        <v>11</v>
      </c>
      <c r="N152" t="str">
        <f>_xlfn.CONCAT($N$1,$R$1,$B$1,$R$1," ",$P$1,$B$2,$T$1,$C$2,$T$1,$E$2,$T$1,$I$2,$T$1,$K$2,$T$1,$L$2,$Q$1,$O$1,$P$1,$S$1,B152,$S$1,$T$1,$S$1,C152,$S$1,$T$1,SUBSTITUTE(E152,",","."),$T$1,SUBSTITUTE(I152,",","."),$T$1,$S$1,K152,$S$1,$T$1,L152,$Q$1,$U$1)</f>
        <v>INSERT INTO "SportsRecords" (sp_record_id,sp_record_name,sp_record_best,sp_record_last,sport_class,team_sport_id) VALUES ('SP_150','53 kg envión femenino',126,107.1,'R',11);</v>
      </c>
    </row>
    <row r="153" spans="2:14" x14ac:dyDescent="0.25">
      <c r="B153" t="s">
        <v>8181</v>
      </c>
      <c r="C153" t="s">
        <v>8797</v>
      </c>
      <c r="D153" s="7"/>
      <c r="E153" s="7">
        <v>105</v>
      </c>
      <c r="I153" s="7">
        <v>89.25</v>
      </c>
      <c r="J153" t="s">
        <v>36</v>
      </c>
      <c r="K153" t="s">
        <v>8651</v>
      </c>
      <c r="L153">
        <f>INDEX(TeamSports!B:B,MATCH(J153,TeamSports!C:C,0))</f>
        <v>11</v>
      </c>
      <c r="N153" t="str">
        <f>_xlfn.CONCAT($N$1,$R$1,$B$1,$R$1," ",$P$1,$B$2,$T$1,$C$2,$T$1,$E$2,$T$1,$I$2,$T$1,$K$2,$T$1,$L$2,$Q$1,$O$1,$P$1,$S$1,B153,$S$1,$T$1,$S$1,C153,$S$1,$T$1,SUBSTITUTE(E153,",","."),$T$1,SUBSTITUTE(I153,",","."),$T$1,$S$1,K153,$S$1,$T$1,L153,$Q$1,$U$1)</f>
        <v>INSERT INTO "SportsRecords" (sp_record_id,sp_record_name,sp_record_best,sp_record_last,sport_class,team_sport_id) VALUES ('SP_151','58 kg arranque femenino',105,89.25,'R',11);</v>
      </c>
    </row>
    <row r="154" spans="2:14" x14ac:dyDescent="0.25">
      <c r="B154" t="s">
        <v>8182</v>
      </c>
      <c r="C154" t="s">
        <v>8798</v>
      </c>
      <c r="D154" s="7"/>
      <c r="E154" s="7">
        <v>132</v>
      </c>
      <c r="I154" s="7">
        <v>112.2</v>
      </c>
      <c r="J154" t="s">
        <v>36</v>
      </c>
      <c r="K154" t="s">
        <v>8651</v>
      </c>
      <c r="L154">
        <f>INDEX(TeamSports!B:B,MATCH(J154,TeamSports!C:C,0))</f>
        <v>11</v>
      </c>
      <c r="N154" t="str">
        <f>_xlfn.CONCAT($N$1,$R$1,$B$1,$R$1," ",$P$1,$B$2,$T$1,$C$2,$T$1,$E$2,$T$1,$I$2,$T$1,$K$2,$T$1,$L$2,$Q$1,$O$1,$P$1,$S$1,B154,$S$1,$T$1,$S$1,C154,$S$1,$T$1,SUBSTITUTE(E154,",","."),$T$1,SUBSTITUTE(I154,",","."),$T$1,$S$1,K154,$S$1,$T$1,L154,$Q$1,$U$1)</f>
        <v>INSERT INTO "SportsRecords" (sp_record_id,sp_record_name,sp_record_best,sp_record_last,sport_class,team_sport_id) VALUES ('SP_152','58 kg envión femenino',132,112.2,'R',11);</v>
      </c>
    </row>
    <row r="155" spans="2:14" x14ac:dyDescent="0.25">
      <c r="B155" t="s">
        <v>8183</v>
      </c>
      <c r="C155" t="s">
        <v>8799</v>
      </c>
      <c r="D155" s="7"/>
      <c r="E155" s="7">
        <v>111</v>
      </c>
      <c r="I155" s="7">
        <v>94.35</v>
      </c>
      <c r="J155" t="s">
        <v>36</v>
      </c>
      <c r="K155" t="s">
        <v>8651</v>
      </c>
      <c r="L155">
        <f>INDEX(TeamSports!B:B,MATCH(J155,TeamSports!C:C,0))</f>
        <v>11</v>
      </c>
      <c r="N155" t="str">
        <f>_xlfn.CONCAT($N$1,$R$1,$B$1,$R$1," ",$P$1,$B$2,$T$1,$C$2,$T$1,$E$2,$T$1,$I$2,$T$1,$K$2,$T$1,$L$2,$Q$1,$O$1,$P$1,$S$1,B155,$S$1,$T$1,$S$1,C155,$S$1,$T$1,SUBSTITUTE(E155,",","."),$T$1,SUBSTITUTE(I155,",","."),$T$1,$S$1,K155,$S$1,$T$1,L155,$Q$1,$U$1)</f>
        <v>INSERT INTO "SportsRecords" (sp_record_id,sp_record_name,sp_record_best,sp_record_last,sport_class,team_sport_id) VALUES ('SP_153','63 kg arranque femenino',111,94.35,'R',11);</v>
      </c>
    </row>
    <row r="156" spans="2:14" x14ac:dyDescent="0.25">
      <c r="B156" t="s">
        <v>8184</v>
      </c>
      <c r="C156" t="s">
        <v>8800</v>
      </c>
      <c r="D156" s="7"/>
      <c r="E156" s="7">
        <v>142</v>
      </c>
      <c r="I156" s="7">
        <v>120.7</v>
      </c>
      <c r="J156" t="s">
        <v>36</v>
      </c>
      <c r="K156" t="s">
        <v>8651</v>
      </c>
      <c r="L156">
        <f>INDEX(TeamSports!B:B,MATCH(J156,TeamSports!C:C,0))</f>
        <v>11</v>
      </c>
      <c r="N156" t="str">
        <f>_xlfn.CONCAT($N$1,$R$1,$B$1,$R$1," ",$P$1,$B$2,$T$1,$C$2,$T$1,$E$2,$T$1,$I$2,$T$1,$K$2,$T$1,$L$2,$Q$1,$O$1,$P$1,$S$1,B156,$S$1,$T$1,$S$1,C156,$S$1,$T$1,SUBSTITUTE(E156,",","."),$T$1,SUBSTITUTE(I156,",","."),$T$1,$S$1,K156,$S$1,$T$1,L156,$Q$1,$U$1)</f>
        <v>INSERT INTO "SportsRecords" (sp_record_id,sp_record_name,sp_record_best,sp_record_last,sport_class,team_sport_id) VALUES ('SP_154','63 kg envión femenino',142,120.7,'R',11);</v>
      </c>
    </row>
    <row r="157" spans="2:14" x14ac:dyDescent="0.25">
      <c r="B157" t="s">
        <v>8185</v>
      </c>
      <c r="C157" t="s">
        <v>8801</v>
      </c>
      <c r="D157" s="7"/>
      <c r="E157" s="7">
        <v>120</v>
      </c>
      <c r="I157" s="7">
        <v>102</v>
      </c>
      <c r="J157" t="s">
        <v>36</v>
      </c>
      <c r="K157" t="s">
        <v>8651</v>
      </c>
      <c r="L157">
        <f>INDEX(TeamSports!B:B,MATCH(J157,TeamSports!C:C,0))</f>
        <v>11</v>
      </c>
      <c r="N157" t="str">
        <f>_xlfn.CONCAT($N$1,$R$1,$B$1,$R$1," ",$P$1,$B$2,$T$1,$C$2,$T$1,$E$2,$T$1,$I$2,$T$1,$K$2,$T$1,$L$2,$Q$1,$O$1,$P$1,$S$1,B157,$S$1,$T$1,$S$1,C157,$S$1,$T$1,SUBSTITUTE(E157,",","."),$T$1,SUBSTITUTE(I157,",","."),$T$1,$S$1,K157,$S$1,$T$1,L157,$Q$1,$U$1)</f>
        <v>INSERT INTO "SportsRecords" (sp_record_id,sp_record_name,sp_record_best,sp_record_last,sport_class,team_sport_id) VALUES ('SP_155','69 kg arranque femenino',120,102,'R',11);</v>
      </c>
    </row>
    <row r="158" spans="2:14" x14ac:dyDescent="0.25">
      <c r="B158" t="s">
        <v>8186</v>
      </c>
      <c r="C158" t="s">
        <v>8802</v>
      </c>
      <c r="D158" s="7"/>
      <c r="E158" s="7">
        <v>150</v>
      </c>
      <c r="I158" s="7">
        <v>127.5</v>
      </c>
      <c r="J158" t="s">
        <v>36</v>
      </c>
      <c r="K158" t="s">
        <v>8651</v>
      </c>
      <c r="L158">
        <f>INDEX(TeamSports!B:B,MATCH(J158,TeamSports!C:C,0))</f>
        <v>11</v>
      </c>
      <c r="N158" t="str">
        <f>_xlfn.CONCAT($N$1,$R$1,$B$1,$R$1," ",$P$1,$B$2,$T$1,$C$2,$T$1,$E$2,$T$1,$I$2,$T$1,$K$2,$T$1,$L$2,$Q$1,$O$1,$P$1,$S$1,B158,$S$1,$T$1,$S$1,C158,$S$1,$T$1,SUBSTITUTE(E158,",","."),$T$1,SUBSTITUTE(I158,",","."),$T$1,$S$1,K158,$S$1,$T$1,L158,$Q$1,$U$1)</f>
        <v>INSERT INTO "SportsRecords" (sp_record_id,sp_record_name,sp_record_best,sp_record_last,sport_class,team_sport_id) VALUES ('SP_156','69 kg envión femenino',150,127.5,'R',11);</v>
      </c>
    </row>
    <row r="159" spans="2:14" x14ac:dyDescent="0.25">
      <c r="B159" t="s">
        <v>8187</v>
      </c>
      <c r="C159" t="s">
        <v>8803</v>
      </c>
      <c r="D159" s="7"/>
      <c r="E159" s="7">
        <v>123</v>
      </c>
      <c r="I159" s="7">
        <v>104.55</v>
      </c>
      <c r="J159" t="s">
        <v>36</v>
      </c>
      <c r="K159" t="s">
        <v>8651</v>
      </c>
      <c r="L159">
        <f>INDEX(TeamSports!B:B,MATCH(J159,TeamSports!C:C,0))</f>
        <v>11</v>
      </c>
      <c r="N159" t="str">
        <f>_xlfn.CONCAT($N$1,$R$1,$B$1,$R$1," ",$P$1,$B$2,$T$1,$C$2,$T$1,$E$2,$T$1,$I$2,$T$1,$K$2,$T$1,$L$2,$Q$1,$O$1,$P$1,$S$1,B159,$S$1,$T$1,$S$1,C159,$S$1,$T$1,SUBSTITUTE(E159,",","."),$T$1,SUBSTITUTE(I159,",","."),$T$1,$S$1,K159,$S$1,$T$1,L159,$Q$1,$U$1)</f>
        <v>INSERT INTO "SportsRecords" (sp_record_id,sp_record_name,sp_record_best,sp_record_last,sport_class,team_sport_id) VALUES ('SP_157','77 kg arranque femenino',123,104.55,'R',11);</v>
      </c>
    </row>
    <row r="160" spans="2:14" x14ac:dyDescent="0.25">
      <c r="B160" t="s">
        <v>8188</v>
      </c>
      <c r="C160" t="s">
        <v>8804</v>
      </c>
      <c r="D160" s="7"/>
      <c r="E160" s="7">
        <v>155</v>
      </c>
      <c r="I160" s="7">
        <v>131.75</v>
      </c>
      <c r="J160" t="s">
        <v>36</v>
      </c>
      <c r="K160" t="s">
        <v>8651</v>
      </c>
      <c r="L160">
        <f>INDEX(TeamSports!B:B,MATCH(J160,TeamSports!C:C,0))</f>
        <v>11</v>
      </c>
      <c r="N160" t="str">
        <f>_xlfn.CONCAT($N$1,$R$1,$B$1,$R$1," ",$P$1,$B$2,$T$1,$C$2,$T$1,$E$2,$T$1,$I$2,$T$1,$K$2,$T$1,$L$2,$Q$1,$O$1,$P$1,$S$1,B160,$S$1,$T$1,$S$1,C160,$S$1,$T$1,SUBSTITUTE(E160,",","."),$T$1,SUBSTITUTE(I160,",","."),$T$1,$S$1,K160,$S$1,$T$1,L160,$Q$1,$U$1)</f>
        <v>INSERT INTO "SportsRecords" (sp_record_id,sp_record_name,sp_record_best,sp_record_last,sport_class,team_sport_id) VALUES ('SP_158','77 kg envión femenino',155,131.75,'R',11);</v>
      </c>
    </row>
    <row r="161" spans="2:14" x14ac:dyDescent="0.25">
      <c r="B161" t="s">
        <v>8189</v>
      </c>
      <c r="C161" t="s">
        <v>8805</v>
      </c>
      <c r="D161" s="7"/>
      <c r="E161" s="7">
        <v>129</v>
      </c>
      <c r="I161" s="7">
        <v>109.65</v>
      </c>
      <c r="J161" t="s">
        <v>36</v>
      </c>
      <c r="K161" t="s">
        <v>8651</v>
      </c>
      <c r="L161">
        <f>INDEX(TeamSports!B:B,MATCH(J161,TeamSports!C:C,0))</f>
        <v>11</v>
      </c>
      <c r="N161" t="str">
        <f>_xlfn.CONCAT($N$1,$R$1,$B$1,$R$1," ",$P$1,$B$2,$T$1,$C$2,$T$1,$E$2,$T$1,$I$2,$T$1,$K$2,$T$1,$L$2,$Q$1,$O$1,$P$1,$S$1,B161,$S$1,$T$1,$S$1,C161,$S$1,$T$1,SUBSTITUTE(E161,",","."),$T$1,SUBSTITUTE(I161,",","."),$T$1,$S$1,K161,$S$1,$T$1,L161,$Q$1,$U$1)</f>
        <v>INSERT INTO "SportsRecords" (sp_record_id,sp_record_name,sp_record_best,sp_record_last,sport_class,team_sport_id) VALUES ('SP_159','86 kg arranque femenino',129,109.65,'R',11);</v>
      </c>
    </row>
    <row r="162" spans="2:14" x14ac:dyDescent="0.25">
      <c r="B162" t="s">
        <v>8190</v>
      </c>
      <c r="C162" t="s">
        <v>8806</v>
      </c>
      <c r="D162" s="7"/>
      <c r="E162" s="7">
        <v>162</v>
      </c>
      <c r="I162" s="7">
        <v>137.69999999999999</v>
      </c>
      <c r="J162" t="s">
        <v>36</v>
      </c>
      <c r="K162" t="s">
        <v>8651</v>
      </c>
      <c r="L162">
        <f>INDEX(TeamSports!B:B,MATCH(J162,TeamSports!C:C,0))</f>
        <v>11</v>
      </c>
      <c r="N162" t="str">
        <f>_xlfn.CONCAT($N$1,$R$1,$B$1,$R$1," ",$P$1,$B$2,$T$1,$C$2,$T$1,$E$2,$T$1,$I$2,$T$1,$K$2,$T$1,$L$2,$Q$1,$O$1,$P$1,$S$1,B162,$S$1,$T$1,$S$1,C162,$S$1,$T$1,SUBSTITUTE(E162,",","."),$T$1,SUBSTITUTE(I162,",","."),$T$1,$S$1,K162,$S$1,$T$1,L162,$Q$1,$U$1)</f>
        <v>INSERT INTO "SportsRecords" (sp_record_id,sp_record_name,sp_record_best,sp_record_last,sport_class,team_sport_id) VALUES ('SP_160','86 kg envión femenino',162,137.7,'R',11);</v>
      </c>
    </row>
    <row r="163" spans="2:14" x14ac:dyDescent="0.25">
      <c r="B163" t="s">
        <v>8191</v>
      </c>
      <c r="C163" t="s">
        <v>8807</v>
      </c>
      <c r="D163" s="7"/>
      <c r="E163" s="7">
        <v>144</v>
      </c>
      <c r="I163" s="7">
        <v>122.4</v>
      </c>
      <c r="J163" t="s">
        <v>36</v>
      </c>
      <c r="K163" t="s">
        <v>8651</v>
      </c>
      <c r="L163">
        <f>INDEX(TeamSports!B:B,MATCH(J163,TeamSports!C:C,0))</f>
        <v>11</v>
      </c>
      <c r="N163" t="str">
        <f>_xlfn.CONCAT($N$1,$R$1,$B$1,$R$1," ",$P$1,$B$2,$T$1,$C$2,$T$1,$E$2,$T$1,$I$2,$T$1,$K$2,$T$1,$L$2,$Q$1,$O$1,$P$1,$S$1,B163,$S$1,$T$1,$S$1,C163,$S$1,$T$1,SUBSTITUTE(E163,",","."),$T$1,SUBSTITUTE(I163,",","."),$T$1,$S$1,K163,$S$1,$T$1,L163,$Q$1,$U$1)</f>
        <v>INSERT INTO "SportsRecords" (sp_record_id,sp_record_name,sp_record_best,sp_record_last,sport_class,team_sport_id) VALUES ('SP_161','+86 kg arranque femenino',144,122.4,'R',11);</v>
      </c>
    </row>
    <row r="164" spans="2:14" x14ac:dyDescent="0.25">
      <c r="B164" t="s">
        <v>8192</v>
      </c>
      <c r="C164" t="s">
        <v>8808</v>
      </c>
      <c r="D164" s="7"/>
      <c r="E164" s="7">
        <v>181</v>
      </c>
      <c r="I164" s="7">
        <v>153.85</v>
      </c>
      <c r="J164" t="s">
        <v>36</v>
      </c>
      <c r="K164" t="s">
        <v>8651</v>
      </c>
      <c r="L164">
        <f>INDEX(TeamSports!B:B,MATCH(J164,TeamSports!C:C,0))</f>
        <v>11</v>
      </c>
      <c r="N164" t="str">
        <f>_xlfn.CONCAT($N$1,$R$1,$B$1,$R$1," ",$P$1,$B$2,$T$1,$C$2,$T$1,$E$2,$T$1,$I$2,$T$1,$K$2,$T$1,$L$2,$Q$1,$O$1,$P$1,$S$1,B164,$S$1,$T$1,$S$1,C164,$S$1,$T$1,SUBSTITUTE(E164,",","."),$T$1,SUBSTITUTE(I164,",","."),$T$1,$S$1,K164,$S$1,$T$1,L164,$Q$1,$U$1)</f>
        <v>INSERT INTO "SportsRecords" (sp_record_id,sp_record_name,sp_record_best,sp_record_last,sport_class,team_sport_id) VALUES ('SP_162','+86 kg envión femenino',181,153.85,'R',11);</v>
      </c>
    </row>
    <row r="165" spans="2:14" x14ac:dyDescent="0.25">
      <c r="B165" t="s">
        <v>8193</v>
      </c>
      <c r="C165" t="s">
        <v>9336</v>
      </c>
      <c r="D165" s="7"/>
      <c r="E165" s="7">
        <v>20.91</v>
      </c>
      <c r="I165" s="7">
        <v>23.001000000000001</v>
      </c>
      <c r="J165" t="s">
        <v>37</v>
      </c>
      <c r="K165" t="s">
        <v>8565</v>
      </c>
      <c r="L165">
        <f>INDEX(TeamSports!B:B,MATCH(J165,TeamSports!C:C,0))</f>
        <v>13</v>
      </c>
      <c r="N165" t="str">
        <f>_xlfn.CONCAT($N$1,$R$1,$B$1,$R$1," ",$P$1,$B$2,$T$1,$C$2,$T$1,$E$2,$T$1,$I$2,$T$1,$K$2,$T$1,$L$2,$Q$1,$O$1,$P$1,$S$1,B165,$S$1,$T$1,$S$1,C165,$S$1,$T$1,SUBSTITUTE(E165,",","."),$T$1,SUBSTITUTE(I165,",","."),$T$1,$S$1,K165,$S$1,$T$1,L165,$Q$1,$U$1)</f>
        <v>INSERT INTO "SportsRecords" (sp_record_id,sp_record_name,sp_record_best,sp_record_last,sport_class,team_sport_id) VALUES ('SP_163','50m Libre Masculino',20.91,23.001,'T',13);</v>
      </c>
    </row>
    <row r="166" spans="2:14" x14ac:dyDescent="0.25">
      <c r="B166" t="s">
        <v>8194</v>
      </c>
      <c r="C166" t="s">
        <v>9337</v>
      </c>
      <c r="D166" s="7"/>
      <c r="E166" s="7">
        <v>46.4</v>
      </c>
      <c r="I166" s="7">
        <v>51.04</v>
      </c>
      <c r="J166" t="s">
        <v>37</v>
      </c>
      <c r="K166" t="s">
        <v>8565</v>
      </c>
      <c r="L166">
        <f>INDEX(TeamSports!B:B,MATCH(J166,TeamSports!C:C,0))</f>
        <v>13</v>
      </c>
      <c r="N166" t="str">
        <f>_xlfn.CONCAT($N$1,$R$1,$B$1,$R$1," ",$P$1,$B$2,$T$1,$C$2,$T$1,$E$2,$T$1,$I$2,$T$1,$K$2,$T$1,$L$2,$Q$1,$O$1,$P$1,$S$1,B166,$S$1,$T$1,$S$1,C166,$S$1,$T$1,SUBSTITUTE(E166,",","."),$T$1,SUBSTITUTE(I166,",","."),$T$1,$S$1,K166,$S$1,$T$1,L166,$Q$1,$U$1)</f>
        <v>INSERT INTO "SportsRecords" (sp_record_id,sp_record_name,sp_record_best,sp_record_last,sport_class,team_sport_id) VALUES ('SP_164','100m Libre Masculino',46.4,51.04,'T',13);</v>
      </c>
    </row>
    <row r="167" spans="2:14" x14ac:dyDescent="0.25">
      <c r="B167" t="s">
        <v>8195</v>
      </c>
      <c r="C167" t="s">
        <v>9338</v>
      </c>
      <c r="D167" s="7"/>
      <c r="E167" s="7">
        <v>102</v>
      </c>
      <c r="I167" s="7">
        <v>112.2</v>
      </c>
      <c r="J167" t="s">
        <v>37</v>
      </c>
      <c r="K167" t="s">
        <v>8565</v>
      </c>
      <c r="L167">
        <f>INDEX(TeamSports!B:B,MATCH(J167,TeamSports!C:C,0))</f>
        <v>13</v>
      </c>
      <c r="N167" t="str">
        <f>_xlfn.CONCAT($N$1,$R$1,$B$1,$R$1," ",$P$1,$B$2,$T$1,$C$2,$T$1,$E$2,$T$1,$I$2,$T$1,$K$2,$T$1,$L$2,$Q$1,$O$1,$P$1,$S$1,B167,$S$1,$T$1,$S$1,C167,$S$1,$T$1,SUBSTITUTE(E167,",","."),$T$1,SUBSTITUTE(I167,",","."),$T$1,$S$1,K167,$S$1,$T$1,L167,$Q$1,$U$1)</f>
        <v>INSERT INTO "SportsRecords" (sp_record_id,sp_record_name,sp_record_best,sp_record_last,sport_class,team_sport_id) VALUES ('SP_165','200m Libre Masculino',102,112.2,'T',13);</v>
      </c>
    </row>
    <row r="168" spans="2:14" x14ac:dyDescent="0.25">
      <c r="B168" t="s">
        <v>8196</v>
      </c>
      <c r="C168" t="s">
        <v>9339</v>
      </c>
      <c r="D168" s="7"/>
      <c r="E168" s="7">
        <v>219.96</v>
      </c>
      <c r="I168" s="7">
        <v>241.95600000000002</v>
      </c>
      <c r="J168" t="s">
        <v>37</v>
      </c>
      <c r="K168" t="s">
        <v>8565</v>
      </c>
      <c r="L168">
        <f>INDEX(TeamSports!B:B,MATCH(J168,TeamSports!C:C,0))</f>
        <v>13</v>
      </c>
      <c r="N168" t="str">
        <f>_xlfn.CONCAT($N$1,$R$1,$B$1,$R$1," ",$P$1,$B$2,$T$1,$C$2,$T$1,$E$2,$T$1,$I$2,$T$1,$K$2,$T$1,$L$2,$Q$1,$O$1,$P$1,$S$1,B168,$S$1,$T$1,$S$1,C168,$S$1,$T$1,SUBSTITUTE(E168,",","."),$T$1,SUBSTITUTE(I168,",","."),$T$1,$S$1,K168,$S$1,$T$1,L168,$Q$1,$U$1)</f>
        <v>INSERT INTO "SportsRecords" (sp_record_id,sp_record_name,sp_record_best,sp_record_last,sport_class,team_sport_id) VALUES ('SP_166','400m Libre Masculino',219.96,241.956,'T',13);</v>
      </c>
    </row>
    <row r="169" spans="2:14" x14ac:dyDescent="0.25">
      <c r="B169" t="s">
        <v>8197</v>
      </c>
      <c r="C169" t="s">
        <v>9340</v>
      </c>
      <c r="D169" s="7"/>
      <c r="E169" s="7">
        <v>452.12</v>
      </c>
      <c r="I169" s="7">
        <v>497.33199999999999</v>
      </c>
      <c r="J169" t="s">
        <v>37</v>
      </c>
      <c r="K169" t="s">
        <v>8565</v>
      </c>
      <c r="L169">
        <f>INDEX(TeamSports!B:B,MATCH(J169,TeamSports!C:C,0))</f>
        <v>13</v>
      </c>
      <c r="N169" t="str">
        <f>_xlfn.CONCAT($N$1,$R$1,$B$1,$R$1," ",$P$1,$B$2,$T$1,$C$2,$T$1,$E$2,$T$1,$I$2,$T$1,$K$2,$T$1,$L$2,$Q$1,$O$1,$P$1,$S$1,B169,$S$1,$T$1,$S$1,C169,$S$1,$T$1,SUBSTITUTE(E169,",","."),$T$1,SUBSTITUTE(I169,",","."),$T$1,$S$1,K169,$S$1,$T$1,L169,$Q$1,$U$1)</f>
        <v>INSERT INTO "SportsRecords" (sp_record_id,sp_record_name,sp_record_best,sp_record_last,sport_class,team_sport_id) VALUES ('SP_167','800m Libre Masculino',452.12,497.332,'T',13);</v>
      </c>
    </row>
    <row r="170" spans="2:14" x14ac:dyDescent="0.25">
      <c r="B170" t="s">
        <v>8198</v>
      </c>
      <c r="C170" t="s">
        <v>9341</v>
      </c>
      <c r="D170" s="7"/>
      <c r="E170" s="7">
        <v>870.67</v>
      </c>
      <c r="I170" s="7">
        <v>957.73699999999997</v>
      </c>
      <c r="J170" t="s">
        <v>37</v>
      </c>
      <c r="K170" t="s">
        <v>8565</v>
      </c>
      <c r="L170">
        <f>INDEX(TeamSports!B:B,MATCH(J170,TeamSports!C:C,0))</f>
        <v>13</v>
      </c>
      <c r="N170" t="str">
        <f>_xlfn.CONCAT($N$1,$R$1,$B$1,$R$1," ",$P$1,$B$2,$T$1,$C$2,$T$1,$E$2,$T$1,$I$2,$T$1,$K$2,$T$1,$L$2,$Q$1,$O$1,$P$1,$S$1,B170,$S$1,$T$1,$S$1,C170,$S$1,$T$1,SUBSTITUTE(E170,",","."),$T$1,SUBSTITUTE(I170,",","."),$T$1,$S$1,K170,$S$1,$T$1,L170,$Q$1,$U$1)</f>
        <v>INSERT INTO "SportsRecords" (sp_record_id,sp_record_name,sp_record_best,sp_record_last,sport_class,team_sport_id) VALUES ('SP_168','1500m Libre Masculino',870.67,957.737,'T',13);</v>
      </c>
    </row>
    <row r="171" spans="2:14" x14ac:dyDescent="0.25">
      <c r="B171" t="s">
        <v>8199</v>
      </c>
      <c r="C171" t="s">
        <v>9342</v>
      </c>
      <c r="D171" s="7"/>
      <c r="E171" s="7">
        <v>188.24</v>
      </c>
      <c r="I171" s="7">
        <v>207.06400000000002</v>
      </c>
      <c r="J171" t="s">
        <v>37</v>
      </c>
      <c r="K171" t="s">
        <v>8565</v>
      </c>
      <c r="L171">
        <f>INDEX(TeamSports!B:B,MATCH(J171,TeamSports!C:C,0))</f>
        <v>13</v>
      </c>
      <c r="N171" t="str">
        <f>_xlfn.CONCAT($N$1,$R$1,$B$1,$R$1," ",$P$1,$B$2,$T$1,$C$2,$T$1,$E$2,$T$1,$I$2,$T$1,$K$2,$T$1,$L$2,$Q$1,$O$1,$P$1,$S$1,B171,$S$1,$T$1,$S$1,C171,$S$1,$T$1,SUBSTITUTE(E171,",","."),$T$1,SUBSTITUTE(I171,",","."),$T$1,$S$1,K171,$S$1,$T$1,L171,$Q$1,$U$1)</f>
        <v>INSERT INTO "SportsRecords" (sp_record_id,sp_record_name,sp_record_best,sp_record_last,sport_class,team_sport_id) VALUES ('SP_169','4x100m Libre Masculino',188.24,207.064,'T',13);</v>
      </c>
    </row>
    <row r="172" spans="2:14" x14ac:dyDescent="0.25">
      <c r="B172" t="s">
        <v>8200</v>
      </c>
      <c r="C172" t="s">
        <v>9343</v>
      </c>
      <c r="D172" s="7"/>
      <c r="E172" s="7">
        <v>418.55</v>
      </c>
      <c r="I172" s="7">
        <v>460.40500000000003</v>
      </c>
      <c r="J172" t="s">
        <v>37</v>
      </c>
      <c r="K172" t="s">
        <v>8565</v>
      </c>
      <c r="L172">
        <f>INDEX(TeamSports!B:B,MATCH(J172,TeamSports!C:C,0))</f>
        <v>13</v>
      </c>
      <c r="N172" t="str">
        <f>_xlfn.CONCAT($N$1,$R$1,$B$1,$R$1," ",$P$1,$B$2,$T$1,$C$2,$T$1,$E$2,$T$1,$I$2,$T$1,$K$2,$T$1,$L$2,$Q$1,$O$1,$P$1,$S$1,B172,$S$1,$T$1,$S$1,C172,$S$1,$T$1,SUBSTITUTE(E172,",","."),$T$1,SUBSTITUTE(I172,",","."),$T$1,$S$1,K172,$S$1,$T$1,L172,$Q$1,$U$1)</f>
        <v>INSERT INTO "SportsRecords" (sp_record_id,sp_record_name,sp_record_best,sp_record_last,sport_class,team_sport_id) VALUES ('SP_170','4x200m Libre Masculino',418.55,460.405,'T',13);</v>
      </c>
    </row>
    <row r="173" spans="2:14" x14ac:dyDescent="0.25">
      <c r="B173" t="s">
        <v>8201</v>
      </c>
      <c r="C173" t="s">
        <v>9344</v>
      </c>
      <c r="D173" s="7"/>
      <c r="E173" s="7">
        <v>23.55</v>
      </c>
      <c r="I173" s="7">
        <v>25.905000000000001</v>
      </c>
      <c r="J173" t="s">
        <v>37</v>
      </c>
      <c r="K173" t="s">
        <v>8565</v>
      </c>
      <c r="L173">
        <f>INDEX(TeamSports!B:B,MATCH(J173,TeamSports!C:C,0))</f>
        <v>13</v>
      </c>
      <c r="N173" t="str">
        <f>_xlfn.CONCAT($N$1,$R$1,$B$1,$R$1," ",$P$1,$B$2,$T$1,$C$2,$T$1,$E$2,$T$1,$I$2,$T$1,$K$2,$T$1,$L$2,$Q$1,$O$1,$P$1,$S$1,B173,$S$1,$T$1,$S$1,C173,$S$1,$T$1,SUBSTITUTE(E173,",","."),$T$1,SUBSTITUTE(I173,",","."),$T$1,$S$1,K173,$S$1,$T$1,L173,$Q$1,$U$1)</f>
        <v>INSERT INTO "SportsRecords" (sp_record_id,sp_record_name,sp_record_best,sp_record_last,sport_class,team_sport_id) VALUES ('SP_171','50m Espalda Masculino',23.55,25.905,'T',13);</v>
      </c>
    </row>
    <row r="174" spans="2:14" x14ac:dyDescent="0.25">
      <c r="B174" t="s">
        <v>8202</v>
      </c>
      <c r="C174" t="s">
        <v>9345</v>
      </c>
      <c r="D174" s="7"/>
      <c r="E174" s="7">
        <v>51.6</v>
      </c>
      <c r="I174" s="7">
        <v>56.760000000000005</v>
      </c>
      <c r="J174" t="s">
        <v>37</v>
      </c>
      <c r="K174" t="s">
        <v>8565</v>
      </c>
      <c r="L174">
        <f>INDEX(TeamSports!B:B,MATCH(J174,TeamSports!C:C,0))</f>
        <v>13</v>
      </c>
      <c r="N174" t="str">
        <f>_xlfn.CONCAT($N$1,$R$1,$B$1,$R$1," ",$P$1,$B$2,$T$1,$C$2,$T$1,$E$2,$T$1,$I$2,$T$1,$K$2,$T$1,$L$2,$Q$1,$O$1,$P$1,$S$1,B174,$S$1,$T$1,$S$1,C174,$S$1,$T$1,SUBSTITUTE(E174,",","."),$T$1,SUBSTITUTE(I174,",","."),$T$1,$S$1,K174,$S$1,$T$1,L174,$Q$1,$U$1)</f>
        <v>INSERT INTO "SportsRecords" (sp_record_id,sp_record_name,sp_record_best,sp_record_last,sport_class,team_sport_id) VALUES ('SP_172','100m Espalda Masculino',51.6,56.76,'T',13);</v>
      </c>
    </row>
    <row r="175" spans="2:14" x14ac:dyDescent="0.25">
      <c r="B175" t="s">
        <v>8203</v>
      </c>
      <c r="C175" t="s">
        <v>9346</v>
      </c>
      <c r="D175" s="7"/>
      <c r="E175" s="7">
        <v>111.92</v>
      </c>
      <c r="I175" s="7">
        <v>123.11199999999999</v>
      </c>
      <c r="J175" t="s">
        <v>37</v>
      </c>
      <c r="K175" t="s">
        <v>8565</v>
      </c>
      <c r="L175">
        <f>INDEX(TeamSports!B:B,MATCH(J175,TeamSports!C:C,0))</f>
        <v>13</v>
      </c>
      <c r="N175" t="str">
        <f>_xlfn.CONCAT($N$1,$R$1,$B$1,$R$1," ",$P$1,$B$2,$T$1,$C$2,$T$1,$E$2,$T$1,$I$2,$T$1,$K$2,$T$1,$L$2,$Q$1,$O$1,$P$1,$S$1,B175,$S$1,$T$1,$S$1,C175,$S$1,$T$1,SUBSTITUTE(E175,",","."),$T$1,SUBSTITUTE(I175,",","."),$T$1,$S$1,K175,$S$1,$T$1,L175,$Q$1,$U$1)</f>
        <v>INSERT INTO "SportsRecords" (sp_record_id,sp_record_name,sp_record_best,sp_record_last,sport_class,team_sport_id) VALUES ('SP_173','200m Espalda Masculino',111.92,123.112,'T',13);</v>
      </c>
    </row>
    <row r="176" spans="2:14" x14ac:dyDescent="0.25">
      <c r="B176" t="s">
        <v>8204</v>
      </c>
      <c r="C176" t="s">
        <v>9347</v>
      </c>
      <c r="D176" s="7"/>
      <c r="E176" s="7">
        <v>25.92</v>
      </c>
      <c r="I176" s="7">
        <v>28.512</v>
      </c>
      <c r="J176" t="s">
        <v>37</v>
      </c>
      <c r="K176" t="s">
        <v>8565</v>
      </c>
      <c r="L176">
        <f>INDEX(TeamSports!B:B,MATCH(J176,TeamSports!C:C,0))</f>
        <v>13</v>
      </c>
      <c r="N176" t="str">
        <f>_xlfn.CONCAT($N$1,$R$1,$B$1,$R$1," ",$P$1,$B$2,$T$1,$C$2,$T$1,$E$2,$T$1,$I$2,$T$1,$K$2,$T$1,$L$2,$Q$1,$O$1,$P$1,$S$1,B176,$S$1,$T$1,$S$1,C176,$S$1,$T$1,SUBSTITUTE(E176,",","."),$T$1,SUBSTITUTE(I176,",","."),$T$1,$S$1,K176,$S$1,$T$1,L176,$Q$1,$U$1)</f>
        <v>INSERT INTO "SportsRecords" (sp_record_id,sp_record_name,sp_record_best,sp_record_last,sport_class,team_sport_id) VALUES ('SP_174','50m Braza Masculino',25.92,28.512,'T',13);</v>
      </c>
    </row>
    <row r="177" spans="2:14" x14ac:dyDescent="0.25">
      <c r="B177" t="s">
        <v>8205</v>
      </c>
      <c r="C177" t="s">
        <v>9348</v>
      </c>
      <c r="D177" s="7"/>
      <c r="E177" s="7">
        <v>56.88</v>
      </c>
      <c r="I177" s="7">
        <v>62.568000000000005</v>
      </c>
      <c r="J177" t="s">
        <v>37</v>
      </c>
      <c r="K177" t="s">
        <v>8565</v>
      </c>
      <c r="L177">
        <f>INDEX(TeamSports!B:B,MATCH(J177,TeamSports!C:C,0))</f>
        <v>13</v>
      </c>
      <c r="N177" t="str">
        <f>_xlfn.CONCAT($N$1,$R$1,$B$1,$R$1," ",$P$1,$B$2,$T$1,$C$2,$T$1,$E$2,$T$1,$I$2,$T$1,$K$2,$T$1,$L$2,$Q$1,$O$1,$P$1,$S$1,B177,$S$1,$T$1,$S$1,C177,$S$1,$T$1,SUBSTITUTE(E177,",","."),$T$1,SUBSTITUTE(I177,",","."),$T$1,$S$1,K177,$S$1,$T$1,L177,$Q$1,$U$1)</f>
        <v>INSERT INTO "SportsRecords" (sp_record_id,sp_record_name,sp_record_best,sp_record_last,sport_class,team_sport_id) VALUES ('SP_175','100m Braza Masculino',56.88,62.568,'T',13);</v>
      </c>
    </row>
    <row r="178" spans="2:14" x14ac:dyDescent="0.25">
      <c r="B178" t="s">
        <v>8206</v>
      </c>
      <c r="C178" t="s">
        <v>9349</v>
      </c>
      <c r="D178" s="7"/>
      <c r="E178" s="7">
        <v>125.48</v>
      </c>
      <c r="I178" s="7">
        <v>138.02800000000002</v>
      </c>
      <c r="J178" t="s">
        <v>37</v>
      </c>
      <c r="K178" t="s">
        <v>8565</v>
      </c>
      <c r="L178">
        <f>INDEX(TeamSports!B:B,MATCH(J178,TeamSports!C:C,0))</f>
        <v>13</v>
      </c>
      <c r="N178" t="str">
        <f>_xlfn.CONCAT($N$1,$R$1,$B$1,$R$1," ",$P$1,$B$2,$T$1,$C$2,$T$1,$E$2,$T$1,$I$2,$T$1,$K$2,$T$1,$L$2,$Q$1,$O$1,$P$1,$S$1,B178,$S$1,$T$1,$S$1,C178,$S$1,$T$1,SUBSTITUTE(E178,",","."),$T$1,SUBSTITUTE(I178,",","."),$T$1,$S$1,K178,$S$1,$T$1,L178,$Q$1,$U$1)</f>
        <v>INSERT INTO "SportsRecords" (sp_record_id,sp_record_name,sp_record_best,sp_record_last,sport_class,team_sport_id) VALUES ('SP_176','200m Braza Masculino',125.48,138.028,'T',13);</v>
      </c>
    </row>
    <row r="179" spans="2:14" x14ac:dyDescent="0.25">
      <c r="B179" t="s">
        <v>8207</v>
      </c>
      <c r="C179" t="s">
        <v>9350</v>
      </c>
      <c r="D179" s="7"/>
      <c r="E179" s="7">
        <v>22.27</v>
      </c>
      <c r="I179" s="7">
        <v>24.497</v>
      </c>
      <c r="J179" t="s">
        <v>37</v>
      </c>
      <c r="K179" t="s">
        <v>8565</v>
      </c>
      <c r="L179">
        <f>INDEX(TeamSports!B:B,MATCH(J179,TeamSports!C:C,0))</f>
        <v>13</v>
      </c>
      <c r="N179" t="str">
        <f>_xlfn.CONCAT($N$1,$R$1,$B$1,$R$1," ",$P$1,$B$2,$T$1,$C$2,$T$1,$E$2,$T$1,$I$2,$T$1,$K$2,$T$1,$L$2,$Q$1,$O$1,$P$1,$S$1,B179,$S$1,$T$1,$S$1,C179,$S$1,$T$1,SUBSTITUTE(E179,",","."),$T$1,SUBSTITUTE(I179,",","."),$T$1,$S$1,K179,$S$1,$T$1,L179,$Q$1,$U$1)</f>
        <v>INSERT INTO "SportsRecords" (sp_record_id,sp_record_name,sp_record_best,sp_record_last,sport_class,team_sport_id) VALUES ('SP_177','50m Mariposa Masculino',22.27,24.497,'T',13);</v>
      </c>
    </row>
    <row r="180" spans="2:14" x14ac:dyDescent="0.25">
      <c r="B180" t="s">
        <v>8208</v>
      </c>
      <c r="C180" t="s">
        <v>9351</v>
      </c>
      <c r="D180" s="7"/>
      <c r="E180" s="7">
        <v>49.45</v>
      </c>
      <c r="I180" s="7">
        <v>54.395000000000003</v>
      </c>
      <c r="J180" t="s">
        <v>37</v>
      </c>
      <c r="K180" t="s">
        <v>8565</v>
      </c>
      <c r="L180">
        <f>INDEX(TeamSports!B:B,MATCH(J180,TeamSports!C:C,0))</f>
        <v>13</v>
      </c>
      <c r="N180" t="str">
        <f>_xlfn.CONCAT($N$1,$R$1,$B$1,$R$1," ",$P$1,$B$2,$T$1,$C$2,$T$1,$E$2,$T$1,$I$2,$T$1,$K$2,$T$1,$L$2,$Q$1,$O$1,$P$1,$S$1,B180,$S$1,$T$1,$S$1,C180,$S$1,$T$1,SUBSTITUTE(E180,",","."),$T$1,SUBSTITUTE(I180,",","."),$T$1,$S$1,K180,$S$1,$T$1,L180,$Q$1,$U$1)</f>
        <v>INSERT INTO "SportsRecords" (sp_record_id,sp_record_name,sp_record_best,sp_record_last,sport_class,team_sport_id) VALUES ('SP_178','100m Mariposa Masculino',49.45,54.395,'T',13);</v>
      </c>
    </row>
    <row r="181" spans="2:14" x14ac:dyDescent="0.25">
      <c r="B181" t="s">
        <v>8209</v>
      </c>
      <c r="C181" t="s">
        <v>9352</v>
      </c>
      <c r="D181" s="7"/>
      <c r="E181" s="7">
        <v>110.34</v>
      </c>
      <c r="I181" s="7">
        <v>121.37400000000001</v>
      </c>
      <c r="J181" t="s">
        <v>37</v>
      </c>
      <c r="K181" t="s">
        <v>8565</v>
      </c>
      <c r="L181">
        <f>INDEX(TeamSports!B:B,MATCH(J181,TeamSports!C:C,0))</f>
        <v>13</v>
      </c>
      <c r="N181" t="str">
        <f>_xlfn.CONCAT($N$1,$R$1,$B$1,$R$1," ",$P$1,$B$2,$T$1,$C$2,$T$1,$E$2,$T$1,$I$2,$T$1,$K$2,$T$1,$L$2,$Q$1,$O$1,$P$1,$S$1,B181,$S$1,$T$1,$S$1,C181,$S$1,$T$1,SUBSTITUTE(E181,",","."),$T$1,SUBSTITUTE(I181,",","."),$T$1,$S$1,K181,$S$1,$T$1,L181,$Q$1,$U$1)</f>
        <v>INSERT INTO "SportsRecords" (sp_record_id,sp_record_name,sp_record_best,sp_record_last,sport_class,team_sport_id) VALUES ('SP_179','200m Mariposa Masculino',110.34,121.374,'T',13);</v>
      </c>
    </row>
    <row r="182" spans="2:14" x14ac:dyDescent="0.25">
      <c r="B182" t="s">
        <v>8210</v>
      </c>
      <c r="C182" t="s">
        <v>9353</v>
      </c>
      <c r="D182" s="7"/>
      <c r="E182" s="7">
        <v>112.69</v>
      </c>
      <c r="I182" s="7">
        <v>123.959</v>
      </c>
      <c r="J182" t="s">
        <v>37</v>
      </c>
      <c r="K182" t="s">
        <v>8565</v>
      </c>
      <c r="L182">
        <f>INDEX(TeamSports!B:B,MATCH(J182,TeamSports!C:C,0))</f>
        <v>13</v>
      </c>
      <c r="N182" t="str">
        <f>_xlfn.CONCAT($N$1,$R$1,$B$1,$R$1," ",$P$1,$B$2,$T$1,$C$2,$T$1,$E$2,$T$1,$I$2,$T$1,$K$2,$T$1,$L$2,$Q$1,$O$1,$P$1,$S$1,B182,$S$1,$T$1,$S$1,C182,$S$1,$T$1,SUBSTITUTE(E182,",","."),$T$1,SUBSTITUTE(I182,",","."),$T$1,$S$1,K182,$S$1,$T$1,L182,$Q$1,$U$1)</f>
        <v>INSERT INTO "SportsRecords" (sp_record_id,sp_record_name,sp_record_best,sp_record_last,sport_class,team_sport_id) VALUES ('SP_180','200m Combinado Masculino',112.69,123.959,'T',13);</v>
      </c>
    </row>
    <row r="183" spans="2:14" x14ac:dyDescent="0.25">
      <c r="B183" t="s">
        <v>8211</v>
      </c>
      <c r="C183" t="s">
        <v>9354</v>
      </c>
      <c r="D183" s="7"/>
      <c r="E183" s="7">
        <v>242.5</v>
      </c>
      <c r="I183" s="7">
        <v>266.75</v>
      </c>
      <c r="J183" t="s">
        <v>37</v>
      </c>
      <c r="K183" t="s">
        <v>8565</v>
      </c>
      <c r="L183">
        <f>INDEX(TeamSports!B:B,MATCH(J183,TeamSports!C:C,0))</f>
        <v>13</v>
      </c>
      <c r="N183" t="str">
        <f>_xlfn.CONCAT($N$1,$R$1,$B$1,$R$1," ",$P$1,$B$2,$T$1,$C$2,$T$1,$E$2,$T$1,$I$2,$T$1,$K$2,$T$1,$L$2,$Q$1,$O$1,$P$1,$S$1,B183,$S$1,$T$1,$S$1,C183,$S$1,$T$1,SUBSTITUTE(E183,",","."),$T$1,SUBSTITUTE(I183,",","."),$T$1,$S$1,K183,$S$1,$T$1,L183,$Q$1,$U$1)</f>
        <v>INSERT INTO "SportsRecords" (sp_record_id,sp_record_name,sp_record_best,sp_record_last,sport_class,team_sport_id) VALUES ('SP_181','400m Combinado Masculino',242.5,266.75,'T',13);</v>
      </c>
    </row>
    <row r="184" spans="2:14" x14ac:dyDescent="0.25">
      <c r="B184" t="s">
        <v>8212</v>
      </c>
      <c r="C184" t="s">
        <v>9355</v>
      </c>
      <c r="D184" s="7"/>
      <c r="E184" s="7">
        <v>346</v>
      </c>
      <c r="I184" s="7">
        <v>380.6</v>
      </c>
      <c r="J184" t="s">
        <v>37</v>
      </c>
      <c r="K184" t="s">
        <v>8565</v>
      </c>
      <c r="L184">
        <f>INDEX(TeamSports!B:B,MATCH(J184,TeamSports!C:C,0))</f>
        <v>13</v>
      </c>
      <c r="N184" t="str">
        <f>_xlfn.CONCAT($N$1,$R$1,$B$1,$R$1," ",$P$1,$B$2,$T$1,$C$2,$T$1,$E$2,$T$1,$I$2,$T$1,$K$2,$T$1,$L$2,$Q$1,$O$1,$P$1,$S$1,B184,$S$1,$T$1,$S$1,C184,$S$1,$T$1,SUBSTITUTE(E184,",","."),$T$1,SUBSTITUTE(I184,",","."),$T$1,$S$1,K184,$S$1,$T$1,L184,$Q$1,$U$1)</f>
        <v>INSERT INTO "SportsRecords" (sp_record_id,sp_record_name,sp_record_best,sp_record_last,sport_class,team_sport_id) VALUES ('SP_182','3km eliminacion AA Masculino',346,380.6,'T',13);</v>
      </c>
    </row>
    <row r="185" spans="2:14" x14ac:dyDescent="0.25">
      <c r="B185" t="s">
        <v>8213</v>
      </c>
      <c r="C185" t="s">
        <v>9356</v>
      </c>
      <c r="D185" s="7"/>
      <c r="E185" s="7">
        <v>3446.4</v>
      </c>
      <c r="I185" s="7">
        <v>3791.04</v>
      </c>
      <c r="J185" t="s">
        <v>37</v>
      </c>
      <c r="K185" t="s">
        <v>8565</v>
      </c>
      <c r="L185">
        <f>INDEX(TeamSports!B:B,MATCH(J185,TeamSports!C:C,0))</f>
        <v>13</v>
      </c>
      <c r="N185" t="str">
        <f>_xlfn.CONCAT($N$1,$R$1,$B$1,$R$1," ",$P$1,$B$2,$T$1,$C$2,$T$1,$E$2,$T$1,$I$2,$T$1,$K$2,$T$1,$L$2,$Q$1,$O$1,$P$1,$S$1,B185,$S$1,$T$1,$S$1,C185,$S$1,$T$1,SUBSTITUTE(E185,",","."),$T$1,SUBSTITUTE(I185,",","."),$T$1,$S$1,K185,$S$1,$T$1,L185,$Q$1,$U$1)</f>
        <v>INSERT INTO "SportsRecords" (sp_record_id,sp_record_name,sp_record_best,sp_record_last,sport_class,team_sport_id) VALUES ('SP_183','5km AA Masculino',3446.4,3791.04,'T',13);</v>
      </c>
    </row>
    <row r="186" spans="2:14" x14ac:dyDescent="0.25">
      <c r="B186" t="s">
        <v>8214</v>
      </c>
      <c r="C186" t="s">
        <v>9357</v>
      </c>
      <c r="D186" s="7"/>
      <c r="E186" s="7">
        <v>7195.5</v>
      </c>
      <c r="I186" s="7">
        <v>7915.05</v>
      </c>
      <c r="J186" t="s">
        <v>37</v>
      </c>
      <c r="K186" t="s">
        <v>8565</v>
      </c>
      <c r="L186">
        <f>INDEX(TeamSports!B:B,MATCH(J186,TeamSports!C:C,0))</f>
        <v>13</v>
      </c>
      <c r="N186" t="str">
        <f>_xlfn.CONCAT($N$1,$R$1,$B$1,$R$1," ",$P$1,$B$2,$T$1,$C$2,$T$1,$E$2,$T$1,$I$2,$T$1,$K$2,$T$1,$L$2,$Q$1,$O$1,$P$1,$S$1,B186,$S$1,$T$1,$S$1,C186,$S$1,$T$1,SUBSTITUTE(E186,",","."),$T$1,SUBSTITUTE(I186,",","."),$T$1,$S$1,K186,$S$1,$T$1,L186,$Q$1,$U$1)</f>
        <v>INSERT INTO "SportsRecords" (sp_record_id,sp_record_name,sp_record_best,sp_record_last,sport_class,team_sport_id) VALUES ('SP_184','10km AA Masculino',7195.5,7915.05,'T',13);</v>
      </c>
    </row>
    <row r="187" spans="2:14" x14ac:dyDescent="0.25">
      <c r="B187" t="s">
        <v>8215</v>
      </c>
      <c r="C187" t="s">
        <v>9358</v>
      </c>
      <c r="D187" s="7"/>
      <c r="E187" s="7">
        <v>23.61</v>
      </c>
      <c r="I187" s="7">
        <v>25.971</v>
      </c>
      <c r="J187" t="s">
        <v>37</v>
      </c>
      <c r="K187" t="s">
        <v>8565</v>
      </c>
      <c r="L187">
        <f>INDEX(TeamSports!B:B,MATCH(J187,TeamSports!C:C,0))</f>
        <v>13</v>
      </c>
      <c r="N187" t="str">
        <f>_xlfn.CONCAT($N$1,$R$1,$B$1,$R$1," ",$P$1,$B$2,$T$1,$C$2,$T$1,$E$2,$T$1,$I$2,$T$1,$K$2,$T$1,$L$2,$Q$1,$O$1,$P$1,$S$1,B187,$S$1,$T$1,$S$1,C187,$S$1,$T$1,SUBSTITUTE(E187,",","."),$T$1,SUBSTITUTE(I187,",","."),$T$1,$S$1,K187,$S$1,$T$1,L187,$Q$1,$U$1)</f>
        <v>INSERT INTO "SportsRecords" (sp_record_id,sp_record_name,sp_record_best,sp_record_last,sport_class,team_sport_id) VALUES ('SP_185','50m Libre Femenino',23.61,25.971,'T',13);</v>
      </c>
    </row>
    <row r="188" spans="2:14" x14ac:dyDescent="0.25">
      <c r="B188" t="s">
        <v>8216</v>
      </c>
      <c r="C188" t="s">
        <v>9359</v>
      </c>
      <c r="D188" s="7"/>
      <c r="E188" s="7">
        <v>51.71</v>
      </c>
      <c r="I188" s="7">
        <v>56.881</v>
      </c>
      <c r="J188" t="s">
        <v>37</v>
      </c>
      <c r="K188" t="s">
        <v>8565</v>
      </c>
      <c r="L188">
        <f>INDEX(TeamSports!B:B,MATCH(J188,TeamSports!C:C,0))</f>
        <v>13</v>
      </c>
      <c r="N188" t="str">
        <f>_xlfn.CONCAT($N$1,$R$1,$B$1,$R$1," ",$P$1,$B$2,$T$1,$C$2,$T$1,$E$2,$T$1,$I$2,$T$1,$K$2,$T$1,$L$2,$Q$1,$O$1,$P$1,$S$1,B188,$S$1,$T$1,$S$1,C188,$S$1,$T$1,SUBSTITUTE(E188,",","."),$T$1,SUBSTITUTE(I188,",","."),$T$1,$S$1,K188,$S$1,$T$1,L188,$Q$1,$U$1)</f>
        <v>INSERT INTO "SportsRecords" (sp_record_id,sp_record_name,sp_record_best,sp_record_last,sport_class,team_sport_id) VALUES ('SP_186','100m Libre Femenino',51.71,56.881,'T',13);</v>
      </c>
    </row>
    <row r="189" spans="2:14" x14ac:dyDescent="0.25">
      <c r="B189" t="s">
        <v>8217</v>
      </c>
      <c r="C189" t="s">
        <v>9360</v>
      </c>
      <c r="D189" s="7"/>
      <c r="E189" s="7">
        <v>112.23</v>
      </c>
      <c r="I189" s="7">
        <v>123.453</v>
      </c>
      <c r="J189" t="s">
        <v>37</v>
      </c>
      <c r="K189" t="s">
        <v>8565</v>
      </c>
      <c r="L189">
        <f>INDEX(TeamSports!B:B,MATCH(J189,TeamSports!C:C,0))</f>
        <v>13</v>
      </c>
      <c r="N189" t="str">
        <f>_xlfn.CONCAT($N$1,$R$1,$B$1,$R$1," ",$P$1,$B$2,$T$1,$C$2,$T$1,$E$2,$T$1,$I$2,$T$1,$K$2,$T$1,$L$2,$Q$1,$O$1,$P$1,$S$1,B189,$S$1,$T$1,$S$1,C189,$S$1,$T$1,SUBSTITUTE(E189,",","."),$T$1,SUBSTITUTE(I189,",","."),$T$1,$S$1,K189,$S$1,$T$1,L189,$Q$1,$U$1)</f>
        <v>INSERT INTO "SportsRecords" (sp_record_id,sp_record_name,sp_record_best,sp_record_last,sport_class,team_sport_id) VALUES ('SP_187','200m Libre Femenino',112.23,123.453,'T',13);</v>
      </c>
    </row>
    <row r="190" spans="2:14" x14ac:dyDescent="0.25">
      <c r="B190" t="s">
        <v>8218</v>
      </c>
      <c r="C190" t="s">
        <v>9361</v>
      </c>
      <c r="D190" s="7"/>
      <c r="E190" s="7">
        <v>214.18</v>
      </c>
      <c r="I190" s="7">
        <v>235.59800000000001</v>
      </c>
      <c r="J190" t="s">
        <v>37</v>
      </c>
      <c r="K190" t="s">
        <v>8565</v>
      </c>
      <c r="L190">
        <f>INDEX(TeamSports!B:B,MATCH(J190,TeamSports!C:C,0))</f>
        <v>13</v>
      </c>
      <c r="N190" t="str">
        <f>_xlfn.CONCAT($N$1,$R$1,$B$1,$R$1," ",$P$1,$B$2,$T$1,$C$2,$T$1,$E$2,$T$1,$I$2,$T$1,$K$2,$T$1,$L$2,$Q$1,$O$1,$P$1,$S$1,B190,$S$1,$T$1,$S$1,C190,$S$1,$T$1,SUBSTITUTE(E190,",","."),$T$1,SUBSTITUTE(I190,",","."),$T$1,$S$1,K190,$S$1,$T$1,L190,$Q$1,$U$1)</f>
        <v>INSERT INTO "SportsRecords" (sp_record_id,sp_record_name,sp_record_best,sp_record_last,sport_class,team_sport_id) VALUES ('SP_188','400m Libre Femenino',214.18,235.598,'T',13);</v>
      </c>
    </row>
    <row r="191" spans="2:14" x14ac:dyDescent="0.25">
      <c r="B191" t="s">
        <v>8219</v>
      </c>
      <c r="C191" t="s">
        <v>9362</v>
      </c>
      <c r="D191" s="7"/>
      <c r="E191" s="7">
        <v>484.12</v>
      </c>
      <c r="I191" s="7">
        <v>532.53200000000004</v>
      </c>
      <c r="J191" t="s">
        <v>37</v>
      </c>
      <c r="K191" t="s">
        <v>8565</v>
      </c>
      <c r="L191">
        <f>INDEX(TeamSports!B:B,MATCH(J191,TeamSports!C:C,0))</f>
        <v>13</v>
      </c>
      <c r="N191" t="str">
        <f>_xlfn.CONCAT($N$1,$R$1,$B$1,$R$1," ",$P$1,$B$2,$T$1,$C$2,$T$1,$E$2,$T$1,$I$2,$T$1,$K$2,$T$1,$L$2,$Q$1,$O$1,$P$1,$S$1,B191,$S$1,$T$1,$S$1,C191,$S$1,$T$1,SUBSTITUTE(E191,",","."),$T$1,SUBSTITUTE(I191,",","."),$T$1,$S$1,K191,$S$1,$T$1,L191,$Q$1,$U$1)</f>
        <v>INSERT INTO "SportsRecords" (sp_record_id,sp_record_name,sp_record_best,sp_record_last,sport_class,team_sport_id) VALUES ('SP_189','800m Libre Femenino',484.12,532.532,'T',13);</v>
      </c>
    </row>
    <row r="192" spans="2:14" x14ac:dyDescent="0.25">
      <c r="B192" t="s">
        <v>8220</v>
      </c>
      <c r="C192" t="s">
        <v>9363</v>
      </c>
      <c r="D192" s="7"/>
      <c r="E192" s="7">
        <v>920.48</v>
      </c>
      <c r="I192" s="7">
        <v>1012.528</v>
      </c>
      <c r="J192" t="s">
        <v>37</v>
      </c>
      <c r="K192" t="s">
        <v>8565</v>
      </c>
      <c r="L192">
        <f>INDEX(TeamSports!B:B,MATCH(J192,TeamSports!C:C,0))</f>
        <v>13</v>
      </c>
      <c r="N192" t="str">
        <f>_xlfn.CONCAT($N$1,$R$1,$B$1,$R$1," ",$P$1,$B$2,$T$1,$C$2,$T$1,$E$2,$T$1,$I$2,$T$1,$K$2,$T$1,$L$2,$Q$1,$O$1,$P$1,$S$1,B192,$S$1,$T$1,$S$1,C192,$S$1,$T$1,SUBSTITUTE(E192,",","."),$T$1,SUBSTITUTE(I192,",","."),$T$1,$S$1,K192,$S$1,$T$1,L192,$Q$1,$U$1)</f>
        <v>INSERT INTO "SportsRecords" (sp_record_id,sp_record_name,sp_record_best,sp_record_last,sport_class,team_sport_id) VALUES ('SP_190','1500m Libre Femenino',920.48,1012.528,'T',13);</v>
      </c>
    </row>
    <row r="193" spans="2:14" x14ac:dyDescent="0.25">
      <c r="B193" t="s">
        <v>8221</v>
      </c>
      <c r="C193" t="s">
        <v>9364</v>
      </c>
      <c r="D193" s="7"/>
      <c r="E193" s="7">
        <v>207.96</v>
      </c>
      <c r="I193" s="7">
        <v>228.756</v>
      </c>
      <c r="J193" t="s">
        <v>37</v>
      </c>
      <c r="K193" t="s">
        <v>8565</v>
      </c>
      <c r="L193">
        <f>INDEX(TeamSports!B:B,MATCH(J193,TeamSports!C:C,0))</f>
        <v>13</v>
      </c>
      <c r="N193" t="str">
        <f>_xlfn.CONCAT($N$1,$R$1,$B$1,$R$1," ",$P$1,$B$2,$T$1,$C$2,$T$1,$E$2,$T$1,$I$2,$T$1,$K$2,$T$1,$L$2,$Q$1,$O$1,$P$1,$S$1,B193,$S$1,$T$1,$S$1,C193,$S$1,$T$1,SUBSTITUTE(E193,",","."),$T$1,SUBSTITUTE(I193,",","."),$T$1,$S$1,K193,$S$1,$T$1,L193,$Q$1,$U$1)</f>
        <v>INSERT INTO "SportsRecords" (sp_record_id,sp_record_name,sp_record_best,sp_record_last,sport_class,team_sport_id) VALUES ('SP_191','4x100m Libre Femenino',207.96,228.756,'T',13);</v>
      </c>
    </row>
    <row r="194" spans="2:14" x14ac:dyDescent="0.25">
      <c r="B194" t="s">
        <v>8222</v>
      </c>
      <c r="C194" t="s">
        <v>9365</v>
      </c>
      <c r="D194" s="7"/>
      <c r="E194" s="7">
        <v>457.5</v>
      </c>
      <c r="I194" s="7">
        <v>503.25</v>
      </c>
      <c r="J194" t="s">
        <v>37</v>
      </c>
      <c r="K194" t="s">
        <v>8565</v>
      </c>
      <c r="L194">
        <f>INDEX(TeamSports!B:B,MATCH(J194,TeamSports!C:C,0))</f>
        <v>13</v>
      </c>
      <c r="N194" t="str">
        <f>_xlfn.CONCAT($N$1,$R$1,$B$1,$R$1," ",$P$1,$B$2,$T$1,$C$2,$T$1,$E$2,$T$1,$I$2,$T$1,$K$2,$T$1,$L$2,$Q$1,$O$1,$P$1,$S$1,B194,$S$1,$T$1,$S$1,C194,$S$1,$T$1,SUBSTITUTE(E194,",","."),$T$1,SUBSTITUTE(I194,",","."),$T$1,$S$1,K194,$S$1,$T$1,L194,$Q$1,$U$1)</f>
        <v>INSERT INTO "SportsRecords" (sp_record_id,sp_record_name,sp_record_best,sp_record_last,sport_class,team_sport_id) VALUES ('SP_192','4x200m Libre Femenino',457.5,503.25,'T',13);</v>
      </c>
    </row>
    <row r="195" spans="2:14" x14ac:dyDescent="0.25">
      <c r="B195" t="s">
        <v>8223</v>
      </c>
      <c r="C195" t="s">
        <v>9366</v>
      </c>
      <c r="D195" s="7"/>
      <c r="E195" s="7">
        <v>26.86</v>
      </c>
      <c r="I195" s="7">
        <v>29.545999999999999</v>
      </c>
      <c r="J195" t="s">
        <v>37</v>
      </c>
      <c r="K195" t="s">
        <v>8565</v>
      </c>
      <c r="L195">
        <f>INDEX(TeamSports!B:B,MATCH(J195,TeamSports!C:C,0))</f>
        <v>13</v>
      </c>
      <c r="N195" t="str">
        <f>_xlfn.CONCAT($N$1,$R$1,$B$1,$R$1," ",$P$1,$B$2,$T$1,$C$2,$T$1,$E$2,$T$1,$I$2,$T$1,$K$2,$T$1,$L$2,$Q$1,$O$1,$P$1,$S$1,B195,$S$1,$T$1,$S$1,C195,$S$1,$T$1,SUBSTITUTE(E195,",","."),$T$1,SUBSTITUTE(I195,",","."),$T$1,$S$1,K195,$S$1,$T$1,L195,$Q$1,$U$1)</f>
        <v>INSERT INTO "SportsRecords" (sp_record_id,sp_record_name,sp_record_best,sp_record_last,sport_class,team_sport_id) VALUES ('SP_193','50m Espalda Femenino',26.86,29.546,'T',13);</v>
      </c>
    </row>
    <row r="196" spans="2:14" x14ac:dyDescent="0.25">
      <c r="B196" t="s">
        <v>8224</v>
      </c>
      <c r="C196" t="s">
        <v>9367</v>
      </c>
      <c r="D196" s="7"/>
      <c r="E196" s="7">
        <v>57.13</v>
      </c>
      <c r="I196" s="7">
        <v>62.843000000000004</v>
      </c>
      <c r="J196" t="s">
        <v>37</v>
      </c>
      <c r="K196" t="s">
        <v>8565</v>
      </c>
      <c r="L196">
        <f>INDEX(TeamSports!B:B,MATCH(J196,TeamSports!C:C,0))</f>
        <v>13</v>
      </c>
      <c r="N196" t="str">
        <f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('SP_194','100m Espalda Femenino',57.13,62.843,'T',13);</v>
      </c>
    </row>
    <row r="197" spans="2:14" x14ac:dyDescent="0.25">
      <c r="B197" t="s">
        <v>8225</v>
      </c>
      <c r="C197" t="s">
        <v>9368</v>
      </c>
      <c r="D197" s="7"/>
      <c r="E197" s="7">
        <v>123.14</v>
      </c>
      <c r="I197" s="7">
        <v>135.45400000000001</v>
      </c>
      <c r="J197" t="s">
        <v>37</v>
      </c>
      <c r="K197" t="s">
        <v>8565</v>
      </c>
      <c r="L197">
        <f>INDEX(TeamSports!B:B,MATCH(J197,TeamSports!C:C,0))</f>
        <v>13</v>
      </c>
      <c r="N197" t="str">
        <f>_xlfn.CONCAT($N$1,$R$1,$B$1,$R$1," ",$P$1,$B$2,$T$1,$C$2,$T$1,$E$2,$T$1,$I$2,$T$1,$K$2,$T$1,$L$2,$Q$1,$O$1,$P$1,$S$1,B197,$S$1,$T$1,$S$1,C197,$S$1,$T$1,SUBSTITUTE(E197,",","."),$T$1,SUBSTITUTE(I197,",","."),$T$1,$S$1,K197,$S$1,$T$1,L197,$Q$1,$U$1)</f>
        <v>INSERT INTO "SportsRecords" (sp_record_id,sp_record_name,sp_record_best,sp_record_last,sport_class,team_sport_id) VALUES ('SP_195','200m Espalda Femenino',123.14,135.454,'T',13);</v>
      </c>
    </row>
    <row r="198" spans="2:14" x14ac:dyDescent="0.25">
      <c r="B198" t="s">
        <v>8226</v>
      </c>
      <c r="C198" t="s">
        <v>9369</v>
      </c>
      <c r="D198" s="7"/>
      <c r="E198" s="7">
        <v>29.16</v>
      </c>
      <c r="I198" s="7">
        <v>32.076000000000001</v>
      </c>
      <c r="J198" t="s">
        <v>37</v>
      </c>
      <c r="K198" t="s">
        <v>8565</v>
      </c>
      <c r="L198">
        <f>INDEX(TeamSports!B:B,MATCH(J198,TeamSports!C:C,0))</f>
        <v>13</v>
      </c>
      <c r="N198" t="str">
        <f>_xlfn.CONCAT($N$1,$R$1,$B$1,$R$1," ",$P$1,$B$2,$T$1,$C$2,$T$1,$E$2,$T$1,$I$2,$T$1,$K$2,$T$1,$L$2,$Q$1,$O$1,$P$1,$S$1,B198,$S$1,$T$1,$S$1,C198,$S$1,$T$1,SUBSTITUTE(E198,",","."),$T$1,SUBSTITUTE(I198,",","."),$T$1,$S$1,K198,$S$1,$T$1,L198,$Q$1,$U$1)</f>
        <v>INSERT INTO "SportsRecords" (sp_record_id,sp_record_name,sp_record_best,sp_record_last,sport_class,team_sport_id) VALUES ('SP_196','50m Braza Femenino',29.16,32.076,'T',13);</v>
      </c>
    </row>
    <row r="199" spans="2:14" x14ac:dyDescent="0.25">
      <c r="B199" t="s">
        <v>8227</v>
      </c>
      <c r="C199" t="s">
        <v>9370</v>
      </c>
      <c r="D199" s="7"/>
      <c r="E199" s="7">
        <v>64.13</v>
      </c>
      <c r="I199" s="7">
        <v>70.542999999999992</v>
      </c>
      <c r="J199" t="s">
        <v>37</v>
      </c>
      <c r="K199" t="s">
        <v>8565</v>
      </c>
      <c r="L199">
        <f>INDEX(TeamSports!B:B,MATCH(J199,TeamSports!C:C,0))</f>
        <v>13</v>
      </c>
      <c r="N199" t="str">
        <f>_xlfn.CONCAT($N$1,$R$1,$B$1,$R$1," ",$P$1,$B$2,$T$1,$C$2,$T$1,$E$2,$T$1,$I$2,$T$1,$K$2,$T$1,$L$2,$Q$1,$O$1,$P$1,$S$1,B199,$S$1,$T$1,$S$1,C199,$S$1,$T$1,SUBSTITUTE(E199,",","."),$T$1,SUBSTITUTE(I199,",","."),$T$1,$S$1,K199,$S$1,$T$1,L199,$Q$1,$U$1)</f>
        <v>INSERT INTO "SportsRecords" (sp_record_id,sp_record_name,sp_record_best,sp_record_last,sport_class,team_sport_id) VALUES ('SP_197','100m Braza Femenino',64.13,70.543,'T',13);</v>
      </c>
    </row>
    <row r="200" spans="2:14" x14ac:dyDescent="0.25">
      <c r="B200" t="s">
        <v>8228</v>
      </c>
      <c r="C200" t="s">
        <v>9371</v>
      </c>
      <c r="D200" s="7"/>
      <c r="E200" s="7">
        <v>137.55000000000001</v>
      </c>
      <c r="I200" s="7">
        <v>151.30500000000001</v>
      </c>
      <c r="J200" t="s">
        <v>37</v>
      </c>
      <c r="K200" t="s">
        <v>8565</v>
      </c>
      <c r="L200">
        <f>INDEX(TeamSports!B:B,MATCH(J200,TeamSports!C:C,0))</f>
        <v>13</v>
      </c>
      <c r="N200" t="str">
        <f>_xlfn.CONCAT($N$1,$R$1,$B$1,$R$1," ",$P$1,$B$2,$T$1,$C$2,$T$1,$E$2,$T$1,$I$2,$T$1,$K$2,$T$1,$L$2,$Q$1,$O$1,$P$1,$S$1,B200,$S$1,$T$1,$S$1,C200,$S$1,$T$1,SUBSTITUTE(E200,",","."),$T$1,SUBSTITUTE(I200,",","."),$T$1,$S$1,K200,$S$1,$T$1,L200,$Q$1,$U$1)</f>
        <v>INSERT INTO "SportsRecords" (sp_record_id,sp_record_name,sp_record_best,sp_record_last,sport_class,team_sport_id) VALUES ('SP_198','200m Braza Femenino',137.55,151.305,'T',13);</v>
      </c>
    </row>
    <row r="201" spans="2:14" x14ac:dyDescent="0.25">
      <c r="B201" t="s">
        <v>8229</v>
      </c>
      <c r="C201" t="s">
        <v>9372</v>
      </c>
      <c r="D201" s="7"/>
      <c r="E201" s="7">
        <v>24.43</v>
      </c>
      <c r="I201" s="7">
        <v>26.873000000000001</v>
      </c>
      <c r="J201" t="s">
        <v>37</v>
      </c>
      <c r="K201" t="s">
        <v>8565</v>
      </c>
      <c r="L201">
        <f>INDEX(TeamSports!B:B,MATCH(J201,TeamSports!C:C,0))</f>
        <v>13</v>
      </c>
      <c r="N201" t="str">
        <f>_xlfn.CONCAT($N$1,$R$1,$B$1,$R$1," ",$P$1,$B$2,$T$1,$C$2,$T$1,$E$2,$T$1,$I$2,$T$1,$K$2,$T$1,$L$2,$Q$1,$O$1,$P$1,$S$1,B201,$S$1,$T$1,$S$1,C201,$S$1,$T$1,SUBSTITUTE(E201,",","."),$T$1,SUBSTITUTE(I201,",","."),$T$1,$S$1,K201,$S$1,$T$1,L201,$Q$1,$U$1)</f>
        <v>INSERT INTO "SportsRecords" (sp_record_id,sp_record_name,sp_record_best,sp_record_last,sport_class,team_sport_id) VALUES ('SP_199','50m Mariposa Femenino',24.43,26.873,'T',13);</v>
      </c>
    </row>
    <row r="202" spans="2:14" x14ac:dyDescent="0.25">
      <c r="B202" t="s">
        <v>8230</v>
      </c>
      <c r="C202" t="s">
        <v>9373</v>
      </c>
      <c r="D202" s="7"/>
      <c r="E202" s="7">
        <v>54.6</v>
      </c>
      <c r="I202" s="7">
        <v>60.06</v>
      </c>
      <c r="J202" t="s">
        <v>37</v>
      </c>
      <c r="K202" t="s">
        <v>8565</v>
      </c>
      <c r="L202">
        <f>INDEX(TeamSports!B:B,MATCH(J202,TeamSports!C:C,0))</f>
        <v>13</v>
      </c>
      <c r="N202" t="str">
        <f>_xlfn.CONCAT($N$1,$R$1,$B$1,$R$1," ",$P$1,$B$2,$T$1,$C$2,$T$1,$E$2,$T$1,$I$2,$T$1,$K$2,$T$1,$L$2,$Q$1,$O$1,$P$1,$S$1,B202,$S$1,$T$1,$S$1,C202,$S$1,$T$1,SUBSTITUTE(E202,",","."),$T$1,SUBSTITUTE(I202,",","."),$T$1,$S$1,K202,$S$1,$T$1,L202,$Q$1,$U$1)</f>
        <v>INSERT INTO "SportsRecords" (sp_record_id,sp_record_name,sp_record_best,sp_record_last,sport_class,team_sport_id) VALUES ('SP_200','100m Mariposa Femenino',54.6,60.06,'T',13);</v>
      </c>
    </row>
    <row r="203" spans="2:14" x14ac:dyDescent="0.25">
      <c r="B203" t="s">
        <v>8231</v>
      </c>
      <c r="C203" t="s">
        <v>9374</v>
      </c>
      <c r="D203" s="7"/>
      <c r="E203" s="7">
        <v>121.81</v>
      </c>
      <c r="I203" s="7">
        <v>133.99100000000001</v>
      </c>
      <c r="J203" t="s">
        <v>37</v>
      </c>
      <c r="K203" t="s">
        <v>8565</v>
      </c>
      <c r="L203">
        <f>INDEX(TeamSports!B:B,MATCH(J203,TeamSports!C:C,0))</f>
        <v>13</v>
      </c>
      <c r="N203" t="str">
        <f>_xlfn.CONCAT($N$1,$R$1,$B$1,$R$1," ",$P$1,$B$2,$T$1,$C$2,$T$1,$E$2,$T$1,$I$2,$T$1,$K$2,$T$1,$L$2,$Q$1,$O$1,$P$1,$S$1,B203,$S$1,$T$1,$S$1,C203,$S$1,$T$1,SUBSTITUTE(E203,",","."),$T$1,SUBSTITUTE(I203,",","."),$T$1,$S$1,K203,$S$1,$T$1,L203,$Q$1,$U$1)</f>
        <v>INSERT INTO "SportsRecords" (sp_record_id,sp_record_name,sp_record_best,sp_record_last,sport_class,team_sport_id) VALUES ('SP_201','200m Mariposa Femenino',121.81,133.991,'T',13);</v>
      </c>
    </row>
    <row r="204" spans="2:14" x14ac:dyDescent="0.25">
      <c r="B204" t="s">
        <v>8232</v>
      </c>
      <c r="C204" t="s">
        <v>9375</v>
      </c>
      <c r="D204" s="7"/>
      <c r="E204" s="7">
        <v>125.7</v>
      </c>
      <c r="I204" s="7">
        <v>138.27000000000001</v>
      </c>
      <c r="J204" t="s">
        <v>37</v>
      </c>
      <c r="K204" t="s">
        <v>8565</v>
      </c>
      <c r="L204">
        <f>INDEX(TeamSports!B:B,MATCH(J204,TeamSports!C:C,0))</f>
        <v>13</v>
      </c>
      <c r="N204" t="str">
        <f>_xlfn.CONCAT($N$1,$R$1,$B$1,$R$1," ",$P$1,$B$2,$T$1,$C$2,$T$1,$E$2,$T$1,$I$2,$T$1,$K$2,$T$1,$L$2,$Q$1,$O$1,$P$1,$S$1,B204,$S$1,$T$1,$S$1,C204,$S$1,$T$1,SUBSTITUTE(E204,",","."),$T$1,SUBSTITUTE(I204,",","."),$T$1,$S$1,K204,$S$1,$T$1,L204,$Q$1,$U$1)</f>
        <v>INSERT INTO "SportsRecords" (sp_record_id,sp_record_name,sp_record_best,sp_record_last,sport_class,team_sport_id) VALUES ('SP_202','200m Combinado Femenino',125.7,138.27,'T',13);</v>
      </c>
    </row>
    <row r="205" spans="2:14" x14ac:dyDescent="0.25">
      <c r="B205" t="s">
        <v>8233</v>
      </c>
      <c r="C205" t="s">
        <v>9376</v>
      </c>
      <c r="D205" s="7"/>
      <c r="E205" s="7">
        <v>243.65</v>
      </c>
      <c r="I205" s="7">
        <v>268.01499999999999</v>
      </c>
      <c r="J205" t="s">
        <v>37</v>
      </c>
      <c r="K205" t="s">
        <v>8565</v>
      </c>
      <c r="L205">
        <f>INDEX(TeamSports!B:B,MATCH(J205,TeamSports!C:C,0))</f>
        <v>13</v>
      </c>
      <c r="N205" t="str">
        <f>_xlfn.CONCAT($N$1,$R$1,$B$1,$R$1," ",$P$1,$B$2,$T$1,$C$2,$T$1,$E$2,$T$1,$I$2,$T$1,$K$2,$T$1,$L$2,$Q$1,$O$1,$P$1,$S$1,B205,$S$1,$T$1,$S$1,C205,$S$1,$T$1,SUBSTITUTE(E205,",","."),$T$1,SUBSTITUTE(I205,",","."),$T$1,$S$1,K205,$S$1,$T$1,L205,$Q$1,$U$1)</f>
        <v>INSERT INTO "SportsRecords" (sp_record_id,sp_record_name,sp_record_best,sp_record_last,sport_class,team_sport_id) VALUES ('SP_203','400m Combinado Femenino',243.65,268.015,'T',13);</v>
      </c>
    </row>
    <row r="206" spans="2:14" x14ac:dyDescent="0.25">
      <c r="B206" t="s">
        <v>8234</v>
      </c>
      <c r="C206" t="s">
        <v>9377</v>
      </c>
      <c r="D206" s="7"/>
      <c r="E206" s="7">
        <v>379.9</v>
      </c>
      <c r="I206" s="7">
        <v>417.89</v>
      </c>
      <c r="J206" t="s">
        <v>37</v>
      </c>
      <c r="K206" t="s">
        <v>8565</v>
      </c>
      <c r="L206">
        <f>INDEX(TeamSports!B:B,MATCH(J206,TeamSports!C:C,0))</f>
        <v>13</v>
      </c>
      <c r="N206" t="str">
        <f>_xlfn.CONCAT($N$1,$R$1,$B$1,$R$1," ",$P$1,$B$2,$T$1,$C$2,$T$1,$E$2,$T$1,$I$2,$T$1,$K$2,$T$1,$L$2,$Q$1,$O$1,$P$1,$S$1,B206,$S$1,$T$1,$S$1,C206,$S$1,$T$1,SUBSTITUTE(E206,",","."),$T$1,SUBSTITUTE(I206,",","."),$T$1,$S$1,K206,$S$1,$T$1,L206,$Q$1,$U$1)</f>
        <v>INSERT INTO "SportsRecords" (sp_record_id,sp_record_name,sp_record_best,sp_record_last,sport_class,team_sport_id) VALUES ('SP_204','3km eliminacion AA Femenino',379.9,417.89,'T',13);</v>
      </c>
    </row>
    <row r="207" spans="2:14" x14ac:dyDescent="0.25">
      <c r="B207" t="s">
        <v>8235</v>
      </c>
      <c r="C207" t="s">
        <v>9378</v>
      </c>
      <c r="D207" s="7"/>
      <c r="E207" s="7">
        <v>3721.3</v>
      </c>
      <c r="I207" s="7">
        <v>4093.4300000000003</v>
      </c>
      <c r="J207" t="s">
        <v>37</v>
      </c>
      <c r="K207" t="s">
        <v>8565</v>
      </c>
      <c r="L207">
        <f>INDEX(TeamSports!B:B,MATCH(J207,TeamSports!C:C,0))</f>
        <v>13</v>
      </c>
      <c r="N207" t="str">
        <f>_xlfn.CONCAT($N$1,$R$1,$B$1,$R$1," ",$P$1,$B$2,$T$1,$C$2,$T$1,$E$2,$T$1,$I$2,$T$1,$K$2,$T$1,$L$2,$Q$1,$O$1,$P$1,$S$1,B207,$S$1,$T$1,$S$1,C207,$S$1,$T$1,SUBSTITUTE(E207,",","."),$T$1,SUBSTITUTE(I207,",","."),$T$1,$S$1,K207,$S$1,$T$1,L207,$Q$1,$U$1)</f>
        <v>INSERT INTO "SportsRecords" (sp_record_id,sp_record_name,sp_record_best,sp_record_last,sport_class,team_sport_id) VALUES ('SP_205','5km AA Femenino',3721.3,4093.43,'T',13);</v>
      </c>
    </row>
    <row r="208" spans="2:14" x14ac:dyDescent="0.25">
      <c r="B208" t="s">
        <v>8236</v>
      </c>
      <c r="C208" t="s">
        <v>9379</v>
      </c>
      <c r="D208" s="7"/>
      <c r="E208" s="7">
        <v>7671.3</v>
      </c>
      <c r="I208" s="7">
        <v>8438.43</v>
      </c>
      <c r="J208" t="s">
        <v>37</v>
      </c>
      <c r="K208" t="s">
        <v>8565</v>
      </c>
      <c r="L208">
        <f>INDEX(TeamSports!B:B,MATCH(J208,TeamSports!C:C,0))</f>
        <v>13</v>
      </c>
      <c r="N208" t="str">
        <f>_xlfn.CONCAT($N$1,$R$1,$B$1,$R$1," ",$P$1,$B$2,$T$1,$C$2,$T$1,$E$2,$T$1,$I$2,$T$1,$K$2,$T$1,$L$2,$Q$1,$O$1,$P$1,$S$1,B208,$S$1,$T$1,$S$1,C208,$S$1,$T$1,SUBSTITUTE(E208,",","."),$T$1,SUBSTITUTE(I208,",","."),$T$1,$S$1,K208,$S$1,$T$1,L208,$Q$1,$U$1)</f>
        <v>INSERT INTO "SportsRecords" (sp_record_id,sp_record_name,sp_record_best,sp_record_last,sport_class,team_sport_id) VALUES ('SP_206','10km AA Femenino',7671.3,8438.43,'T',13);</v>
      </c>
    </row>
    <row r="209" spans="2:14" x14ac:dyDescent="0.25">
      <c r="B209" t="s">
        <v>8237</v>
      </c>
      <c r="C209" t="s">
        <v>9380</v>
      </c>
      <c r="D209" s="7"/>
      <c r="E209" s="7">
        <v>198.48</v>
      </c>
      <c r="I209" s="7">
        <v>218.32799999999997</v>
      </c>
      <c r="J209" t="s">
        <v>37</v>
      </c>
      <c r="K209" t="s">
        <v>8565</v>
      </c>
      <c r="L209">
        <f>INDEX(TeamSports!B:B,MATCH(J209,TeamSports!C:C,0))</f>
        <v>13</v>
      </c>
      <c r="N209" t="str">
        <f>_xlfn.CONCAT($N$1,$R$1,$B$1,$R$1," ",$P$1,$B$2,$T$1,$C$2,$T$1,$E$2,$T$1,$I$2,$T$1,$K$2,$T$1,$L$2,$Q$1,$O$1,$P$1,$S$1,B209,$S$1,$T$1,$S$1,C209,$S$1,$T$1,SUBSTITUTE(E209,",","."),$T$1,SUBSTITUTE(I209,",","."),$T$1,$S$1,K209,$S$1,$T$1,L209,$Q$1,$U$1)</f>
        <v>INSERT INTO "SportsRecords" (sp_record_id,sp_record_name,sp_record_best,sp_record_last,sport_class,team_sport_id) VALUES ('SP_207','4x100m Libre Mixto',198.48,218.328,'T',13);</v>
      </c>
    </row>
    <row r="210" spans="2:14" x14ac:dyDescent="0.25">
      <c r="B210" t="s">
        <v>8238</v>
      </c>
      <c r="C210" t="s">
        <v>9381</v>
      </c>
      <c r="D210" s="7"/>
      <c r="E210" s="7">
        <v>217.43</v>
      </c>
      <c r="I210" s="7">
        <v>239.173</v>
      </c>
      <c r="J210" t="s">
        <v>37</v>
      </c>
      <c r="K210" t="s">
        <v>8565</v>
      </c>
      <c r="L210">
        <f>INDEX(TeamSports!B:B,MATCH(J210,TeamSports!C:C,0))</f>
        <v>13</v>
      </c>
      <c r="N210" t="str">
        <f>_xlfn.CONCAT($N$1,$R$1,$B$1,$R$1," ",$P$1,$B$2,$T$1,$C$2,$T$1,$E$2,$T$1,$I$2,$T$1,$K$2,$T$1,$L$2,$Q$1,$O$1,$P$1,$S$1,B210,$S$1,$T$1,$S$1,C210,$S$1,$T$1,SUBSTITUTE(E210,",","."),$T$1,SUBSTITUTE(I210,",","."),$T$1,$S$1,K210,$S$1,$T$1,L210,$Q$1,$U$1)</f>
        <v>INSERT INTO "SportsRecords" (sp_record_id,sp_record_name,sp_record_best,sp_record_last,sport_class,team_sport_id) VALUES ('SP_208','4x100m Combinado Mixto',217.43,239.173,'T',13);</v>
      </c>
    </row>
    <row r="211" spans="2:14" x14ac:dyDescent="0.25">
      <c r="B211" t="s">
        <v>8239</v>
      </c>
      <c r="C211" t="s">
        <v>9382</v>
      </c>
      <c r="D211" s="7"/>
      <c r="E211" s="7">
        <v>4153.3</v>
      </c>
      <c r="I211" s="7">
        <v>4568.63</v>
      </c>
      <c r="J211" t="s">
        <v>37</v>
      </c>
      <c r="K211" t="s">
        <v>8565</v>
      </c>
      <c r="L211">
        <f>INDEX(TeamSports!B:B,MATCH(J211,TeamSports!C:C,0))</f>
        <v>13</v>
      </c>
      <c r="N211" t="str">
        <f>_xlfn.CONCAT($N$1,$R$1,$B$1,$R$1," ",$P$1,$B$2,$T$1,$C$2,$T$1,$E$2,$T$1,$I$2,$T$1,$K$2,$T$1,$L$2,$Q$1,$O$1,$P$1,$S$1,B211,$S$1,$T$1,$S$1,C211,$S$1,$T$1,SUBSTITUTE(E211,",","."),$T$1,SUBSTITUTE(I211,",","."),$T$1,$S$1,K211,$S$1,$T$1,L211,$Q$1,$U$1)</f>
        <v>INSERT INTO "SportsRecords" (sp_record_id,sp_record_name,sp_record_best,sp_record_last,sport_class,team_sport_id) VALUES ('SP_209','6km AA Mixto',4153.3,4568.63,'T',13);</v>
      </c>
    </row>
    <row r="212" spans="2:14" x14ac:dyDescent="0.25">
      <c r="B212" t="s">
        <v>8240</v>
      </c>
      <c r="C212" t="s">
        <v>8830</v>
      </c>
      <c r="D212" s="7"/>
      <c r="E212" s="7">
        <v>17.599</v>
      </c>
      <c r="I212" s="7">
        <v>19.358899999999998</v>
      </c>
      <c r="J212" t="s">
        <v>38</v>
      </c>
      <c r="K212" t="s">
        <v>8565</v>
      </c>
      <c r="L212">
        <f>INDEX(TeamSports!B:B,MATCH(J212,TeamSports!C:C,0))</f>
        <v>14</v>
      </c>
      <c r="N212" t="str">
        <f>_xlfn.CONCAT($N$1,$R$1,$B$1,$R$1," ",$P$1,$B$2,$T$1,$C$2,$T$1,$E$2,$T$1,$I$2,$T$1,$K$2,$T$1,$L$2,$Q$1,$O$1,$P$1,$S$1,B212,$S$1,$T$1,$S$1,C212,$S$1,$T$1,SUBSTITUTE(E212,",","."),$T$1,SUBSTITUTE(I212,",","."),$T$1,$S$1,K212,$S$1,$T$1,L212,$Q$1,$U$1)</f>
        <v>INSERT INTO "SportsRecords" (sp_record_id,sp_record_name,sp_record_best,sp_record_last,sport_class,team_sport_id) VALUES ('SP_210','200m dual contrarreloj senior masculino',17.599,19.3589,'T',14);</v>
      </c>
    </row>
    <row r="213" spans="2:14" x14ac:dyDescent="0.25">
      <c r="B213" t="s">
        <v>8241</v>
      </c>
      <c r="C213" t="s">
        <v>8831</v>
      </c>
      <c r="D213" s="7"/>
      <c r="E213" s="7">
        <v>42.892000000000003</v>
      </c>
      <c r="I213" s="7">
        <v>47.181200000000004</v>
      </c>
      <c r="J213" t="s">
        <v>38</v>
      </c>
      <c r="K213" t="s">
        <v>8565</v>
      </c>
      <c r="L213">
        <f>INDEX(TeamSports!B:B,MATCH(J213,TeamSports!C:C,0))</f>
        <v>14</v>
      </c>
      <c r="N213" t="str">
        <f>_xlfn.CONCAT($N$1,$R$1,$B$1,$R$1," ",$P$1,$B$2,$T$1,$C$2,$T$1,$E$2,$T$1,$I$2,$T$1,$K$2,$T$1,$L$2,$Q$1,$O$1,$P$1,$S$1,B213,$S$1,$T$1,$S$1,C213,$S$1,$T$1,SUBSTITUTE(E213,",","."),$T$1,SUBSTITUTE(I213,",","."),$T$1,$S$1,K213,$S$1,$T$1,L213,$Q$1,$U$1)</f>
        <v>INSERT INTO "SportsRecords" (sp_record_id,sp_record_name,sp_record_best,sp_record_last,sport_class,team_sport_id) VALUES ('SP_211','500m pista sprint senior masculino',42.892,47.1812,'T',14);</v>
      </c>
    </row>
    <row r="214" spans="2:14" x14ac:dyDescent="0.25">
      <c r="B214" t="s">
        <v>8242</v>
      </c>
      <c r="C214" t="s">
        <v>8832</v>
      </c>
      <c r="D214" s="7"/>
      <c r="E214" s="7">
        <v>84.293999999999997</v>
      </c>
      <c r="I214" s="7">
        <v>92.723399999999998</v>
      </c>
      <c r="J214" t="s">
        <v>38</v>
      </c>
      <c r="K214" t="s">
        <v>8565</v>
      </c>
      <c r="L214">
        <f>INDEX(TeamSports!B:B,MATCH(J214,TeamSports!C:C,0))</f>
        <v>14</v>
      </c>
      <c r="N214" t="str">
        <f>_xlfn.CONCAT($N$1,$R$1,$B$1,$R$1," ",$P$1,$B$2,$T$1,$C$2,$T$1,$E$2,$T$1,$I$2,$T$1,$K$2,$T$1,$L$2,$Q$1,$O$1,$P$1,$S$1,B214,$S$1,$T$1,$S$1,C214,$S$1,$T$1,SUBSTITUTE(E214,",","."),$T$1,SUBSTITUTE(I214,",","."),$T$1,$S$1,K214,$S$1,$T$1,L214,$Q$1,$U$1)</f>
        <v>INSERT INTO "SportsRecords" (sp_record_id,sp_record_name,sp_record_best,sp_record_last,sport_class,team_sport_id) VALUES ('SP_212','1000m pista sprint senior masculino',84.294,92.7234,'T',14);</v>
      </c>
    </row>
    <row r="215" spans="2:14" x14ac:dyDescent="0.25">
      <c r="B215" t="s">
        <v>8243</v>
      </c>
      <c r="C215" t="s">
        <v>8833</v>
      </c>
      <c r="D215" s="7"/>
      <c r="E215" s="7">
        <v>450.53300000000002</v>
      </c>
      <c r="I215" s="7">
        <v>495.58630000000005</v>
      </c>
      <c r="J215" t="s">
        <v>38</v>
      </c>
      <c r="K215" t="s">
        <v>8565</v>
      </c>
      <c r="L215">
        <f>INDEX(TeamSports!B:B,MATCH(J215,TeamSports!C:C,0))</f>
        <v>14</v>
      </c>
      <c r="N215" t="str">
        <f>_xlfn.CONCAT($N$1,$R$1,$B$1,$R$1," ",$P$1,$B$2,$T$1,$C$2,$T$1,$E$2,$T$1,$I$2,$T$1,$K$2,$T$1,$L$2,$Q$1,$O$1,$P$1,$S$1,B215,$S$1,$T$1,$S$1,C215,$S$1,$T$1,SUBSTITUTE(E215,",","."),$T$1,SUBSTITUTE(I215,",","."),$T$1,$S$1,K215,$S$1,$T$1,L215,$Q$1,$U$1)</f>
        <v>INSERT INTO "SportsRecords" (sp_record_id,sp_record_name,sp_record_best,sp_record_last,sport_class,team_sport_id) VALUES ('SP_213','5000m pista puntos senior masculino',450.533,495.5863,'T',14);</v>
      </c>
    </row>
    <row r="216" spans="2:14" x14ac:dyDescent="0.25">
      <c r="B216" t="s">
        <v>8244</v>
      </c>
      <c r="C216" t="s">
        <v>8834</v>
      </c>
      <c r="D216" s="7"/>
      <c r="E216" s="7">
        <v>895.44799999999998</v>
      </c>
      <c r="I216" s="7">
        <v>984.99279999999999</v>
      </c>
      <c r="J216" t="s">
        <v>38</v>
      </c>
      <c r="K216" t="s">
        <v>8565</v>
      </c>
      <c r="L216">
        <f>INDEX(TeamSports!B:B,MATCH(J216,TeamSports!C:C,0))</f>
        <v>14</v>
      </c>
      <c r="N216" t="str">
        <f>_xlfn.CONCAT($N$1,$R$1,$B$1,$R$1," ",$P$1,$B$2,$T$1,$C$2,$T$1,$E$2,$T$1,$I$2,$T$1,$K$2,$T$1,$L$2,$Q$1,$O$1,$P$1,$S$1,B216,$S$1,$T$1,$S$1,C216,$S$1,$T$1,SUBSTITUTE(E216,",","."),$T$1,SUBSTITUTE(I216,",","."),$T$1,$S$1,K216,$S$1,$T$1,L216,$Q$1,$U$1)</f>
        <v>INSERT INTO "SportsRecords" (sp_record_id,sp_record_name,sp_record_best,sp_record_last,sport_class,team_sport_id) VALUES ('SP_214','10000m pista eliminación senior masculino',895.448,984.9928,'T',14);</v>
      </c>
    </row>
    <row r="217" spans="2:14" x14ac:dyDescent="0.25">
      <c r="B217" t="s">
        <v>8245</v>
      </c>
      <c r="C217" t="s">
        <v>8835</v>
      </c>
      <c r="D217" s="7"/>
      <c r="E217" s="7">
        <v>242.64599999999999</v>
      </c>
      <c r="I217" s="7">
        <v>266.91059999999999</v>
      </c>
      <c r="J217" t="s">
        <v>38</v>
      </c>
      <c r="K217" t="s">
        <v>8565</v>
      </c>
      <c r="L217">
        <f>INDEX(TeamSports!B:B,MATCH(J217,TeamSports!C:C,0))</f>
        <v>14</v>
      </c>
      <c r="N217" t="str">
        <f>_xlfn.CONCAT($N$1,$R$1,$B$1,$R$1," ",$P$1,$B$2,$T$1,$C$2,$T$1,$E$2,$T$1,$I$2,$T$1,$K$2,$T$1,$L$2,$Q$1,$O$1,$P$1,$S$1,B217,$S$1,$T$1,$S$1,C217,$S$1,$T$1,SUBSTITUTE(E217,",","."),$T$1,SUBSTITUTE(I217,",","."),$T$1,$S$1,K217,$S$1,$T$1,L217,$Q$1,$U$1)</f>
        <v>INSERT INTO "SportsRecords" (sp_record_id,sp_record_name,sp_record_best,sp_record_last,sport_class,team_sport_id) VALUES ('SP_215','3000m pista relevos senior masculino',242.646,266.9106,'T',14);</v>
      </c>
    </row>
    <row r="218" spans="2:14" x14ac:dyDescent="0.25">
      <c r="B218" t="s">
        <v>8246</v>
      </c>
      <c r="C218" t="s">
        <v>8836</v>
      </c>
      <c r="D218" s="7"/>
      <c r="E218" s="7">
        <v>9.702</v>
      </c>
      <c r="I218" s="7">
        <v>10.6722</v>
      </c>
      <c r="J218" t="s">
        <v>38</v>
      </c>
      <c r="K218" t="s">
        <v>8565</v>
      </c>
      <c r="L218">
        <f>INDEX(TeamSports!B:B,MATCH(J218,TeamSports!C:C,0))</f>
        <v>14</v>
      </c>
      <c r="N218" t="str">
        <f>_xlfn.CONCAT($N$1,$R$1,$B$1,$R$1," ",$P$1,$B$2,$T$1,$C$2,$T$1,$E$2,$T$1,$I$2,$T$1,$K$2,$T$1,$L$2,$Q$1,$O$1,$P$1,$S$1,B218,$S$1,$T$1,$S$1,C218,$S$1,$T$1,SUBSTITUTE(E218,",","."),$T$1,SUBSTITUTE(I218,",","."),$T$1,$S$1,K218,$S$1,$T$1,L218,$Q$1,$U$1)</f>
        <v>INSERT INTO "SportsRecords" (sp_record_id,sp_record_name,sp_record_best,sp_record_last,sport_class,team_sport_id) VALUES ('SP_216','100m ruta sprint senior masculino',9.702,10.6722,'T',14);</v>
      </c>
    </row>
    <row r="219" spans="2:14" x14ac:dyDescent="0.25">
      <c r="B219" t="s">
        <v>8247</v>
      </c>
      <c r="C219" t="s">
        <v>8837</v>
      </c>
      <c r="D219" s="7"/>
      <c r="E219" s="7">
        <v>40.030999999999999</v>
      </c>
      <c r="I219" s="7">
        <v>44.034099999999995</v>
      </c>
      <c r="J219" t="s">
        <v>38</v>
      </c>
      <c r="K219" t="s">
        <v>8565</v>
      </c>
      <c r="L219">
        <f>INDEX(TeamSports!B:B,MATCH(J219,TeamSports!C:C,0))</f>
        <v>14</v>
      </c>
      <c r="N219" t="str">
        <f>_xlfn.CONCAT($N$1,$R$1,$B$1,$R$1," ",$P$1,$B$2,$T$1,$C$2,$T$1,$E$2,$T$1,$I$2,$T$1,$K$2,$T$1,$L$2,$Q$1,$O$1,$P$1,$S$1,B219,$S$1,$T$1,$S$1,C219,$S$1,$T$1,SUBSTITUTE(E219,",","."),$T$1,SUBSTITUTE(I219,",","."),$T$1,$S$1,K219,$S$1,$T$1,L219,$Q$1,$U$1)</f>
        <v>INSERT INTO "SportsRecords" (sp_record_id,sp_record_name,sp_record_best,sp_record_last,sport_class,team_sport_id) VALUES ('SP_217','Una vuelta ruta senior masculina',40.031,44.0341,'T',14);</v>
      </c>
    </row>
    <row r="220" spans="2:14" x14ac:dyDescent="0.25">
      <c r="B220" t="s">
        <v>8248</v>
      </c>
      <c r="C220" t="s">
        <v>8838</v>
      </c>
      <c r="D220" s="7"/>
      <c r="E220" s="7">
        <v>871.37199999999996</v>
      </c>
      <c r="I220" s="7">
        <v>958.50919999999996</v>
      </c>
      <c r="J220" t="s">
        <v>38</v>
      </c>
      <c r="K220" t="s">
        <v>8565</v>
      </c>
      <c r="L220">
        <f>INDEX(TeamSports!B:B,MATCH(J220,TeamSports!C:C,0))</f>
        <v>14</v>
      </c>
      <c r="N220" t="str">
        <f>_xlfn.CONCAT($N$1,$R$1,$B$1,$R$1," ",$P$1,$B$2,$T$1,$C$2,$T$1,$E$2,$T$1,$I$2,$T$1,$K$2,$T$1,$L$2,$Q$1,$O$1,$P$1,$S$1,B220,$S$1,$T$1,$S$1,C220,$S$1,$T$1,SUBSTITUTE(E220,",","."),$T$1,SUBSTITUTE(I220,",","."),$T$1,$S$1,K220,$S$1,$T$1,L220,$Q$1,$U$1)</f>
        <v>INSERT INTO "SportsRecords" (sp_record_id,sp_record_name,sp_record_best,sp_record_last,sport_class,team_sport_id) VALUES ('SP_218','10000m ruta puntos senior masculino',871.372,958.5092,'T',14);</v>
      </c>
    </row>
    <row r="221" spans="2:14" x14ac:dyDescent="0.25">
      <c r="B221" t="s">
        <v>8249</v>
      </c>
      <c r="C221" t="s">
        <v>8839</v>
      </c>
      <c r="D221" s="7"/>
      <c r="E221" s="7">
        <v>1275.405</v>
      </c>
      <c r="I221" s="7">
        <v>1402.9455</v>
      </c>
      <c r="J221" t="s">
        <v>38</v>
      </c>
      <c r="K221" t="s">
        <v>8565</v>
      </c>
      <c r="L221">
        <f>INDEX(TeamSports!B:B,MATCH(J221,TeamSports!C:C,0))</f>
        <v>14</v>
      </c>
      <c r="N221" t="str">
        <f>_xlfn.CONCAT($N$1,$R$1,$B$1,$R$1," ",$P$1,$B$2,$T$1,$C$2,$T$1,$E$2,$T$1,$I$2,$T$1,$K$2,$T$1,$L$2,$Q$1,$O$1,$P$1,$S$1,B221,$S$1,$T$1,$S$1,C221,$S$1,$T$1,SUBSTITUTE(E221,",","."),$T$1,SUBSTITUTE(I221,",","."),$T$1,$S$1,K221,$S$1,$T$1,L221,$Q$1,$U$1)</f>
        <v>INSERT INTO "SportsRecords" (sp_record_id,sp_record_name,sp_record_best,sp_record_last,sport_class,team_sport_id) VALUES ('SP_219','15000m ruta eliminación senior masculino',1275.405,1402.9455,'T',14);</v>
      </c>
    </row>
    <row r="222" spans="2:14" x14ac:dyDescent="0.25">
      <c r="B222" t="s">
        <v>8250</v>
      </c>
      <c r="C222" t="s">
        <v>8840</v>
      </c>
      <c r="D222" s="7"/>
      <c r="E222" s="7">
        <v>3509.7469999999998</v>
      </c>
      <c r="I222" s="7">
        <v>3860.7217000000001</v>
      </c>
      <c r="J222" t="s">
        <v>38</v>
      </c>
      <c r="K222" t="s">
        <v>8565</v>
      </c>
      <c r="L222">
        <f>INDEX(TeamSports!B:B,MATCH(J222,TeamSports!C:C,0))</f>
        <v>14</v>
      </c>
      <c r="N222" t="str">
        <f>_xlfn.CONCAT($N$1,$R$1,$B$1,$R$1," ",$P$1,$B$2,$T$1,$C$2,$T$1,$E$2,$T$1,$I$2,$T$1,$K$2,$T$1,$L$2,$Q$1,$O$1,$P$1,$S$1,B222,$S$1,$T$1,$S$1,C222,$S$1,$T$1,SUBSTITUTE(E222,",","."),$T$1,SUBSTITUTE(I222,",","."),$T$1,$S$1,K222,$S$1,$T$1,L222,$Q$1,$U$1)</f>
        <v>INSERT INTO "SportsRecords" (sp_record_id,sp_record_name,sp_record_best,sp_record_last,sport_class,team_sport_id) VALUES ('SP_220','Maratón masculina',3509.747,3860.7217,'T',14);</v>
      </c>
    </row>
    <row r="223" spans="2:14" x14ac:dyDescent="0.25">
      <c r="B223" t="s">
        <v>8251</v>
      </c>
      <c r="C223" t="s">
        <v>8944</v>
      </c>
      <c r="D223" s="7"/>
      <c r="E223" s="7">
        <v>18.896999999999998</v>
      </c>
      <c r="I223" s="7">
        <v>20.7867</v>
      </c>
      <c r="J223" t="s">
        <v>38</v>
      </c>
      <c r="K223" t="s">
        <v>8565</v>
      </c>
      <c r="L223">
        <f>INDEX(TeamSports!B:B,MATCH(J223,TeamSports!C:C,0))</f>
        <v>14</v>
      </c>
      <c r="N223" t="str">
        <f>_xlfn.CONCAT($N$1,$R$1,$B$1,$R$1," ",$P$1,$B$2,$T$1,$C$2,$T$1,$E$2,$T$1,$I$2,$T$1,$K$2,$T$1,$L$2,$Q$1,$O$1,$P$1,$S$1,B223,$S$1,$T$1,$S$1,C223,$S$1,$T$1,SUBSTITUTE(E223,",","."),$T$1,SUBSTITUTE(I223,",","."),$T$1,$S$1,K223,$S$1,$T$1,L223,$Q$1,$U$1)</f>
        <v>INSERT INTO "SportsRecords" (sp_record_id,sp_record_name,sp_record_best,sp_record_last,sport_class,team_sport_id) VALUES ('SP_221','200m dual contrarreloj senior femenino',18.897,20.7867,'T',14);</v>
      </c>
    </row>
    <row r="224" spans="2:14" x14ac:dyDescent="0.25">
      <c r="B224" t="s">
        <v>8252</v>
      </c>
      <c r="C224" t="s">
        <v>8945</v>
      </c>
      <c r="D224" s="7"/>
      <c r="E224" s="7">
        <v>44.78</v>
      </c>
      <c r="I224" s="7">
        <v>49.258000000000003</v>
      </c>
      <c r="J224" t="s">
        <v>38</v>
      </c>
      <c r="K224" t="s">
        <v>8565</v>
      </c>
      <c r="L224">
        <f>INDEX(TeamSports!B:B,MATCH(J224,TeamSports!C:C,0))</f>
        <v>14</v>
      </c>
      <c r="N224" t="str">
        <f>_xlfn.CONCAT($N$1,$R$1,$B$1,$R$1," ",$P$1,$B$2,$T$1,$C$2,$T$1,$E$2,$T$1,$I$2,$T$1,$K$2,$T$1,$L$2,$Q$1,$O$1,$P$1,$S$1,B224,$S$1,$T$1,$S$1,C224,$S$1,$T$1,SUBSTITUTE(E224,",","."),$T$1,SUBSTITUTE(I224,",","."),$T$1,$S$1,K224,$S$1,$T$1,L224,$Q$1,$U$1)</f>
        <v>INSERT INTO "SportsRecords" (sp_record_id,sp_record_name,sp_record_best,sp_record_last,sport_class,team_sport_id) VALUES ('SP_222','500m pista sprint senior femenino',44.78,49.258,'T',14);</v>
      </c>
    </row>
    <row r="225" spans="2:14" x14ac:dyDescent="0.25">
      <c r="B225" t="s">
        <v>8253</v>
      </c>
      <c r="C225" t="s">
        <v>8946</v>
      </c>
      <c r="D225" s="7"/>
      <c r="E225" s="7">
        <v>91.742999999999995</v>
      </c>
      <c r="I225" s="7">
        <v>100.9173</v>
      </c>
      <c r="J225" t="s">
        <v>38</v>
      </c>
      <c r="K225" t="s">
        <v>8565</v>
      </c>
      <c r="L225">
        <f>INDEX(TeamSports!B:B,MATCH(J225,TeamSports!C:C,0))</f>
        <v>14</v>
      </c>
      <c r="N225" t="str">
        <f>_xlfn.CONCAT($N$1,$R$1,$B$1,$R$1," ",$P$1,$B$2,$T$1,$C$2,$T$1,$E$2,$T$1,$I$2,$T$1,$K$2,$T$1,$L$2,$Q$1,$O$1,$P$1,$S$1,B225,$S$1,$T$1,$S$1,C225,$S$1,$T$1,SUBSTITUTE(E225,",","."),$T$1,SUBSTITUTE(I225,",","."),$T$1,$S$1,K225,$S$1,$T$1,L225,$Q$1,$U$1)</f>
        <v>INSERT INTO "SportsRecords" (sp_record_id,sp_record_name,sp_record_best,sp_record_last,sport_class,team_sport_id) VALUES ('SP_223','1000m pista sprint senior femenino',91.743,100.9173,'T',14);</v>
      </c>
    </row>
    <row r="226" spans="2:14" x14ac:dyDescent="0.25">
      <c r="B226" t="s">
        <v>8254</v>
      </c>
      <c r="C226" t="s">
        <v>8947</v>
      </c>
      <c r="D226" s="7"/>
      <c r="E226" s="7">
        <v>471.5</v>
      </c>
      <c r="I226" s="7">
        <v>518.65</v>
      </c>
      <c r="J226" t="s">
        <v>38</v>
      </c>
      <c r="K226" t="s">
        <v>8565</v>
      </c>
      <c r="L226">
        <f>INDEX(TeamSports!B:B,MATCH(J226,TeamSports!C:C,0))</f>
        <v>14</v>
      </c>
      <c r="N226" t="str">
        <f>_xlfn.CONCAT($N$1,$R$1,$B$1,$R$1," ",$P$1,$B$2,$T$1,$C$2,$T$1,$E$2,$T$1,$I$2,$T$1,$K$2,$T$1,$L$2,$Q$1,$O$1,$P$1,$S$1,B226,$S$1,$T$1,$S$1,C226,$S$1,$T$1,SUBSTITUTE(E226,",","."),$T$1,SUBSTITUTE(I226,",","."),$T$1,$S$1,K226,$S$1,$T$1,L226,$Q$1,$U$1)</f>
        <v>INSERT INTO "SportsRecords" (sp_record_id,sp_record_name,sp_record_best,sp_record_last,sport_class,team_sport_id) VALUES ('SP_224','5000m pista puntos senior femenino',471.5,518.65,'T',14);</v>
      </c>
    </row>
    <row r="227" spans="2:14" x14ac:dyDescent="0.25">
      <c r="B227" t="s">
        <v>8255</v>
      </c>
      <c r="C227" t="s">
        <v>8948</v>
      </c>
      <c r="D227" s="7"/>
      <c r="E227" s="7">
        <v>964.37599999999998</v>
      </c>
      <c r="I227" s="7">
        <v>1060.8136</v>
      </c>
      <c r="J227" t="s">
        <v>38</v>
      </c>
      <c r="K227" t="s">
        <v>8565</v>
      </c>
      <c r="L227">
        <f>INDEX(TeamSports!B:B,MATCH(J227,TeamSports!C:C,0))</f>
        <v>14</v>
      </c>
      <c r="N227" t="str">
        <f>_xlfn.CONCAT($N$1,$R$1,$B$1,$R$1," ",$P$1,$B$2,$T$1,$C$2,$T$1,$E$2,$T$1,$I$2,$T$1,$K$2,$T$1,$L$2,$Q$1,$O$1,$P$1,$S$1,B227,$S$1,$T$1,$S$1,C227,$S$1,$T$1,SUBSTITUTE(E227,",","."),$T$1,SUBSTITUTE(I227,",","."),$T$1,$S$1,K227,$S$1,$T$1,L227,$Q$1,$U$1)</f>
        <v>INSERT INTO "SportsRecords" (sp_record_id,sp_record_name,sp_record_best,sp_record_last,sport_class,team_sport_id) VALUES ('SP_225','10000m pista eliminación senior femenino',964.376,1060.8136,'T',14);</v>
      </c>
    </row>
    <row r="228" spans="2:14" x14ac:dyDescent="0.25">
      <c r="B228" t="s">
        <v>8256</v>
      </c>
      <c r="C228" t="s">
        <v>8949</v>
      </c>
      <c r="D228" s="7"/>
      <c r="E228" s="7">
        <v>258.79199999999997</v>
      </c>
      <c r="I228" s="7">
        <v>284.6712</v>
      </c>
      <c r="J228" t="s">
        <v>38</v>
      </c>
      <c r="K228" t="s">
        <v>8565</v>
      </c>
      <c r="L228">
        <f>INDEX(TeamSports!B:B,MATCH(J228,TeamSports!C:C,0))</f>
        <v>14</v>
      </c>
      <c r="N228" t="str">
        <f>_xlfn.CONCAT($N$1,$R$1,$B$1,$R$1," ",$P$1,$B$2,$T$1,$C$2,$T$1,$E$2,$T$1,$I$2,$T$1,$K$2,$T$1,$L$2,$Q$1,$O$1,$P$1,$S$1,B228,$S$1,$T$1,$S$1,C228,$S$1,$T$1,SUBSTITUTE(E228,",","."),$T$1,SUBSTITUTE(I228,",","."),$T$1,$S$1,K228,$S$1,$T$1,L228,$Q$1,$U$1)</f>
        <v>INSERT INTO "SportsRecords" (sp_record_id,sp_record_name,sp_record_best,sp_record_last,sport_class,team_sport_id) VALUES ('SP_226','3000m pista relevos senior femenino',258.792,284.6712,'T',14);</v>
      </c>
    </row>
    <row r="229" spans="2:14" x14ac:dyDescent="0.25">
      <c r="B229" t="s">
        <v>8257</v>
      </c>
      <c r="C229" t="s">
        <v>8950</v>
      </c>
      <c r="D229" s="7"/>
      <c r="E229" s="7">
        <v>10.612</v>
      </c>
      <c r="I229" s="7">
        <v>11.6732</v>
      </c>
      <c r="J229" t="s">
        <v>38</v>
      </c>
      <c r="K229" t="s">
        <v>8565</v>
      </c>
      <c r="L229">
        <f>INDEX(TeamSports!B:B,MATCH(J229,TeamSports!C:C,0))</f>
        <v>14</v>
      </c>
      <c r="N229" t="str">
        <f>_xlfn.CONCAT($N$1,$R$1,$B$1,$R$1," ",$P$1,$B$2,$T$1,$C$2,$T$1,$E$2,$T$1,$I$2,$T$1,$K$2,$T$1,$L$2,$Q$1,$O$1,$P$1,$S$1,B229,$S$1,$T$1,$S$1,C229,$S$1,$T$1,SUBSTITUTE(E229,",","."),$T$1,SUBSTITUTE(I229,",","."),$T$1,$S$1,K229,$S$1,$T$1,L229,$Q$1,$U$1)</f>
        <v>INSERT INTO "SportsRecords" (sp_record_id,sp_record_name,sp_record_best,sp_record_last,sport_class,team_sport_id) VALUES ('SP_227','100m ruta sprint senior femenino',10.612,11.6732,'T',14);</v>
      </c>
    </row>
    <row r="230" spans="2:14" x14ac:dyDescent="0.25">
      <c r="B230" t="s">
        <v>8258</v>
      </c>
      <c r="C230" t="s">
        <v>8951</v>
      </c>
      <c r="D230" s="7"/>
      <c r="E230" s="7">
        <v>41.665999999999997</v>
      </c>
      <c r="I230" s="7">
        <v>45.832599999999999</v>
      </c>
      <c r="J230" t="s">
        <v>38</v>
      </c>
      <c r="K230" t="s">
        <v>8565</v>
      </c>
      <c r="L230">
        <f>INDEX(TeamSports!B:B,MATCH(J230,TeamSports!C:C,0))</f>
        <v>14</v>
      </c>
      <c r="N230" t="str">
        <f>_xlfn.CONCAT($N$1,$R$1,$B$1,$R$1," ",$P$1,$B$2,$T$1,$C$2,$T$1,$E$2,$T$1,$I$2,$T$1,$K$2,$T$1,$L$2,$Q$1,$O$1,$P$1,$S$1,B230,$S$1,$T$1,$S$1,C230,$S$1,$T$1,SUBSTITUTE(E230,",","."),$T$1,SUBSTITUTE(I230,",","."),$T$1,$S$1,K230,$S$1,$T$1,L230,$Q$1,$U$1)</f>
        <v>INSERT INTO "SportsRecords" (sp_record_id,sp_record_name,sp_record_best,sp_record_last,sport_class,team_sport_id) VALUES ('SP_228','Una vuelta ruta senior femenina',41.666,45.8326,'T',14);</v>
      </c>
    </row>
    <row r="231" spans="2:14" x14ac:dyDescent="0.25">
      <c r="B231" t="s">
        <v>8259</v>
      </c>
      <c r="C231" t="s">
        <v>8952</v>
      </c>
      <c r="E231" s="7">
        <v>905.16099999999994</v>
      </c>
      <c r="I231" s="7">
        <v>995.67709999999988</v>
      </c>
      <c r="J231" t="s">
        <v>38</v>
      </c>
      <c r="K231" t="s">
        <v>8565</v>
      </c>
      <c r="L231">
        <f>INDEX(TeamSports!B:B,MATCH(J231,TeamSports!C:C,0))</f>
        <v>14</v>
      </c>
      <c r="N231" t="str">
        <f>_xlfn.CONCAT($N$1,$R$1,$B$1,$R$1," ",$P$1,$B$2,$T$1,$C$2,$T$1,$E$2,$T$1,$I$2,$T$1,$K$2,$T$1,$L$2,$Q$1,$O$1,$P$1,$S$1,B231,$S$1,$T$1,$S$1,C380,$S$1,$T$1,SUBSTITUTE(E380,",","."),$T$1,SUBSTITUTE(I380,",","."),$T$1,$S$1,K380,$S$1,$T$1,L380,$Q$1,$U$1)</f>
        <v>INSERT INTO "SportsRecords" (sp_record_id,sp_record_name,sp_record_best,sp_record_last,sport_class,team_sport_id) VALUES ('SP_229','100M',8.802,13.999,'T',39);</v>
      </c>
    </row>
    <row r="232" spans="2:14" x14ac:dyDescent="0.25">
      <c r="B232" t="s">
        <v>8260</v>
      </c>
      <c r="C232" t="s">
        <v>8953</v>
      </c>
      <c r="E232" s="7">
        <v>1425.5150000000001</v>
      </c>
      <c r="I232" s="7">
        <v>1568.0665000000001</v>
      </c>
      <c r="J232" t="s">
        <v>38</v>
      </c>
      <c r="K232" t="s">
        <v>8565</v>
      </c>
      <c r="L232">
        <f>INDEX(TeamSports!B:B,MATCH(J232,TeamSports!C:C,0))</f>
        <v>14</v>
      </c>
      <c r="N232" t="str">
        <f>_xlfn.CONCAT($N$1,$R$1,$B$1,$R$1," ",$P$1,$B$2,$T$1,$C$2,$T$1,$E$2,$T$1,$I$2,$T$1,$K$2,$T$1,$L$2,$Q$1,$O$1,$P$1,$S$1,B232,$S$1,$T$1,$S$1,C381,$S$1,$T$1,SUBSTITUTE(E381,",","."),$T$1,SUBSTITUTE(I381,",","."),$T$1,$S$1,K381,$S$1,$T$1,L381,$Q$1,$U$1)</f>
        <v>INSERT INTO "SportsRecords" (sp_record_id,sp_record_name,sp_record_best,sp_record_last,sport_class,team_sport_id) VALUES ('SP_230','100ML',39.218,50.999,'T',39);</v>
      </c>
    </row>
    <row r="233" spans="2:14" x14ac:dyDescent="0.25">
      <c r="B233" t="s">
        <v>8261</v>
      </c>
      <c r="C233" t="s">
        <v>8954</v>
      </c>
      <c r="E233" s="7">
        <v>4132.8440000000001</v>
      </c>
      <c r="I233" s="7">
        <v>4546.1283999999996</v>
      </c>
      <c r="J233" t="s">
        <v>38</v>
      </c>
      <c r="K233" t="s">
        <v>8565</v>
      </c>
      <c r="L233">
        <f>INDEX(TeamSports!B:B,MATCH(J233,TeamSports!C:C,0))</f>
        <v>14</v>
      </c>
      <c r="N233" t="str">
        <f>_xlfn.CONCAT($N$1,$R$1,$B$1,$R$1," ",$P$1,$B$2,$T$1,$C$2,$T$1,$E$2,$T$1,$I$2,$T$1,$K$2,$T$1,$L$2,$Q$1,$O$1,$P$1,$S$1,B233,$S$1,$T$1,$S$1,C382,$S$1,$T$1,SUBSTITUTE(E382,",","."),$T$1,SUBSTITUTE(I382,",","."),$T$1,$S$1,K382,$S$1,$T$1,L382,$Q$1,$U$1)</f>
        <v>INSERT INTO "SportsRecords" (sp_record_id,sp_record_name,sp_record_best,sp_record_last,sport_class,team_sport_id) VALUES ('SP_231','110MV',12.025,18.999,'T',39);</v>
      </c>
    </row>
    <row r="234" spans="2:14" x14ac:dyDescent="0.25">
      <c r="B234" t="s">
        <v>8262</v>
      </c>
      <c r="C234" t="s">
        <v>8938</v>
      </c>
      <c r="E234" s="7">
        <v>100</v>
      </c>
      <c r="I234" s="7">
        <v>0</v>
      </c>
      <c r="J234" t="s">
        <v>42</v>
      </c>
      <c r="K234" t="s">
        <v>9306</v>
      </c>
      <c r="L234">
        <f>INDEX(TeamSports!B:B,MATCH(J234,TeamSports!C:C,0))</f>
        <v>18</v>
      </c>
      <c r="N234" t="str">
        <f>_xlfn.CONCAT($N$1,$R$1,$B$1,$R$1," ",$P$1,$B$2,$T$1,$C$2,$T$1,$E$2,$T$1,$I$2,$T$1,$K$2,$T$1,$L$2,$Q$1,$O$1,$P$1,$S$1,B234,$S$1,$T$1,$S$1,C383,$S$1,$T$1,SUBSTITUTE(E383,",","."),$T$1,SUBSTITUTE(I383,",","."),$T$1,$S$1,K383,$S$1,$T$1,L383,$Q$1,$U$1)</f>
        <v>INSERT INTO "SportsRecords" (sp_record_id,sp_record_name,sp_record_best,sp_record_last,sport_class,team_sport_id) VALUES ('SP_232','200MEI',119.451,180.999,'T',39);</v>
      </c>
    </row>
    <row r="235" spans="2:14" x14ac:dyDescent="0.25">
      <c r="B235" t="s">
        <v>8263</v>
      </c>
      <c r="C235" t="s">
        <v>8939</v>
      </c>
      <c r="E235" s="7">
        <v>100</v>
      </c>
      <c r="I235" s="7">
        <v>0</v>
      </c>
      <c r="J235" t="s">
        <v>42</v>
      </c>
      <c r="K235" t="s">
        <v>9306</v>
      </c>
      <c r="L235">
        <f>INDEX(TeamSports!B:B,MATCH(J235,TeamSports!C:C,0))</f>
        <v>18</v>
      </c>
      <c r="N235" t="str">
        <f>_xlfn.CONCAT($N$1,$R$1,$B$1,$R$1," ",$P$1,$B$2,$T$1,$C$2,$T$1,$E$2,$T$1,$I$2,$T$1,$K$2,$T$1,$L$2,$Q$1,$O$1,$P$1,$S$1,B235,$S$1,$T$1,$S$1,C384,$S$1,$T$1,SUBSTITUTE(E384,",","."),$T$1,SUBSTITUTE(I384,",","."),$T$1,$S$1,K384,$S$1,$T$1,L384,$Q$1,$U$1)</f>
        <v>INSERT INTO "SportsRecords" (sp_record_id,sp_record_name,sp_record_best,sp_record_last,sport_class,team_sport_id) VALUES ('SP_233','4X100R',35.513,50.999,'T',39);</v>
      </c>
    </row>
    <row r="236" spans="2:14" x14ac:dyDescent="0.25">
      <c r="B236" t="s">
        <v>8264</v>
      </c>
      <c r="C236" t="s">
        <v>8940</v>
      </c>
      <c r="E236" s="7">
        <v>100</v>
      </c>
      <c r="I236" s="7">
        <v>0</v>
      </c>
      <c r="J236" t="s">
        <v>42</v>
      </c>
      <c r="K236" t="s">
        <v>9306</v>
      </c>
      <c r="L236">
        <f>INDEX(TeamSports!B:B,MATCH(J236,TeamSports!C:C,0))</f>
        <v>18</v>
      </c>
      <c r="N236" t="str">
        <f>_xlfn.CONCAT($N$1,$R$1,$B$1,$R$1," ",$P$1,$B$2,$T$1,$C$2,$T$1,$E$2,$T$1,$I$2,$T$1,$K$2,$T$1,$L$2,$Q$1,$O$1,$P$1,$S$1,B236,$S$1,$T$1,$S$1,C385,$S$1,$T$1,SUBSTITUTE(E385,",","."),$T$1,SUBSTITUTE(I385,",","."),$T$1,$S$1,K385,$S$1,$T$1,L385,$Q$1,$U$1)</f>
        <v>INSERT INTO "SportsRecords" (sp_record_id,sp_record_name,sp_record_best,sp_record_last,sport_class,team_sport_id) VALUES ('SP_234','BMX',40.43,70.999,'T',39);</v>
      </c>
    </row>
    <row r="237" spans="2:14" x14ac:dyDescent="0.25">
      <c r="B237" t="s">
        <v>8265</v>
      </c>
      <c r="C237" t="s">
        <v>8941</v>
      </c>
      <c r="E237" s="7">
        <v>100</v>
      </c>
      <c r="I237" s="7">
        <v>0</v>
      </c>
      <c r="J237" t="s">
        <v>42</v>
      </c>
      <c r="K237" t="s">
        <v>9306</v>
      </c>
      <c r="L237">
        <f>INDEX(TeamSports!B:B,MATCH(J237,TeamSports!C:C,0))</f>
        <v>18</v>
      </c>
      <c r="N237" t="str">
        <f>_xlfn.CONCAT($N$1,$R$1,$B$1,$R$1," ",$P$1,$B$2,$T$1,$C$2,$T$1,$E$2,$T$1,$I$2,$T$1,$K$2,$T$1,$L$2,$Q$1,$O$1,$P$1,$S$1,B237,$S$1,$T$1,$S$1,C386,$S$1,$T$1,SUBSTITUTE(E386,",","."),$T$1,SUBSTITUTE(I386,",","."),$T$1,$S$1,K386,$S$1,$T$1,L386,$Q$1,$U$1)</f>
        <v>INSERT INTO "SportsRecords" (sp_record_id,sp_record_name,sp_record_best,sp_record_last,sport_class,team_sport_id) VALUES ('SP_235','ESCALADA DEPORTIVA',7.803,15.999,'T',39);</v>
      </c>
    </row>
    <row r="238" spans="2:14" x14ac:dyDescent="0.25">
      <c r="B238" t="s">
        <v>8266</v>
      </c>
      <c r="C238" t="s">
        <v>8841</v>
      </c>
      <c r="E238" s="7">
        <v>35</v>
      </c>
      <c r="I238" s="7">
        <v>40.25</v>
      </c>
      <c r="J238" t="s">
        <v>39</v>
      </c>
      <c r="K238" t="s">
        <v>8565</v>
      </c>
      <c r="L238">
        <f>INDEX(TeamSports!B:B,MATCH(J238,TeamSports!C:C,0))</f>
        <v>15</v>
      </c>
      <c r="N238" t="str">
        <f>_xlfn.CONCAT($N$1,$R$1,$B$1,$R$1," ",$P$1,$B$2,$T$1,$C$2,$T$1,$E$2,$T$1,$I$2,$T$1,$K$2,$T$1,$L$2,$Q$1,$O$1,$P$1,$S$1,B238,$S$1,$T$1,$S$1,C387,$S$1,$T$1,SUBSTITUTE(E387,",","."),$T$1,SUBSTITUTE(I387,",","."),$T$1,$S$1,K387,$S$1,$T$1,L387,$Q$1,$U$1)</f>
        <v>INSERT INTO "SportsRecords" (sp_record_id,sp_record_name,sp_record_best,sp_record_last,sport_class,team_sport_id) VALUES ('SP_236','LANZAMIENTO DE MARTILLO',99.221,75,'T',39);</v>
      </c>
    </row>
    <row r="239" spans="2:14" x14ac:dyDescent="0.25">
      <c r="B239" t="s">
        <v>8267</v>
      </c>
      <c r="C239" t="s">
        <v>8842</v>
      </c>
      <c r="E239" s="7">
        <v>96.5</v>
      </c>
      <c r="I239" s="7">
        <v>110.97499999999999</v>
      </c>
      <c r="J239" t="s">
        <v>39</v>
      </c>
      <c r="K239" t="s">
        <v>8565</v>
      </c>
      <c r="L239">
        <f>INDEX(TeamSports!B:B,MATCH(J239,TeamSports!C:C,0))</f>
        <v>15</v>
      </c>
      <c r="N239" t="str">
        <f>_xlfn.CONCAT($N$1,$R$1,$B$1,$R$1," ",$P$1,$B$2,$T$1,$C$2,$T$1,$E$2,$T$1,$I$2,$T$1,$K$2,$T$1,$L$2,$Q$1,$O$1,$P$1,$S$1,B239,$S$1,$T$1,$S$1,C388,$S$1,$T$1,SUBSTITUTE(E388,",","."),$T$1,SUBSTITUTE(I388,",","."),$T$1,$S$1,K388,$S$1,$T$1,L388,$Q$1,$U$1)</f>
        <v>INSERT INTO "SportsRecords" (sp_record_id,sp_record_name,sp_record_best,sp_record_last,sport_class,team_sport_id) VALUES ('SP_237','SALTO DE LONGITUD',10.116,7.5,'T',39);</v>
      </c>
    </row>
    <row r="240" spans="2:14" x14ac:dyDescent="0.25">
      <c r="B240" t="s">
        <v>8268</v>
      </c>
      <c r="C240" t="s">
        <v>8843</v>
      </c>
      <c r="E240" s="7">
        <v>195.25</v>
      </c>
      <c r="I240" s="7">
        <v>224.53749999999999</v>
      </c>
      <c r="J240" t="s">
        <v>39</v>
      </c>
      <c r="K240" t="s">
        <v>8565</v>
      </c>
      <c r="L240">
        <f>INDEX(TeamSports!B:B,MATCH(J240,TeamSports!C:C,0))</f>
        <v>15</v>
      </c>
      <c r="N240" t="str">
        <f>_xlfn.CONCAT($N$1,$R$1,$B$1,$R$1," ",$P$1,$B$2,$T$1,$C$2,$T$1,$E$2,$T$1,$I$2,$T$1,$K$2,$T$1,$L$2,$Q$1,$O$1,$P$1,$S$1,B240,$S$1,$T$1,$S$1,C389,$S$1,$T$1,SUBSTITUTE(E389,",","."),$T$1,SUBSTITUTE(I389,",","."),$T$1,$S$1,K389,$S$1,$T$1,L389,$Q$1,$U$1)</f>
        <v>INSERT INTO "SportsRecords" (sp_record_id,sp_record_name,sp_record_best,sp_record_last,sport_class,team_sport_id) VALUES ('SP_238','Blizzard Blitz',134.56,164.99,'T',40);</v>
      </c>
    </row>
    <row r="241" spans="2:14" x14ac:dyDescent="0.25">
      <c r="B241" t="s">
        <v>8269</v>
      </c>
      <c r="C241" t="s">
        <v>8844</v>
      </c>
      <c r="E241" s="7">
        <v>39.200000000000003</v>
      </c>
      <c r="I241" s="7">
        <v>45.080000000000005</v>
      </c>
      <c r="J241" t="s">
        <v>39</v>
      </c>
      <c r="K241" t="s">
        <v>8565</v>
      </c>
      <c r="L241">
        <f>INDEX(TeamSports!B:B,MATCH(J241,TeamSports!C:C,0))</f>
        <v>15</v>
      </c>
      <c r="N241" t="str">
        <f>_xlfn.CONCAT($N$1,$R$1,$B$1,$R$1," ",$P$1,$B$2,$T$1,$C$2,$T$1,$E$2,$T$1,$I$2,$T$1,$K$2,$T$1,$L$2,$Q$1,$O$1,$P$1,$S$1,B241,$S$1,$T$1,$S$1,C390,$S$1,$T$1,SUBSTITUTE(E390,",","."),$T$1,SUBSTITUTE(I390,",","."),$T$1,$S$1,K390,$S$1,$T$1,L390,$Q$1,$U$1)</f>
        <v>INSERT INTO "SportsRecords" (sp_record_id,sp_record_name,sp_record_best,sp_record_last,sport_class,team_sport_id) VALUES ('SP_239','Canyon Chasm',123.96,153.99,'T',40);</v>
      </c>
    </row>
    <row r="242" spans="2:14" x14ac:dyDescent="0.25">
      <c r="B242" t="s">
        <v>8270</v>
      </c>
      <c r="C242" t="s">
        <v>8845</v>
      </c>
      <c r="E242" s="7">
        <v>99.4</v>
      </c>
      <c r="I242" s="7">
        <v>114.31</v>
      </c>
      <c r="J242" t="s">
        <v>39</v>
      </c>
      <c r="K242" t="s">
        <v>8565</v>
      </c>
      <c r="L242">
        <f>INDEX(TeamSports!B:B,MATCH(J242,TeamSports!C:C,0))</f>
        <v>15</v>
      </c>
      <c r="N242" t="str">
        <f>_xlfn.CONCAT($N$1,$R$1,$B$1,$R$1," ",$P$1,$B$2,$T$1,$C$2,$T$1,$E$2,$T$1,$I$2,$T$1,$K$2,$T$1,$L$2,$Q$1,$O$1,$P$1,$S$1,B242,$S$1,$T$1,$S$1,C391,$S$1,$T$1,SUBSTITUTE(E391,",","."),$T$1,SUBSTITUTE(I391,",","."),$T$1,$S$1,K391,$S$1,$T$1,L391,$Q$1,$U$1)</f>
        <v>INSERT INTO "SportsRecords" (sp_record_id,sp_record_name,sp_record_best,sp_record_last,sport_class,team_sport_id) VALUES ('SP_240','Congo Course',128.48,158.99,'T',40);</v>
      </c>
    </row>
    <row r="243" spans="2:14" x14ac:dyDescent="0.25">
      <c r="B243" t="s">
        <v>8271</v>
      </c>
      <c r="C243" t="s">
        <v>8846</v>
      </c>
      <c r="E243" s="7">
        <v>212.9</v>
      </c>
      <c r="I243" s="7">
        <v>244.83500000000001</v>
      </c>
      <c r="J243" t="s">
        <v>39</v>
      </c>
      <c r="K243" t="s">
        <v>8565</v>
      </c>
      <c r="L243">
        <f>INDEX(TeamSports!B:B,MATCH(J243,TeamSports!C:C,0))</f>
        <v>15</v>
      </c>
      <c r="N243" t="str">
        <f>_xlfn.CONCAT($N$1,$R$1,$B$1,$R$1," ",$P$1,$B$2,$T$1,$C$2,$T$1,$E$2,$T$1,$I$2,$T$1,$K$2,$T$1,$L$2,$Q$1,$O$1,$P$1,$S$1,B243,$S$1,$T$1,$S$1,C392,$S$1,$T$1,SUBSTITUTE(E392,",","."),$T$1,SUBSTITUTE(I392,",","."),$T$1,$S$1,K392,$S$1,$T$1,L392,$Q$1,$U$1)</f>
        <v>INSERT INTO "SportsRecords" (sp_record_id,sp_record_name,sp_record_best,sp_record_last,sport_class,team_sport_id) VALUES ('SP_241','Construction Yard',174.1,204.99,'T',40);</v>
      </c>
    </row>
    <row r="244" spans="2:14" x14ac:dyDescent="0.25">
      <c r="B244" t="s">
        <v>8272</v>
      </c>
      <c r="C244" t="s">
        <v>8847</v>
      </c>
      <c r="E244" s="7">
        <v>38.119999999999997</v>
      </c>
      <c r="I244" s="7">
        <v>43.837999999999994</v>
      </c>
      <c r="J244" t="s">
        <v>39</v>
      </c>
      <c r="K244" t="s">
        <v>8565</v>
      </c>
      <c r="L244">
        <f>INDEX(TeamSports!B:B,MATCH(J244,TeamSports!C:C,0))</f>
        <v>15</v>
      </c>
      <c r="N244" t="str">
        <f>_xlfn.CONCAT($N$1,$R$1,$B$1,$R$1," ",$P$1,$B$2,$T$1,$C$2,$T$1,$E$2,$T$1,$I$2,$T$1,$K$2,$T$1,$L$2,$Q$1,$O$1,$P$1,$S$1,B244,$S$1,$T$1,$S$1,C393,$S$1,$T$1,SUBSTITUTE(E393,",","."),$T$1,SUBSTITUTE(I393,",","."),$T$1,$S$1,K393,$S$1,$T$1,L393,$Q$1,$U$1)</f>
        <v>INSERT INTO "SportsRecords" (sp_record_id,sp_record_name,sp_record_best,sp_record_last,sport_class,team_sport_id) VALUES ('SP_242','Detroit, Michigan',141.73,171.99,'T',40);</v>
      </c>
    </row>
    <row r="245" spans="2:14" x14ac:dyDescent="0.25">
      <c r="B245" t="s">
        <v>8273</v>
      </c>
      <c r="C245" t="s">
        <v>9036</v>
      </c>
      <c r="E245" s="7">
        <v>97.1</v>
      </c>
      <c r="I245" s="7">
        <v>111.66499999999999</v>
      </c>
      <c r="J245" t="s">
        <v>39</v>
      </c>
      <c r="K245" t="s">
        <v>8565</v>
      </c>
      <c r="L245">
        <f>INDEX(TeamSports!B:B,MATCH(J245,TeamSports!C:C,0))</f>
        <v>15</v>
      </c>
      <c r="N245" t="str">
        <f>_xlfn.CONCAT($N$1,$R$1,$B$1,$R$1," ",$P$1,$B$2,$T$1,$C$2,$T$1,$E$2,$T$1,$I$2,$T$1,$K$2,$T$1,$L$2,$Q$1,$O$1,$P$1,$S$1,B245,$S$1,$T$1,$S$1,C394,$S$1,$T$1,SUBSTITUTE(E394,",","."),$T$1,SUBSTITUTE(I394,",","."),$T$1,$S$1,K394,$S$1,$T$1,L394,$Q$1,$U$1)</f>
        <v>INSERT INTO "SportsRecords" (sp_record_id,sp_record_name,sp_record_best,sp_record_last,sport_class,team_sport_id) VALUES ('SP_243','Goldmine Rush',156.35,186.99,'T',40);</v>
      </c>
    </row>
    <row r="246" spans="2:14" x14ac:dyDescent="0.25">
      <c r="B246" t="s">
        <v>8274</v>
      </c>
      <c r="C246" t="s">
        <v>8848</v>
      </c>
      <c r="E246" s="7">
        <v>224.7</v>
      </c>
      <c r="I246" s="7">
        <v>258.40499999999997</v>
      </c>
      <c r="J246" t="s">
        <v>39</v>
      </c>
      <c r="K246" t="s">
        <v>8565</v>
      </c>
      <c r="L246">
        <f>INDEX(TeamSports!B:B,MATCH(J246,TeamSports!C:C,0))</f>
        <v>15</v>
      </c>
      <c r="N246" t="str">
        <f>_xlfn.CONCAT($N$1,$R$1,$B$1,$R$1," ",$P$1,$B$2,$T$1,$C$2,$T$1,$E$2,$T$1,$I$2,$T$1,$K$2,$T$1,$L$2,$Q$1,$O$1,$P$1,$S$1,B246,$S$1,$T$1,$S$1,C395,$S$1,$T$1,SUBSTITUTE(E395,",","."),$T$1,SUBSTITUTE(I395,",","."),$T$1,$S$1,K395,$S$1,$T$1,L395,$Q$1,$U$1)</f>
        <v>INSERT INTO "SportsRecords" (sp_record_id,sp_record_name,sp_record_best,sp_record_last,sport_class,team_sport_id) VALUES ('SP_244','Houston, Texas',115.4,145.99,'T',40);</v>
      </c>
    </row>
    <row r="247" spans="2:14" x14ac:dyDescent="0.25">
      <c r="B247" t="s">
        <v>8275</v>
      </c>
      <c r="C247" t="s">
        <v>8849</v>
      </c>
      <c r="E247" s="7">
        <v>44.1</v>
      </c>
      <c r="I247" s="7">
        <v>50.715000000000003</v>
      </c>
      <c r="J247" t="s">
        <v>39</v>
      </c>
      <c r="K247" t="s">
        <v>8565</v>
      </c>
      <c r="L247">
        <f>INDEX(TeamSports!B:B,MATCH(J247,TeamSports!C:C,0))</f>
        <v>15</v>
      </c>
      <c r="N247" t="str">
        <f>_xlfn.CONCAT($N$1,$R$1,$B$1,$R$1," ",$P$1,$B$2,$T$1,$C$2,$T$1,$E$2,$T$1,$I$2,$T$1,$K$2,$T$1,$L$2,$Q$1,$O$1,$P$1,$S$1,B247,$S$1,$T$1,$S$1,C396,$S$1,$T$1,SUBSTITUTE(E396,",","."),$T$1,SUBSTITUTE(I396,",","."),$T$1,$S$1,K396,$S$1,$T$1,L396,$Q$1,$U$1)</f>
        <v>INSERT INTO "SportsRecords" (sp_record_id,sp_record_name,sp_record_best,sp_record_last,sport_class,team_sport_id) VALUES ('SP_245','Kyoto, Japan',65.01,95.99,'T',40);</v>
      </c>
    </row>
    <row r="248" spans="2:14" x14ac:dyDescent="0.25">
      <c r="B248" t="s">
        <v>8276</v>
      </c>
      <c r="C248" t="s">
        <v>8850</v>
      </c>
      <c r="E248" s="7">
        <v>112.5</v>
      </c>
      <c r="I248" s="7">
        <v>129.375</v>
      </c>
      <c r="J248" t="s">
        <v>39</v>
      </c>
      <c r="K248" t="s">
        <v>8565</v>
      </c>
      <c r="L248">
        <f>INDEX(TeamSports!B:B,MATCH(J248,TeamSports!C:C,0))</f>
        <v>15</v>
      </c>
      <c r="N248" t="str">
        <f>_xlfn.CONCAT($N$1,$R$1,$B$1,$R$1," ",$P$1,$B$2,$T$1,$C$2,$T$1,$E$2,$T$1,$I$2,$T$1,$K$2,$T$1,$L$2,$Q$1,$O$1,$P$1,$S$1,B248,$S$1,$T$1,$S$1,C397,$S$1,$T$1,SUBSTITUTE(E397,",","."),$T$1,SUBSTITUTE(I397,",","."),$T$1,$S$1,K397,$S$1,$T$1,L397,$Q$1,$U$1)</f>
        <v>INSERT INTO "SportsRecords" (sp_record_id,sp_record_name,sp_record_best,sp_record_last,sport_class,team_sport_id) VALUES ('SP_246','Las Vegas, Nevada',99.56,129.99,'T',40);</v>
      </c>
    </row>
    <row r="249" spans="2:14" x14ac:dyDescent="0.25">
      <c r="B249" t="s">
        <v>8277</v>
      </c>
      <c r="C249" t="s">
        <v>8851</v>
      </c>
      <c r="E249" s="7">
        <v>225.1</v>
      </c>
      <c r="I249" s="7">
        <v>258.86500000000001</v>
      </c>
      <c r="J249" t="s">
        <v>39</v>
      </c>
      <c r="K249" t="s">
        <v>8565</v>
      </c>
      <c r="L249">
        <f>INDEX(TeamSports!B:B,MATCH(J249,TeamSports!C:C,0))</f>
        <v>15</v>
      </c>
      <c r="N249" t="str">
        <f>_xlfn.CONCAT($N$1,$R$1,$B$1,$R$1," ",$P$1,$B$2,$T$1,$C$2,$T$1,$E$2,$T$1,$I$2,$T$1,$K$2,$T$1,$L$2,$Q$1,$O$1,$P$1,$S$1,B249,$S$1,$T$1,$S$1,C398,$S$1,$T$1,SUBSTITUTE(E398,",","."),$T$1,SUBSTITUTE(I398,",","."),$T$1,$S$1,K398,$S$1,$T$1,L398,$Q$1,$U$1)</f>
        <v>INSERT INTO "SportsRecords" (sp_record_id,sp_record_name,sp_record_best,sp_record_last,sport_class,team_sport_id) VALUES ('SP_247','Leftys Mill',100.96,130.99,'T',40);</v>
      </c>
    </row>
    <row r="250" spans="2:14" x14ac:dyDescent="0.25">
      <c r="B250" t="s">
        <v>8278</v>
      </c>
      <c r="C250" t="s">
        <v>8853</v>
      </c>
      <c r="E250" s="7">
        <v>99.5</v>
      </c>
      <c r="I250" s="7">
        <v>114.425</v>
      </c>
      <c r="J250" t="s">
        <v>40</v>
      </c>
      <c r="K250" t="s">
        <v>8652</v>
      </c>
      <c r="L250">
        <f>INDEX(TeamSports!B:B,MATCH(J250,TeamSports!C:C,0))</f>
        <v>16</v>
      </c>
      <c r="N250" t="str">
        <f>_xlfn.CONCAT($N$1,$R$1,$B$1,$R$1," ",$P$1,$B$2,$T$1,$C$2,$T$1,$E$2,$T$1,$I$2,$T$1,$K$2,$T$1,$L$2,$Q$1,$O$1,$P$1,$S$1,B250,$S$1,$T$1,$S$1,C399,$S$1,$T$1,SUBSTITUTE(E399,",","."),$T$1,SUBSTITUTE(I399,",","."),$T$1,$S$1,K399,$S$1,$T$1,L399,$Q$1,$U$1)</f>
        <v>INSERT INTO "SportsRecords" (sp_record_id,sp_record_name,sp_record_best,sp_record_last,sport_class,team_sport_id) VALUES ('SP_248','Long Island, New York',120.11,150.99,'T',40);</v>
      </c>
    </row>
    <row r="251" spans="2:14" x14ac:dyDescent="0.25">
      <c r="B251" t="s">
        <v>8279</v>
      </c>
      <c r="C251" t="s">
        <v>8854</v>
      </c>
      <c r="E251" s="7">
        <v>91.3</v>
      </c>
      <c r="I251" s="7">
        <v>104.99499999999999</v>
      </c>
      <c r="J251" t="s">
        <v>40</v>
      </c>
      <c r="K251" t="s">
        <v>8652</v>
      </c>
      <c r="L251">
        <f>INDEX(TeamSports!B:B,MATCH(J251,TeamSports!C:C,0))</f>
        <v>16</v>
      </c>
      <c r="N251" t="str">
        <f>_xlfn.CONCAT($N$1,$R$1,$B$1,$R$1," ",$P$1,$B$2,$T$1,$C$2,$T$1,$E$2,$T$1,$I$2,$T$1,$K$2,$T$1,$L$2,$Q$1,$O$1,$P$1,$S$1,B251,$S$1,$T$1,$S$1,C400,$S$1,$T$1,SUBSTITUTE(E400,",","."),$T$1,SUBSTITUTE(I400,",","."),$T$1,$S$1,K400,$S$1,$T$1,L400,$Q$1,$U$1)</f>
        <v>INSERT INTO "SportsRecords" (sp_record_id,sp_record_name,sp_record_best,sp_record_last,sport_class,team_sport_id) VALUES ('SP_249','Los Angeles, California',195.68,225.99,'T',40);</v>
      </c>
    </row>
    <row r="252" spans="2:14" x14ac:dyDescent="0.25">
      <c r="B252" t="s">
        <v>8280</v>
      </c>
      <c r="C252" t="s">
        <v>8855</v>
      </c>
      <c r="E252" s="7">
        <v>85.5</v>
      </c>
      <c r="I252" s="7">
        <v>98.325000000000003</v>
      </c>
      <c r="J252" t="s">
        <v>40</v>
      </c>
      <c r="K252" t="s">
        <v>8652</v>
      </c>
      <c r="L252">
        <f>INDEX(TeamSports!B:B,MATCH(J252,TeamSports!C:C,0))</f>
        <v>16</v>
      </c>
      <c r="N252" t="str">
        <f>_xlfn.CONCAT($N$1,$R$1,$B$1,$R$1," ",$P$1,$B$2,$T$1,$C$2,$T$1,$E$2,$T$1,$I$2,$T$1,$K$2,$T$1,$L$2,$Q$1,$O$1,$P$1,$S$1,B252,$S$1,$T$1,$S$1,C401,$S$1,$T$1,SUBSTITUTE(E401,",","."),$T$1,SUBSTITUTE(I401,",","."),$T$1,$S$1,K401,$S$1,$T$1,L401,$Q$1,$U$1)</f>
        <v>INSERT INTO "SportsRecords" (sp_record_id,sp_record_name,sp_record_best,sp_record_last,sport_class,team_sport_id) VALUES ('SP_250','Madrid, Espania',161.15,191.99,'T',40);</v>
      </c>
    </row>
    <row r="253" spans="2:14" x14ac:dyDescent="0.25">
      <c r="B253" t="s">
        <v>8281</v>
      </c>
      <c r="C253" t="s">
        <v>8856</v>
      </c>
      <c r="E253" s="7">
        <v>93.1</v>
      </c>
      <c r="I253" s="7">
        <v>107.065</v>
      </c>
      <c r="J253" t="s">
        <v>40</v>
      </c>
      <c r="K253" t="s">
        <v>8652</v>
      </c>
      <c r="L253">
        <f>INDEX(TeamSports!B:B,MATCH(J253,TeamSports!C:C,0))</f>
        <v>16</v>
      </c>
      <c r="N253" t="str">
        <f>_xlfn.CONCAT($N$1,$R$1,$B$1,$R$1," ",$P$1,$B$2,$T$1,$C$2,$T$1,$E$2,$T$1,$I$2,$T$1,$K$2,$T$1,$L$2,$Q$1,$O$1,$P$1,$S$1,B253,$S$1,$T$1,$S$1,C402,$S$1,$T$1,SUBSTITUTE(E402,",","."),$T$1,SUBSTITUTE(I402,",","."),$T$1,$S$1,K402,$S$1,$T$1,L402,$Q$1,$U$1)</f>
        <v>INSERT INTO "SportsRecords" (sp_record_id,sp_record_name,sp_record_best,sp_record_last,sport_class,team_sport_id) VALUES ('SP_251','Mountain Quarry',123.36,153.99,'T',40);</v>
      </c>
    </row>
    <row r="254" spans="2:14" x14ac:dyDescent="0.25">
      <c r="B254" t="s">
        <v>8282</v>
      </c>
      <c r="C254" t="s">
        <v>8857</v>
      </c>
      <c r="E254" s="7">
        <v>86.2</v>
      </c>
      <c r="I254" s="7">
        <v>99.13</v>
      </c>
      <c r="J254" t="s">
        <v>40</v>
      </c>
      <c r="K254" t="s">
        <v>8652</v>
      </c>
      <c r="L254">
        <f>INDEX(TeamSports!B:B,MATCH(J254,TeamSports!C:C,0))</f>
        <v>16</v>
      </c>
      <c r="N254" t="str">
        <f>_xlfn.CONCAT($N$1,$R$1,$B$1,$R$1," ",$P$1,$B$2,$T$1,$C$2,$T$1,$E$2,$T$1,$I$2,$T$1,$K$2,$T$1,$L$2,$Q$1,$O$1,$P$1,$S$1,B254,$S$1,$T$1,$S$1,C403,$S$1,$T$1,SUBSTITUTE(E403,",","."),$T$1,SUBSTITUTE(I403,",","."),$T$1,$S$1,K403,$S$1,$T$1,L403,$Q$1,$U$1)</f>
        <v>INSERT INTO "SportsRecords" (sp_record_id,sp_record_name,sp_record_best,sp_record_last,sport_class,team_sport_id) VALUES ('SP_252','Nashville, Tenesee',97.98,127.99,'T',40);</v>
      </c>
    </row>
    <row r="255" spans="2:14" x14ac:dyDescent="0.25">
      <c r="B255" t="s">
        <v>8283</v>
      </c>
      <c r="C255" t="s">
        <v>8858</v>
      </c>
      <c r="E255" s="7">
        <v>79.099999999999994</v>
      </c>
      <c r="I255" s="7">
        <v>90.964999999999989</v>
      </c>
      <c r="J255" t="s">
        <v>40</v>
      </c>
      <c r="K255" t="s">
        <v>8652</v>
      </c>
      <c r="L255">
        <f>INDEX(TeamSports!B:B,MATCH(J255,TeamSports!C:C,0))</f>
        <v>16</v>
      </c>
      <c r="N255" t="str">
        <f>_xlfn.CONCAT($N$1,$R$1,$B$1,$R$1," ",$P$1,$B$2,$T$1,$C$2,$T$1,$E$2,$T$1,$I$2,$T$1,$K$2,$T$1,$L$2,$Q$1,$O$1,$P$1,$S$1,B255,$S$1,$T$1,$S$1,C404,$S$1,$T$1,SUBSTITUTE(E404,",","."),$T$1,SUBSTITUTE(I404,",","."),$T$1,$S$1,K404,$S$1,$T$1,L404,$Q$1,$U$1)</f>
        <v>INSERT INTO "SportsRecords" (sp_record_id,sp_record_name,sp_record_best,sp_record_last,sport_class,team_sport_id) VALUES ('SP_253','Orlando, Florida',70.76,100.99,'T',40);</v>
      </c>
    </row>
    <row r="256" spans="2:14" x14ac:dyDescent="0.25">
      <c r="B256" t="s">
        <v>8284</v>
      </c>
      <c r="C256" t="s">
        <v>8859</v>
      </c>
      <c r="E256" s="7">
        <v>90.6</v>
      </c>
      <c r="I256" s="7">
        <v>104.19</v>
      </c>
      <c r="J256" t="s">
        <v>40</v>
      </c>
      <c r="K256" t="s">
        <v>8652</v>
      </c>
      <c r="L256">
        <f>INDEX(TeamSports!B:B,MATCH(J256,TeamSports!C:C,0))</f>
        <v>16</v>
      </c>
      <c r="N256" t="str">
        <f>_xlfn.CONCAT($N$1,$R$1,$B$1,$R$1," ",$P$1,$B$2,$T$1,$C$2,$T$1,$E$2,$T$1,$I$2,$T$1,$K$2,$T$1,$L$2,$Q$1,$O$1,$P$1,$S$1,B256,$S$1,$T$1,$S$1,C405,$S$1,$T$1,SUBSTITUTE(E405,",","."),$T$1,SUBSTITUTE(I405,",","."),$T$1,$S$1,K405,$S$1,$T$1,L405,$Q$1,$U$1)</f>
        <v>INSERT INTO "SportsRecords" (sp_record_id,sp_record_name,sp_record_best,sp_record_last,sport_class,team_sport_id) VALUES ('SP_254','Phoenix, Arizona',142.3,172.99,'T',40);</v>
      </c>
    </row>
    <row r="257" spans="2:14" x14ac:dyDescent="0.25">
      <c r="B257" t="s">
        <v>8285</v>
      </c>
      <c r="C257" t="s">
        <v>8860</v>
      </c>
      <c r="E257" s="7">
        <v>105.45</v>
      </c>
      <c r="I257" s="7">
        <v>121.2675</v>
      </c>
      <c r="J257" t="s">
        <v>40</v>
      </c>
      <c r="K257" t="s">
        <v>8652</v>
      </c>
      <c r="L257">
        <f>INDEX(TeamSports!B:B,MATCH(J257,TeamSports!C:C,0))</f>
        <v>16</v>
      </c>
      <c r="N257" t="str">
        <f>_xlfn.CONCAT($N$1,$R$1,$B$1,$R$1," ",$P$1,$B$2,$T$1,$C$2,$T$1,$E$2,$T$1,$I$2,$T$1,$K$2,$T$1,$L$2,$Q$1,$O$1,$P$1,$S$1,B257,$S$1,$T$1,$S$1,C406,$S$1,$T$1,SUBSTITUTE(E406,",","."),$T$1,SUBSTITUTE(I406,",","."),$T$1,$S$1,K406,$S$1,$T$1,L406,$Q$1,$U$1)</f>
        <v>INSERT INTO "SportsRecords" (sp_record_id,sp_record_name,sp_record_best,sp_record_last,sport_class,team_sport_id) VALUES ('SP_255','Rainforest Run',166.83,196.99,'T',40);</v>
      </c>
    </row>
    <row r="258" spans="2:14" x14ac:dyDescent="0.25">
      <c r="B258" t="s">
        <v>8286</v>
      </c>
      <c r="C258" t="s">
        <v>8861</v>
      </c>
      <c r="E258" s="7">
        <v>102.5</v>
      </c>
      <c r="I258" s="7">
        <v>117.875</v>
      </c>
      <c r="J258" t="s">
        <v>40</v>
      </c>
      <c r="K258" t="s">
        <v>8652</v>
      </c>
      <c r="L258">
        <f>INDEX(TeamSports!B:B,MATCH(J258,TeamSports!C:C,0))</f>
        <v>16</v>
      </c>
      <c r="N258" t="str">
        <f>_xlfn.CONCAT($N$1,$R$1,$B$1,$R$1," ",$P$1,$B$2,$T$1,$C$2,$T$1,$E$2,$T$1,$I$2,$T$1,$K$2,$T$1,$L$2,$Q$1,$O$1,$P$1,$S$1,B258,$S$1,$T$1,$S$1,C407,$S$1,$T$1,SUBSTITUTE(E407,",","."),$T$1,SUBSTITUTE(I407,",","."),$T$1,$S$1,K407,$S$1,$T$1,L407,$Q$1,$U$1)</f>
        <v>INSERT INTO "SportsRecords" (sp_record_id,sp_record_name,sp_record_best,sp_record_last,sport_class,team_sport_id) VALUES ('SP_256','Seattle, Washington',182.3,212.99,'T',40);</v>
      </c>
    </row>
    <row r="259" spans="2:14" x14ac:dyDescent="0.25">
      <c r="B259" t="s">
        <v>8287</v>
      </c>
      <c r="C259" t="s">
        <v>8862</v>
      </c>
      <c r="E259" s="7">
        <v>93.5</v>
      </c>
      <c r="I259" s="7">
        <v>107.52500000000001</v>
      </c>
      <c r="J259" t="s">
        <v>40</v>
      </c>
      <c r="K259" t="s">
        <v>8652</v>
      </c>
      <c r="L259">
        <f>INDEX(TeamSports!B:B,MATCH(J259,TeamSports!C:C,0))</f>
        <v>16</v>
      </c>
      <c r="N259" t="str">
        <f>_xlfn.CONCAT($N$1,$R$1,$B$1,$R$1," ",$P$1,$B$2,$T$1,$C$2,$T$1,$E$2,$T$1,$I$2,$T$1,$K$2,$T$1,$L$2,$Q$1,$O$1,$P$1,$S$1,B259,$S$1,$T$1,$S$1,C408,$S$1,$T$1,SUBSTITUTE(E408,",","."),$T$1,SUBSTITUTE(I408,",","."),$T$1,$S$1,K408,$S$1,$T$1,L408,$Q$1,$U$1)</f>
        <v>INSERT INTO "SportsRecords" (sp_record_id,sp_record_name,sp_record_best,sp_record_last,sport_class,team_sport_id) VALUES ('SP_257','The Gravel Pit',176.1,206.99,'T',40);</v>
      </c>
    </row>
    <row r="260" spans="2:14" x14ac:dyDescent="0.25">
      <c r="B260" t="s">
        <v>8288</v>
      </c>
      <c r="C260" t="s">
        <v>8863</v>
      </c>
      <c r="E260" s="7">
        <v>102</v>
      </c>
      <c r="I260" s="7">
        <v>117.3</v>
      </c>
      <c r="J260" t="s">
        <v>40</v>
      </c>
      <c r="K260" t="s">
        <v>8652</v>
      </c>
      <c r="L260">
        <f>INDEX(TeamSports!B:B,MATCH(J260,TeamSports!C:C,0))</f>
        <v>16</v>
      </c>
      <c r="N260" t="str">
        <f>_xlfn.CONCAT($N$1,$R$1,$B$1,$R$1," ",$P$1,$B$2,$T$1,$C$2,$T$1,$E$2,$T$1,$I$2,$T$1,$K$2,$T$1,$L$2,$Q$1,$O$1,$P$1,$S$1,B260,$S$1,$T$1,$S$1,C409,$S$1,$T$1,SUBSTITUTE(E409,",","."),$T$1,SUBSTITUTE(I409,",","."),$T$1,$S$1,K409,$S$1,$T$1,L409,$Q$1,$U$1)</f>
        <v>INSERT INTO "SportsRecords" (sp_record_id,sp_record_name,sp_record_best,sp_record_last,sport_class,team_sport_id) VALUES ('SP_258','A-1 Ring, Austria',294.92,394.99,'T',41);</v>
      </c>
    </row>
    <row r="261" spans="2:14" x14ac:dyDescent="0.25">
      <c r="B261" t="s">
        <v>8289</v>
      </c>
      <c r="C261" t="s">
        <v>8864</v>
      </c>
      <c r="E261" s="7">
        <v>94.4</v>
      </c>
      <c r="I261" s="7">
        <v>108.56</v>
      </c>
      <c r="J261" t="s">
        <v>40</v>
      </c>
      <c r="K261" t="s">
        <v>8652</v>
      </c>
      <c r="L261">
        <f>INDEX(TeamSports!B:B,MATCH(J261,TeamSports!C:C,0))</f>
        <v>16</v>
      </c>
      <c r="N261" t="str">
        <f>_xlfn.CONCAT($N$1,$R$1,$B$1,$R$1," ",$P$1,$B$2,$T$1,$C$2,$T$1,$E$2,$T$1,$I$2,$T$1,$K$2,$T$1,$L$2,$Q$1,$O$1,$P$1,$S$1,B261,$S$1,$T$1,$S$1,C410,$S$1,$T$1,SUBSTITUTE(E410,",","."),$T$1,SUBSTITUTE(I410,",","."),$T$1,$S$1,K410,$S$1,$T$1,L410,$Q$1,$U$1)</f>
        <v>INSERT INTO "SportsRecords" (sp_record_id,sp_record_name,sp_record_best,sp_record_last,sport_class,team_sport_id) VALUES ('SP_259','Albert Park, Australia',358.9,458.99,'T',41);</v>
      </c>
    </row>
    <row r="262" spans="2:14" x14ac:dyDescent="0.25">
      <c r="B262" t="s">
        <v>8290</v>
      </c>
      <c r="C262" t="s">
        <v>8865</v>
      </c>
      <c r="E262" s="7">
        <v>87.4</v>
      </c>
      <c r="I262" s="7">
        <v>100.51</v>
      </c>
      <c r="J262" t="s">
        <v>40</v>
      </c>
      <c r="K262" t="s">
        <v>8652</v>
      </c>
      <c r="L262">
        <f>INDEX(TeamSports!B:B,MATCH(J262,TeamSports!C:C,0))</f>
        <v>16</v>
      </c>
      <c r="N262" t="str">
        <f>_xlfn.CONCAT($N$1,$R$1,$B$1,$R$1," ",$P$1,$B$2,$T$1,$C$2,$T$1,$E$2,$T$1,$I$2,$T$1,$K$2,$T$1,$L$2,$Q$1,$O$1,$P$1,$S$1,B262,$S$1,$T$1,$S$1,C411,$S$1,$T$1,SUBSTITUTE(E411,",","."),$T$1,SUBSTITUTE(I411,",","."),$T$1,$S$1,K411,$S$1,$T$1,L411,$Q$1,$U$1)</f>
        <v>INSERT INTO "SportsRecords" (sp_record_id,sp_record_name,sp_record_best,sp_record_last,sport_class,team_sport_id) VALUES ('SP_260','Barcelona, Espania',337.87,437.99,'T',41);</v>
      </c>
    </row>
    <row r="263" spans="2:14" x14ac:dyDescent="0.25">
      <c r="B263" t="s">
        <v>8291</v>
      </c>
      <c r="C263" t="s">
        <v>8866</v>
      </c>
      <c r="E263" s="7">
        <v>101</v>
      </c>
      <c r="I263" s="7">
        <v>116.15</v>
      </c>
      <c r="J263" t="s">
        <v>40</v>
      </c>
      <c r="K263" t="s">
        <v>8652</v>
      </c>
      <c r="L263">
        <f>INDEX(TeamSports!B:B,MATCH(J263,TeamSports!C:C,0))</f>
        <v>16</v>
      </c>
      <c r="N263" t="str">
        <f>_xlfn.CONCAT($N$1,$R$1,$B$1,$R$1," ",$P$1,$B$2,$T$1,$C$2,$T$1,$E$2,$T$1,$I$2,$T$1,$K$2,$T$1,$L$2,$Q$1,$O$1,$P$1,$S$1,B263,$S$1,$T$1,$S$1,C412,$S$1,$T$1,SUBSTITUTE(E412,",","."),$T$1,SUBSTITUTE(I412,",","."),$T$1,$S$1,K412,$S$1,$T$1,L412,$Q$1,$U$1)</f>
        <v>INSERT INTO "SportsRecords" (sp_record_id,sp_record_name,sp_record_best,sp_record_last,sport_class,team_sport_id) VALUES ('SP_261','Buenos Aires, Argentina',339.02,439.99,'T',41);</v>
      </c>
    </row>
    <row r="264" spans="2:14" x14ac:dyDescent="0.25">
      <c r="B264" t="s">
        <v>8292</v>
      </c>
      <c r="C264" t="s">
        <v>8874</v>
      </c>
      <c r="E264" s="7">
        <v>1650</v>
      </c>
      <c r="I264" s="7">
        <v>1897.5</v>
      </c>
      <c r="J264" t="s">
        <v>43</v>
      </c>
      <c r="K264" t="s">
        <v>9306</v>
      </c>
      <c r="L264">
        <f>INDEX(TeamSports!B:B,MATCH(J264,TeamSports!C:C,0))</f>
        <v>20</v>
      </c>
      <c r="N264" t="str">
        <f>_xlfn.CONCAT($N$1,$R$1,$B$1,$R$1," ",$P$1,$B$2,$T$1,$C$2,$T$1,$E$2,$T$1,$I$2,$T$1,$K$2,$T$1,$L$2,$Q$1,$O$1,$P$1,$S$1,B264,$S$1,$T$1,$S$1,C413,$S$1,$T$1,SUBSTITUTE(E413,",","."),$T$1,SUBSTITUTE(I413,",","."),$T$1,$S$1,K413,$S$1,$T$1,L413,$Q$1,$U$1)</f>
        <v>INSERT INTO "SportsRecords" (sp_record_id,sp_record_name,sp_record_best,sp_record_last,sport_class,team_sport_id) VALUES ('SP_262','Hockenheim, Alemania',408.59,508.99,'T',41);</v>
      </c>
    </row>
    <row r="265" spans="2:14" x14ac:dyDescent="0.25">
      <c r="B265" t="s">
        <v>8293</v>
      </c>
      <c r="C265" t="s">
        <v>8875</v>
      </c>
      <c r="E265" s="7">
        <v>850</v>
      </c>
      <c r="I265" s="7">
        <v>977.5</v>
      </c>
      <c r="J265" t="s">
        <v>43</v>
      </c>
      <c r="K265" t="s">
        <v>9306</v>
      </c>
      <c r="L265">
        <f>INDEX(TeamSports!B:B,MATCH(J265,TeamSports!C:C,0))</f>
        <v>20</v>
      </c>
      <c r="N265" t="str">
        <f>_xlfn.CONCAT($N$1,$R$1,$B$1,$R$1," ",$P$1,$B$2,$T$1,$C$2,$T$1,$E$2,$T$1,$I$2,$T$1,$K$2,$T$1,$L$2,$Q$1,$O$1,$P$1,$S$1,B265,$S$1,$T$1,$S$1,C414,$S$1,$T$1,SUBSTITUTE(E414,",","."),$T$1,SUBSTITUTE(I414,",","."),$T$1,$S$1,K414,$S$1,$T$1,L414,$Q$1,$U$1)</f>
        <v>INSERT INTO "SportsRecords" (sp_record_id,sp_record_name,sp_record_best,sp_record_last,sport_class,team_sport_id) VALUES ('SP_263','Hungaroring, Hungria',300.32,400.99,'T',41);</v>
      </c>
    </row>
    <row r="266" spans="2:14" x14ac:dyDescent="0.25">
      <c r="B266" t="s">
        <v>8294</v>
      </c>
      <c r="C266" t="s">
        <v>8876</v>
      </c>
      <c r="E266" s="7">
        <v>545</v>
      </c>
      <c r="I266" s="7">
        <v>626.75</v>
      </c>
      <c r="J266" t="s">
        <v>43</v>
      </c>
      <c r="K266" t="s">
        <v>9306</v>
      </c>
      <c r="L266">
        <f>INDEX(TeamSports!B:B,MATCH(J266,TeamSports!C:C,0))</f>
        <v>20</v>
      </c>
      <c r="N266" t="str">
        <f>_xlfn.CONCAT($N$1,$R$1,$B$1,$R$1," ",$P$1,$B$2,$T$1,$C$2,$T$1,$E$2,$T$1,$I$2,$T$1,$K$2,$T$1,$L$2,$Q$1,$O$1,$P$1,$S$1,B266,$S$1,$T$1,$S$1,C415,$S$1,$T$1,SUBSTITUTE(E415,",","."),$T$1,SUBSTITUTE(I415,",","."),$T$1,$S$1,K415,$S$1,$T$1,L415,$Q$1,$U$1)</f>
        <v>INSERT INTO "SportsRecords" (sp_record_id,sp_record_name,sp_record_best,sp_record_last,sport_class,team_sport_id) VALUES ('SP_264','Imola, San Marino',375.31,475.99,'T',41);</v>
      </c>
    </row>
    <row r="267" spans="2:14" x14ac:dyDescent="0.25">
      <c r="B267" t="s">
        <v>8295</v>
      </c>
      <c r="C267" t="s">
        <v>8877</v>
      </c>
      <c r="E267" s="7">
        <v>1750</v>
      </c>
      <c r="I267" s="7">
        <v>2012.5</v>
      </c>
      <c r="J267" t="s">
        <v>43</v>
      </c>
      <c r="K267" t="s">
        <v>9306</v>
      </c>
      <c r="L267">
        <f>INDEX(TeamSports!B:B,MATCH(J267,TeamSports!C:C,0))</f>
        <v>20</v>
      </c>
      <c r="N267" t="str">
        <f>_xlfn.CONCAT($N$1,$R$1,$B$1,$R$1," ",$P$1,$B$2,$T$1,$C$2,$T$1,$E$2,$T$1,$I$2,$T$1,$K$2,$T$1,$L$2,$Q$1,$O$1,$P$1,$S$1,B267,$S$1,$T$1,$S$1,C416,$S$1,$T$1,SUBSTITUTE(E416,",","."),$T$1,SUBSTITUTE(I416,",","."),$T$1,$S$1,K416,$S$1,$T$1,L416,$Q$1,$U$1)</f>
        <v>INSERT INTO "SportsRecords" (sp_record_id,sp_record_name,sp_record_best,sp_record_last,sport_class,team_sport_id) VALUES ('SP_265','Interlagos, Brasil',305.38,405.99,'T',41);</v>
      </c>
    </row>
    <row r="268" spans="2:14" x14ac:dyDescent="0.25">
      <c r="B268" t="s">
        <v>8296</v>
      </c>
      <c r="C268" t="s">
        <v>8878</v>
      </c>
      <c r="E268" s="7">
        <v>1650</v>
      </c>
      <c r="I268" s="7">
        <v>1897.5</v>
      </c>
      <c r="J268" t="s">
        <v>43</v>
      </c>
      <c r="K268" t="s">
        <v>9306</v>
      </c>
      <c r="L268">
        <f>INDEX(TeamSports!B:B,MATCH(J268,TeamSports!C:C,0))</f>
        <v>20</v>
      </c>
      <c r="N268" t="str">
        <f>_xlfn.CONCAT($N$1,$R$1,$B$1,$R$1," ",$P$1,$B$2,$T$1,$C$2,$T$1,$E$2,$T$1,$I$2,$T$1,$K$2,$T$1,$L$2,$Q$1,$O$1,$P$1,$S$1,B268,$S$1,$T$1,$S$1,C417,$S$1,$T$1,SUBSTITUTE(E417,",","."),$T$1,SUBSTITUTE(I417,",","."),$T$1,$S$1,K417,$S$1,$T$1,L417,$Q$1,$U$1)</f>
        <v>INSERT INTO "SportsRecords" (sp_record_id,sp_record_name,sp_record_best,sp_record_last,sport_class,team_sport_id) VALUES ('SP_266','Jerez, Espania',325.52,425.99,'T',41);</v>
      </c>
    </row>
    <row r="269" spans="2:14" x14ac:dyDescent="0.25">
      <c r="B269" t="s">
        <v>8297</v>
      </c>
      <c r="C269" t="s">
        <v>8879</v>
      </c>
      <c r="E269" s="7">
        <v>850</v>
      </c>
      <c r="I269" s="7">
        <v>977.5</v>
      </c>
      <c r="J269" t="s">
        <v>43</v>
      </c>
      <c r="K269" t="s">
        <v>9306</v>
      </c>
      <c r="L269">
        <f>INDEX(TeamSports!B:B,MATCH(J269,TeamSports!C:C,0))</f>
        <v>20</v>
      </c>
      <c r="N269" t="str">
        <f>_xlfn.CONCAT($N$1,$R$1,$B$1,$R$1," ",$P$1,$B$2,$T$1,$C$2,$T$1,$E$2,$T$1,$I$2,$T$1,$K$2,$T$1,$L$2,$Q$1,$O$1,$P$1,$S$1,B269,$S$1,$T$1,$S$1,C418,$S$1,$T$1,SUBSTITUTE(E418,",","."),$T$1,SUBSTITUTE(I418,",","."),$T$1,$S$1,K418,$S$1,$T$1,L418,$Q$1,$U$1)</f>
        <v>INSERT INTO "SportsRecords" (sp_record_id,sp_record_name,sp_record_best,sp_record_last,sport_class,team_sport_id) VALUES ('SP_267','Magny-Cours, Francia',299.89,399.99,'T',41);</v>
      </c>
    </row>
    <row r="270" spans="2:14" x14ac:dyDescent="0.25">
      <c r="B270" t="s">
        <v>8298</v>
      </c>
      <c r="C270" t="s">
        <v>8880</v>
      </c>
      <c r="E270" s="7">
        <v>545</v>
      </c>
      <c r="I270" s="7">
        <v>626.75</v>
      </c>
      <c r="J270" t="s">
        <v>43</v>
      </c>
      <c r="K270" t="s">
        <v>9306</v>
      </c>
      <c r="L270">
        <f>INDEX(TeamSports!B:B,MATCH(J270,TeamSports!C:C,0))</f>
        <v>20</v>
      </c>
      <c r="N270" t="str">
        <f>_xlfn.CONCAT($N$1,$R$1,$B$1,$R$1," ",$P$1,$B$2,$T$1,$C$2,$T$1,$E$2,$T$1,$I$2,$T$1,$K$2,$T$1,$L$2,$Q$1,$O$1,$P$1,$S$1,B270,$S$1,$T$1,$S$1,C419,$S$1,$T$1,SUBSTITUTE(E419,",","."),$T$1,SUBSTITUTE(I419,",","."),$T$1,$S$1,K419,$S$1,$T$1,L419,$Q$1,$U$1)</f>
        <v>INSERT INTO "SportsRecords" (sp_record_id,sp_record_name,sp_record_best,sp_record_last,sport_class,team_sport_id) VALUES ('SP_268','Montecarlo, Monaco',335.6,435.99,'T',41);</v>
      </c>
    </row>
    <row r="271" spans="2:14" x14ac:dyDescent="0.25">
      <c r="B271" t="s">
        <v>8299</v>
      </c>
      <c r="C271" t="s">
        <v>8881</v>
      </c>
      <c r="E271" s="7">
        <v>1750</v>
      </c>
      <c r="I271" s="7">
        <v>2012.5</v>
      </c>
      <c r="J271" t="s">
        <v>43</v>
      </c>
      <c r="K271" t="s">
        <v>9306</v>
      </c>
      <c r="L271">
        <f>INDEX(TeamSports!B:B,MATCH(J271,TeamSports!C:C,0))</f>
        <v>20</v>
      </c>
      <c r="N271" t="str">
        <f>_xlfn.CONCAT($N$1,$R$1,$B$1,$R$1," ",$P$1,$B$2,$T$1,$C$2,$T$1,$E$2,$T$1,$I$2,$T$1,$K$2,$T$1,$L$2,$Q$1,$O$1,$P$1,$S$1,B271,$S$1,$T$1,$S$1,C420,$S$1,$T$1,SUBSTITUTE(E420,",","."),$T$1,SUBSTITUTE(I420,",","."),$T$1,$S$1,K420,$S$1,$T$1,L420,$Q$1,$U$1)</f>
        <v>INSERT INTO "SportsRecords" (sp_record_id,sp_record_name,sp_record_best,sp_record_last,sport_class,team_sport_id) VALUES ('SP_269','Montreal, Canada',313.79,413.99,'T',41);</v>
      </c>
    </row>
    <row r="272" spans="2:14" x14ac:dyDescent="0.25">
      <c r="B272" t="s">
        <v>8300</v>
      </c>
      <c r="C272" t="s">
        <v>8882</v>
      </c>
      <c r="E272" s="7">
        <v>2750</v>
      </c>
      <c r="I272" s="7">
        <v>3162.5</v>
      </c>
      <c r="J272" t="s">
        <v>43</v>
      </c>
      <c r="K272" t="s">
        <v>9306</v>
      </c>
      <c r="L272">
        <f>INDEX(TeamSports!B:B,MATCH(J272,TeamSports!C:C,0))</f>
        <v>20</v>
      </c>
      <c r="N272" t="str">
        <f>_xlfn.CONCAT($N$1,$R$1,$B$1,$R$1," ",$P$1,$B$2,$T$1,$C$2,$T$1,$E$2,$T$1,$I$2,$T$1,$K$2,$T$1,$L$2,$Q$1,$O$1,$P$1,$S$1,B272,$S$1,$T$1,$S$1,C421,$S$1,$T$1,SUBSTITUTE(E421,",","."),$T$1,SUBSTITUTE(I421,",","."),$T$1,$S$1,K421,$S$1,$T$1,L421,$Q$1,$U$1)</f>
        <v>INSERT INTO "SportsRecords" (sp_record_id,sp_record_name,sp_record_best,sp_record_last,sport_class,team_sport_id) VALUES ('SP_270','Monza, Italia',333.66,433.99,'T',41);</v>
      </c>
    </row>
    <row r="273" spans="2:14" x14ac:dyDescent="0.25">
      <c r="B273" t="s">
        <v>8301</v>
      </c>
      <c r="C273" t="s">
        <v>8883</v>
      </c>
      <c r="E273" s="7">
        <v>1525</v>
      </c>
      <c r="I273" s="7">
        <v>1753.75</v>
      </c>
      <c r="J273" t="s">
        <v>43</v>
      </c>
      <c r="K273" t="s">
        <v>9306</v>
      </c>
      <c r="L273">
        <f>INDEX(TeamSports!B:B,MATCH(J273,TeamSports!C:C,0))</f>
        <v>20</v>
      </c>
      <c r="N273" t="str">
        <f>_xlfn.CONCAT($N$1,$R$1,$B$1,$R$1," ",$P$1,$B$2,$T$1,$C$2,$T$1,$E$2,$T$1,$I$2,$T$1,$K$2,$T$1,$L$2,$Q$1,$O$1,$P$1,$S$1,B273,$S$1,$T$1,$S$1,C422,$S$1,$T$1,SUBSTITUTE(E422,",","."),$T$1,SUBSTITUTE(I422,",","."),$T$1,$S$1,K422,$S$1,$T$1,L422,$Q$1,$U$1)</f>
        <v>INSERT INTO "SportsRecords" (sp_record_id,sp_record_name,sp_record_best,sp_record_last,sport_class,team_sport_id) VALUES ('SP_271','Nurburgring, Luxemburgo',307.24,407.99,'T',41);</v>
      </c>
    </row>
    <row r="274" spans="2:14" x14ac:dyDescent="0.25">
      <c r="B274" t="s">
        <v>8302</v>
      </c>
      <c r="C274" t="s">
        <v>9037</v>
      </c>
      <c r="E274" s="7">
        <v>10.9</v>
      </c>
      <c r="I274" s="7">
        <v>0</v>
      </c>
      <c r="J274" t="s">
        <v>60</v>
      </c>
      <c r="K274" t="s">
        <v>8652</v>
      </c>
      <c r="L274">
        <f>INDEX(TeamSports!B:B,MATCH(J274,TeamSports!C:C,0))</f>
        <v>19</v>
      </c>
      <c r="N274" t="str">
        <f>_xlfn.CONCAT($N$1,$R$1,$B$1,$R$1," ",$P$1,$B$2,$T$1,$C$2,$T$1,$E$2,$T$1,$I$2,$T$1,$K$2,$T$1,$L$2,$Q$1,$O$1,$P$1,$S$1,B274,$S$1,$T$1,$S$1,C423,$S$1,$T$1,SUBSTITUTE(E423,",","."),$T$1,SUBSTITUTE(I423,",","."),$T$1,$S$1,K423,$S$1,$T$1,L423,$Q$1,$U$1)</f>
        <v>INSERT INTO "SportsRecords" (sp_record_id,sp_record_name,sp_record_best,sp_record_last,sport_class,team_sport_id) VALUES ('SP_272','Silverstone, Reino Unido',315.61,415.99,'T',41);</v>
      </c>
    </row>
    <row r="275" spans="2:14" x14ac:dyDescent="0.25">
      <c r="B275" t="s">
        <v>8303</v>
      </c>
      <c r="C275" t="s">
        <v>9038</v>
      </c>
      <c r="E275" s="7">
        <v>10.9</v>
      </c>
      <c r="I275" s="7">
        <v>0</v>
      </c>
      <c r="J275" t="s">
        <v>60</v>
      </c>
      <c r="K275" t="s">
        <v>8652</v>
      </c>
      <c r="L275">
        <f>INDEX(TeamSports!B:B,MATCH(J275,TeamSports!C:C,0))</f>
        <v>19</v>
      </c>
      <c r="N275" t="str">
        <f>_xlfn.CONCAT($N$1,$R$1,$B$1,$R$1," ",$P$1,$B$2,$T$1,$C$2,$T$1,$E$2,$T$1,$I$2,$T$1,$K$2,$T$1,$L$2,$Q$1,$O$1,$P$1,$S$1,B275,$S$1,$T$1,$S$1,C424,$S$1,$T$1,SUBSTITUTE(E424,",","."),$T$1,SUBSTITUTE(I424,",","."),$T$1,$S$1,K424,$S$1,$T$1,L424,$Q$1,$U$1)</f>
        <v>INSERT INTO "SportsRecords" (sp_record_id,sp_record_name,sp_record_best,sp_record_last,sport_class,team_sport_id) VALUES ('SP_273','Spa Francochamps, Belgica',443.31,543.99,'T',41);</v>
      </c>
    </row>
    <row r="276" spans="2:14" x14ac:dyDescent="0.25">
      <c r="B276" t="s">
        <v>8304</v>
      </c>
      <c r="C276" t="s">
        <v>9039</v>
      </c>
      <c r="E276" s="7">
        <v>1</v>
      </c>
      <c r="I276" s="7">
        <v>0</v>
      </c>
      <c r="J276" t="s">
        <v>60</v>
      </c>
      <c r="K276" t="s">
        <v>8652</v>
      </c>
      <c r="L276">
        <f>INDEX(TeamSports!B:B,MATCH(J276,TeamSports!C:C,0))</f>
        <v>19</v>
      </c>
      <c r="N276" t="str">
        <f>_xlfn.CONCAT($N$1,$R$1,$B$1,$R$1," ",$P$1,$B$2,$T$1,$C$2,$T$1,$E$2,$T$1,$I$2,$T$1,$K$2,$T$1,$L$2,$Q$1,$O$1,$P$1,$S$1,B276,$S$1,$T$1,$S$1,C425,$S$1,$T$1,SUBSTITUTE(E425,",","."),$T$1,SUBSTITUTE(I425,",","."),$T$1,$S$1,K425,$S$1,$T$1,L425,$Q$1,$U$1)</f>
        <v>INSERT INTO "SportsRecords" (sp_record_id,sp_record_name,sp_record_best,sp_record_last,sport_class,team_sport_id) VALUES ('SP_274','Suzuka, Japon',385.31,485.31,'T',41);</v>
      </c>
    </row>
    <row r="277" spans="2:14" x14ac:dyDescent="0.25">
      <c r="B277" t="s">
        <v>8305</v>
      </c>
      <c r="C277" t="s">
        <v>9040</v>
      </c>
      <c r="E277" s="7">
        <v>10.9</v>
      </c>
      <c r="I277" s="7">
        <v>0</v>
      </c>
      <c r="J277" t="s">
        <v>60</v>
      </c>
      <c r="K277" t="s">
        <v>8652</v>
      </c>
      <c r="L277">
        <f>INDEX(TeamSports!B:B,MATCH(J277,TeamSports!C:C,0))</f>
        <v>19</v>
      </c>
      <c r="N277" t="str">
        <f>_xlfn.CONCAT($N$1,$R$1,$B$1,$R$1," ",$P$1,$B$2,$T$1,$C$2,$T$1,$E$2,$T$1,$I$2,$T$1,$K$2,$T$1,$L$2,$Q$1,$O$1,$P$1,$S$1,B277,$S$1,$T$1,$S$1,C426,$S$1,$T$1,SUBSTITUTE(E426,",","."),$T$1,SUBSTITUTE(I426,",","."),$T$1,$S$1,K426,$S$1,$T$1,L426,$Q$1,$U$1)</f>
        <v>INSERT INTO "SportsRecords" (sp_record_id,sp_record_name,sp_record_best,sp_record_last,sport_class,team_sport_id) VALUES ('SP_275','U A-1 Ring, Austria',294.92,324.99,'T',41);</v>
      </c>
    </row>
    <row r="278" spans="2:14" x14ac:dyDescent="0.25">
      <c r="B278" t="s">
        <v>8306</v>
      </c>
      <c r="C278" t="s">
        <v>9041</v>
      </c>
      <c r="E278" s="7">
        <v>1</v>
      </c>
      <c r="I278" s="7">
        <v>0</v>
      </c>
      <c r="J278" t="s">
        <v>60</v>
      </c>
      <c r="K278" t="s">
        <v>8652</v>
      </c>
      <c r="L278">
        <f>INDEX(TeamSports!B:B,MATCH(J278,TeamSports!C:C,0))</f>
        <v>19</v>
      </c>
      <c r="N278" t="str">
        <f>_xlfn.CONCAT($N$1,$R$1,$B$1,$R$1," ",$P$1,$B$2,$T$1,$C$2,$T$1,$E$2,$T$1,$I$2,$T$1,$K$2,$T$1,$L$2,$Q$1,$O$1,$P$1,$S$1,B278,$S$1,$T$1,$S$1,C427,$S$1,$T$1,SUBSTITUTE(E427,",","."),$T$1,SUBSTITUTE(I427,",","."),$T$1,$S$1,K427,$S$1,$T$1,L427,$Q$1,$U$1)</f>
        <v>INSERT INTO "SportsRecords" (sp_record_id,sp_record_name,sp_record_best,sp_record_last,sport_class,team_sport_id) VALUES ('SP_276','U Albert Park, Australia',89.72,119.99,'T',41);</v>
      </c>
    </row>
    <row r="279" spans="2:14" x14ac:dyDescent="0.25">
      <c r="B279" t="s">
        <v>8307</v>
      </c>
      <c r="C279" t="s">
        <v>8873</v>
      </c>
      <c r="E279" s="7">
        <v>1</v>
      </c>
      <c r="I279" s="7">
        <v>0</v>
      </c>
      <c r="J279" t="s">
        <v>60</v>
      </c>
      <c r="K279" t="s">
        <v>8652</v>
      </c>
      <c r="L279">
        <f>INDEX(TeamSports!B:B,MATCH(J279,TeamSports!C:C,0))</f>
        <v>19</v>
      </c>
      <c r="N279" t="str">
        <f>_xlfn.CONCAT($N$1,$R$1,$B$1,$R$1," ",$P$1,$B$2,$T$1,$C$2,$T$1,$E$2,$T$1,$I$2,$T$1,$K$2,$T$1,$L$2,$Q$1,$O$1,$P$1,$S$1,B279,$S$1,$T$1,$S$1,C428,$S$1,$T$1,SUBSTITUTE(E428,",","."),$T$1,SUBSTITUTE(I428,",","."),$T$1,$S$1,K428,$S$1,$T$1,L428,$Q$1,$U$1)</f>
        <v>INSERT INTO "SportsRecords" (sp_record_id,sp_record_name,sp_record_best,sp_record_last,sport_class,team_sport_id) VALUES ('SP_277','U Barcelona, Espania',86.88,116.99,'T',41);</v>
      </c>
    </row>
    <row r="280" spans="2:14" x14ac:dyDescent="0.25">
      <c r="B280" t="s">
        <v>8308</v>
      </c>
      <c r="C280" t="s">
        <v>9042</v>
      </c>
      <c r="E280" s="7">
        <v>10.9</v>
      </c>
      <c r="I280" s="7">
        <v>0</v>
      </c>
      <c r="J280" t="s">
        <v>60</v>
      </c>
      <c r="K280" t="s">
        <v>8652</v>
      </c>
      <c r="L280">
        <f>INDEX(TeamSports!B:B,MATCH(J280,TeamSports!C:C,0))</f>
        <v>19</v>
      </c>
      <c r="N280" t="str">
        <f>_xlfn.CONCAT($N$1,$R$1,$B$1,$R$1," ",$P$1,$B$2,$T$1,$C$2,$T$1,$E$2,$T$1,$I$2,$T$1,$K$2,$T$1,$L$2,$Q$1,$O$1,$P$1,$S$1,B280,$S$1,$T$1,$S$1,C429,$S$1,$T$1,SUBSTITUTE(E429,",","."),$T$1,SUBSTITUTE(I429,",","."),$T$1,$S$1,K429,$S$1,$T$1,L429,$Q$1,$U$1)</f>
        <v>INSERT INTO "SportsRecords" (sp_record_id,sp_record_name,sp_record_best,sp_record_last,sport_class,team_sport_id) VALUES ('SP_278','U Buenos Aires, Argentina',84.75,114.99,'T',41);</v>
      </c>
    </row>
    <row r="281" spans="2:14" x14ac:dyDescent="0.25">
      <c r="B281" t="s">
        <v>8309</v>
      </c>
      <c r="C281" t="s">
        <v>9043</v>
      </c>
      <c r="E281" s="7">
        <v>10.9</v>
      </c>
      <c r="I281" s="7">
        <v>0</v>
      </c>
      <c r="J281" t="s">
        <v>60</v>
      </c>
      <c r="K281" t="s">
        <v>8652</v>
      </c>
      <c r="L281">
        <f>INDEX(TeamSports!B:B,MATCH(J281,TeamSports!C:C,0))</f>
        <v>19</v>
      </c>
      <c r="N281" t="str">
        <f>_xlfn.CONCAT($N$1,$R$1,$B$1,$R$1," ",$P$1,$B$2,$T$1,$C$2,$T$1,$E$2,$T$1,$I$2,$T$1,$K$2,$T$1,$L$2,$Q$1,$O$1,$P$1,$S$1,B281,$S$1,$T$1,$S$1,C430,$S$1,$T$1,SUBSTITUTE(E430,",","."),$T$1,SUBSTITUTE(I430,",","."),$T$1,$S$1,K430,$S$1,$T$1,L430,$Q$1,$U$1)</f>
        <v>INSERT INTO "SportsRecords" (sp_record_id,sp_record_name,sp_record_best,sp_record_last,sport_class,team_sport_id) VALUES ('SP_279','U Hockenheim, Alemania',92.29,122.99,'T',41);</v>
      </c>
    </row>
    <row r="282" spans="2:14" x14ac:dyDescent="0.25">
      <c r="B282" t="s">
        <v>8310</v>
      </c>
      <c r="C282" t="s">
        <v>9044</v>
      </c>
      <c r="E282" s="7">
        <v>10</v>
      </c>
      <c r="I282" s="7">
        <v>0</v>
      </c>
      <c r="J282" t="s">
        <v>60</v>
      </c>
      <c r="K282" t="s">
        <v>8652</v>
      </c>
      <c r="L282">
        <f>INDEX(TeamSports!B:B,MATCH(J282,TeamSports!C:C,0))</f>
        <v>19</v>
      </c>
      <c r="N282" t="str">
        <f>_xlfn.CONCAT($N$1,$R$1,$B$1,$R$1," ",$P$1,$B$2,$T$1,$C$2,$T$1,$E$2,$T$1,$I$2,$T$1,$K$2,$T$1,$L$2,$Q$1,$O$1,$P$1,$S$1,B282,$S$1,$T$1,$S$1,C431,$S$1,$T$1,SUBSTITUTE(E431,",","."),$T$1,SUBSTITUTE(I431,",","."),$T$1,$S$1,K431,$S$1,$T$1,L431,$Q$1,$U$1)</f>
        <v>INSERT INTO "SportsRecords" (sp_record_id,sp_record_name,sp_record_best,sp_record_last,sport_class,team_sport_id) VALUES ('SP_280','U Hungaroring, Hungria',75.08,105.99,'T',41);</v>
      </c>
    </row>
    <row r="283" spans="2:14" x14ac:dyDescent="0.25">
      <c r="B283" t="s">
        <v>8311</v>
      </c>
      <c r="C283" t="s">
        <v>9045</v>
      </c>
      <c r="E283" s="7">
        <v>10.9</v>
      </c>
      <c r="I283" s="7">
        <v>0</v>
      </c>
      <c r="J283" t="s">
        <v>60</v>
      </c>
      <c r="K283" t="s">
        <v>8652</v>
      </c>
      <c r="L283">
        <f>INDEX(TeamSports!B:B,MATCH(J283,TeamSports!C:C,0))</f>
        <v>19</v>
      </c>
      <c r="N283" t="str">
        <f>_xlfn.CONCAT($N$1,$R$1,$B$1,$R$1," ",$P$1,$B$2,$T$1,$C$2,$T$1,$E$2,$T$1,$I$2,$T$1,$K$2,$T$1,$L$2,$Q$1,$O$1,$P$1,$S$1,B283,$S$1,$T$1,$S$1,C432,$S$1,$T$1,SUBSTITUTE(E432,",","."),$T$1,SUBSTITUTE(I432,",","."),$T$1,$S$1,K432,$S$1,$T$1,L432,$Q$1,$U$1)</f>
        <v>INSERT INTO "SportsRecords" (sp_record_id,sp_record_name,sp_record_best,sp_record_last,sport_class,team_sport_id) VALUES ('SP_281','U Imola, San Marino',93.83,123.99,'T',41);</v>
      </c>
    </row>
    <row r="284" spans="2:14" x14ac:dyDescent="0.25">
      <c r="B284" t="s">
        <v>8312</v>
      </c>
      <c r="C284" t="s">
        <v>9046</v>
      </c>
      <c r="E284" s="7">
        <v>1</v>
      </c>
      <c r="I284" s="7">
        <v>0</v>
      </c>
      <c r="J284" t="s">
        <v>60</v>
      </c>
      <c r="K284" t="s">
        <v>8652</v>
      </c>
      <c r="L284">
        <f>INDEX(TeamSports!B:B,MATCH(J284,TeamSports!C:C,0))</f>
        <v>19</v>
      </c>
      <c r="N284" t="str">
        <f>_xlfn.CONCAT($N$1,$R$1,$B$1,$R$1," ",$P$1,$B$2,$T$1,$C$2,$T$1,$E$2,$T$1,$I$2,$T$1,$K$2,$T$1,$L$2,$Q$1,$O$1,$P$1,$S$1,B284,$S$1,$T$1,$S$1,C433,$S$1,$T$1,SUBSTITUTE(E433,",","."),$T$1,SUBSTITUTE(I433,",","."),$T$1,$S$1,K433,$S$1,$T$1,L433,$Q$1,$U$1)</f>
        <v>INSERT INTO "SportsRecords" (sp_record_id,sp_record_name,sp_record_best,sp_record_last,sport_class,team_sport_id) VALUES ('SP_282','U Interlagos, Brasil',76.35,106.99,'T',41);</v>
      </c>
    </row>
    <row r="285" spans="2:14" x14ac:dyDescent="0.25">
      <c r="B285" t="s">
        <v>8313</v>
      </c>
      <c r="C285" t="s">
        <v>9047</v>
      </c>
      <c r="E285" s="7">
        <v>1</v>
      </c>
      <c r="I285" s="7">
        <v>0</v>
      </c>
      <c r="J285" t="s">
        <v>60</v>
      </c>
      <c r="K285" t="s">
        <v>8652</v>
      </c>
      <c r="L285">
        <f>INDEX(TeamSports!B:B,MATCH(J285,TeamSports!C:C,0))</f>
        <v>19</v>
      </c>
      <c r="N285" t="str">
        <f>_xlfn.CONCAT($N$1,$R$1,$B$1,$R$1," ",$P$1,$B$2,$T$1,$C$2,$T$1,$E$2,$T$1,$I$2,$T$1,$K$2,$T$1,$L$2,$Q$1,$O$1,$P$1,$S$1,B285,$S$1,$T$1,$S$1,C434,$S$1,$T$1,SUBSTITUTE(E434,",","."),$T$1,SUBSTITUTE(I434,",","."),$T$1,$S$1,K434,$S$1,$T$1,L434,$Q$1,$U$1)</f>
        <v>INSERT INTO "SportsRecords" (sp_record_id,sp_record_name,sp_record_best,sp_record_last,sport_class,team_sport_id) VALUES ('SP_283','U Jerez, Espania',81.38,111.99,'T',41);</v>
      </c>
    </row>
    <row r="286" spans="2:14" x14ac:dyDescent="0.25">
      <c r="B286" t="s">
        <v>8314</v>
      </c>
      <c r="C286" t="s">
        <v>9048</v>
      </c>
      <c r="E286" s="7">
        <v>10.9</v>
      </c>
      <c r="I286" s="7">
        <v>0</v>
      </c>
      <c r="J286" t="s">
        <v>60</v>
      </c>
      <c r="K286" t="s">
        <v>8652</v>
      </c>
      <c r="L286">
        <f>INDEX(TeamSports!B:B,MATCH(J286,TeamSports!C:C,0))</f>
        <v>19</v>
      </c>
      <c r="N286" t="str">
        <f>_xlfn.CONCAT($N$1,$R$1,$B$1,$R$1," ",$P$1,$B$2,$T$1,$C$2,$T$1,$E$2,$T$1,$I$2,$T$1,$K$2,$T$1,$L$2,$Q$1,$O$1,$P$1,$S$1,B286,$S$1,$T$1,$S$1,C435,$S$1,$T$1,SUBSTITUTE(E435,",","."),$T$1,SUBSTITUTE(I435,",","."),$T$1,$S$1,K435,$S$1,$T$1,L435,$Q$1,$U$1)</f>
        <v>INSERT INTO "SportsRecords" (sp_record_id,sp_record_name,sp_record_best,sp_record_last,sport_class,team_sport_id) VALUES ('SP_284','U Magny-Cours, Francia',74.97,104.99,'T',41);</v>
      </c>
    </row>
    <row r="287" spans="2:14" x14ac:dyDescent="0.25">
      <c r="B287" t="s">
        <v>8315</v>
      </c>
      <c r="C287" t="s">
        <v>9049</v>
      </c>
      <c r="E287" s="7">
        <v>10.9</v>
      </c>
      <c r="I287" s="7">
        <v>0</v>
      </c>
      <c r="J287" t="s">
        <v>60</v>
      </c>
      <c r="K287" t="s">
        <v>8652</v>
      </c>
      <c r="L287">
        <f>INDEX(TeamSports!B:B,MATCH(J287,TeamSports!C:C,0))</f>
        <v>19</v>
      </c>
      <c r="N287" t="str">
        <f>_xlfn.CONCAT($N$1,$R$1,$B$1,$R$1," ",$P$1,$B$2,$T$1,$C$2,$T$1,$E$2,$T$1,$I$2,$T$1,$K$2,$T$1,$L$2,$Q$1,$O$1,$P$1,$S$1,B287,$S$1,$T$1,$S$1,C436,$S$1,$T$1,SUBSTITUTE(E436,",","."),$T$1,SUBSTITUTE(I436,",","."),$T$1,$S$1,K436,$S$1,$T$1,L436,$Q$1,$U$1)</f>
        <v>INSERT INTO "SportsRecords" (sp_record_id,sp_record_name,sp_record_best,sp_record_last,sport_class,team_sport_id) VALUES ('SP_285','U Montecarlo, Monaco',83.9,113.99,'T',41);</v>
      </c>
    </row>
    <row r="288" spans="2:14" x14ac:dyDescent="0.25">
      <c r="B288" t="s">
        <v>8316</v>
      </c>
      <c r="C288" t="s">
        <v>9050</v>
      </c>
      <c r="E288" s="7">
        <v>1</v>
      </c>
      <c r="I288" s="7">
        <v>0</v>
      </c>
      <c r="J288" t="s">
        <v>60</v>
      </c>
      <c r="K288" t="s">
        <v>8652</v>
      </c>
      <c r="L288">
        <f>INDEX(TeamSports!B:B,MATCH(J288,TeamSports!C:C,0))</f>
        <v>19</v>
      </c>
      <c r="N288" t="str">
        <f>_xlfn.CONCAT($N$1,$R$1,$B$1,$R$1," ",$P$1,$B$2,$T$1,$C$2,$T$1,$E$2,$T$1,$I$2,$T$1,$K$2,$T$1,$L$2,$Q$1,$O$1,$P$1,$S$1,B288,$S$1,$T$1,$S$1,C437,$S$1,$T$1,SUBSTITUTE(E437,",","."),$T$1,SUBSTITUTE(I437,",","."),$T$1,$S$1,K437,$S$1,$T$1,L437,$Q$1,$U$1)</f>
        <v>INSERT INTO "SportsRecords" (sp_record_id,sp_record_name,sp_record_best,sp_record_last,sport_class,team_sport_id) VALUES ('SP_286','U Montreal, Canada',78.45,108.99,'T',41);</v>
      </c>
    </row>
    <row r="289" spans="2:14" x14ac:dyDescent="0.25">
      <c r="B289" t="s">
        <v>8317</v>
      </c>
      <c r="C289" t="s">
        <v>8884</v>
      </c>
      <c r="E289" s="7">
        <v>919.5</v>
      </c>
      <c r="I289" s="7">
        <v>1057.425</v>
      </c>
      <c r="J289" t="s">
        <v>8508</v>
      </c>
      <c r="K289" t="s">
        <v>9306</v>
      </c>
      <c r="L289">
        <f>INDEX(TeamSports!B:B,MATCH(J289,TeamSports!C:C,0))</f>
        <v>74</v>
      </c>
      <c r="N289" t="str">
        <f>_xlfn.CONCAT($N$1,$R$1,$B$1,$R$1," ",$P$1,$B$2,$T$1,$C$2,$T$1,$E$2,$T$1,$I$2,$T$1,$K$2,$T$1,$L$2,$Q$1,$O$1,$P$1,$S$1,B289,$S$1,$T$1,$S$1,C438,$S$1,$T$1,SUBSTITUTE(E438,",","."),$T$1,SUBSTITUTE(I438,",","."),$T$1,$S$1,K438,$S$1,$T$1,L438,$Q$1,$U$1)</f>
        <v>INSERT INTO "SportsRecords" (sp_record_id,sp_record_name,sp_record_best,sp_record_last,sport_class,team_sport_id) VALUES ('SP_287','U Monza, Italia',83.41,113.99,'T',41);</v>
      </c>
    </row>
    <row r="290" spans="2:14" x14ac:dyDescent="0.25">
      <c r="B290" t="s">
        <v>8318</v>
      </c>
      <c r="C290" t="s">
        <v>8885</v>
      </c>
      <c r="E290" s="7">
        <v>3091.5</v>
      </c>
      <c r="I290" s="7">
        <v>3555.2249999999999</v>
      </c>
      <c r="J290" t="s">
        <v>8508</v>
      </c>
      <c r="K290" t="s">
        <v>9306</v>
      </c>
      <c r="L290">
        <f>INDEX(TeamSports!B:B,MATCH(J290,TeamSports!C:C,0))</f>
        <v>74</v>
      </c>
      <c r="N290" t="str">
        <f>_xlfn.CONCAT($N$1,$R$1,$B$1,$R$1," ",$P$1,$B$2,$T$1,$C$2,$T$1,$E$2,$T$1,$I$2,$T$1,$K$2,$T$1,$L$2,$Q$1,$O$1,$P$1,$S$1,B290,$S$1,$T$1,$S$1,C439,$S$1,$T$1,SUBSTITUTE(E439,",","."),$T$1,SUBSTITUTE(I439,",","."),$T$1,$S$1,K439,$S$1,$T$1,L439,$Q$1,$U$1)</f>
        <v>INSERT INTO "SportsRecords" (sp_record_id,sp_record_name,sp_record_best,sp_record_last,sport_class,team_sport_id) VALUES ('SP_288','U Nurburgring, Luxemburgo',76.81,106.99,'T',41);</v>
      </c>
    </row>
    <row r="291" spans="2:14" x14ac:dyDescent="0.25">
      <c r="B291" t="s">
        <v>8319</v>
      </c>
      <c r="C291" t="s">
        <v>9110</v>
      </c>
      <c r="E291" s="7">
        <v>1870.5</v>
      </c>
      <c r="I291" s="7">
        <v>2151.0749999999998</v>
      </c>
      <c r="J291" t="s">
        <v>8508</v>
      </c>
      <c r="K291" t="s">
        <v>9306</v>
      </c>
      <c r="L291">
        <f>INDEX(TeamSports!B:B,MATCH(J291,TeamSports!C:C,0))</f>
        <v>74</v>
      </c>
      <c r="N291" t="str">
        <f>_xlfn.CONCAT($N$1,$R$1,$B$1,$R$1," ",$P$1,$B$2,$T$1,$C$2,$T$1,$E$2,$T$1,$I$2,$T$1,$K$2,$T$1,$L$2,$Q$1,$O$1,$P$1,$S$1,B291,$S$1,$T$1,$S$1,C440,$S$1,$T$1,SUBSTITUTE(E440,",","."),$T$1,SUBSTITUTE(I440,",","."),$T$1,$S$1,K440,$S$1,$T$1,L440,$Q$1,$U$1)</f>
        <v>INSERT INTO "SportsRecords" (sp_record_id,sp_record_name,sp_record_best,sp_record_last,sport_class,team_sport_id) VALUES ('SP_289','U Silverstone, Reino Unido',78.9,108.99,'T',41);</v>
      </c>
    </row>
    <row r="292" spans="2:14" x14ac:dyDescent="0.25">
      <c r="B292" t="s">
        <v>8320</v>
      </c>
      <c r="C292" t="s">
        <v>9111</v>
      </c>
      <c r="E292" s="7">
        <v>2957.2</v>
      </c>
      <c r="I292" s="7">
        <v>3400.7799999999997</v>
      </c>
      <c r="J292" t="s">
        <v>8508</v>
      </c>
      <c r="K292" t="s">
        <v>9306</v>
      </c>
      <c r="L292">
        <f>INDEX(TeamSports!B:B,MATCH(J292,TeamSports!C:C,0))</f>
        <v>74</v>
      </c>
      <c r="N292" t="str">
        <f>_xlfn.CONCAT($N$1,$R$1,$B$1,$R$1," ",$P$1,$B$2,$T$1,$C$2,$T$1,$E$2,$T$1,$I$2,$T$1,$K$2,$T$1,$L$2,$Q$1,$O$1,$P$1,$S$1,B292,$S$1,$T$1,$S$1,C441,$S$1,$T$1,SUBSTITUTE(E441,",","."),$T$1,SUBSTITUTE(I441,",","."),$T$1,$S$1,K441,$S$1,$T$1,L441,$Q$1,$U$1)</f>
        <v>INSERT INTO "SportsRecords" (sp_record_id,sp_record_name,sp_record_best,sp_record_last,sport_class,team_sport_id) VALUES ('SP_290','U Spa Francochamps, Belgica',110.82,140.99,'T',41);</v>
      </c>
    </row>
    <row r="293" spans="2:14" x14ac:dyDescent="0.25">
      <c r="B293" t="s">
        <v>8321</v>
      </c>
      <c r="C293" t="s">
        <v>8886</v>
      </c>
      <c r="E293" s="7">
        <v>1170.6500000000001</v>
      </c>
      <c r="I293" s="7">
        <v>1346.2475000000002</v>
      </c>
      <c r="J293" t="s">
        <v>8508</v>
      </c>
      <c r="K293" t="s">
        <v>9306</v>
      </c>
      <c r="L293">
        <f>INDEX(TeamSports!B:B,MATCH(J293,TeamSports!C:C,0))</f>
        <v>74</v>
      </c>
      <c r="N293" t="str">
        <f>_xlfn.CONCAT($N$1,$R$1,$B$1,$R$1," ",$P$1,$B$2,$T$1,$C$2,$T$1,$E$2,$T$1,$I$2,$T$1,$K$2,$T$1,$L$2,$Q$1,$O$1,$P$1,$S$1,B293,$S$1,$T$1,$S$1,C442,$S$1,$T$1,SUBSTITUTE(E442,",","."),$T$1,SUBSTITUTE(I442,",","."),$T$1,$S$1,K442,$S$1,$T$1,L442,$Q$1,$U$1)</f>
        <v>INSERT INTO "SportsRecords" (sp_record_id,sp_record_name,sp_record_best,sp_record_last,sport_class,team_sport_id) VALUES ('SP_291','U Suzuka, Japon',96.32,126.99,'T',41);</v>
      </c>
    </row>
    <row r="294" spans="2:14" x14ac:dyDescent="0.25">
      <c r="B294" t="s">
        <v>8322</v>
      </c>
      <c r="C294" t="s">
        <v>8887</v>
      </c>
      <c r="E294" s="7">
        <v>1240.6500000000001</v>
      </c>
      <c r="I294" s="7">
        <v>1426.7475000000002</v>
      </c>
      <c r="J294" t="s">
        <v>8508</v>
      </c>
      <c r="K294" t="s">
        <v>9306</v>
      </c>
      <c r="L294">
        <f>INDEX(TeamSports!B:B,MATCH(J294,TeamSports!C:C,0))</f>
        <v>74</v>
      </c>
      <c r="N294" t="str">
        <f>_xlfn.CONCAT($N$1,$R$1,$B$1,$R$1," ",$P$1,$B$2,$T$1,$C$2,$T$1,$E$2,$T$1,$I$2,$T$1,$K$2,$T$1,$L$2,$Q$1,$O$1,$P$1,$S$1,B294,$S$1,$T$1,$S$1,C443,$S$1,$T$1,SUBSTITUTE(E443,",","."),$T$1,SUBSTITUTE(I443,",","."),$T$1,$S$1,K443,$S$1,$T$1,L443,$Q$1,$U$1)</f>
        <v>INSERT INTO "SportsRecords" (sp_record_id,sp_record_name,sp_record_best,sp_record_last,sport_class,team_sport_id) VALUES ('SP_292','Big Blue',37.71,47.999,'T',42);</v>
      </c>
    </row>
    <row r="295" spans="2:14" x14ac:dyDescent="0.25">
      <c r="B295" t="s">
        <v>8323</v>
      </c>
      <c r="C295" t="s">
        <v>8888</v>
      </c>
      <c r="E295" s="7">
        <v>2475.65</v>
      </c>
      <c r="I295" s="7">
        <v>2846.9974999999999</v>
      </c>
      <c r="J295" t="s">
        <v>8508</v>
      </c>
      <c r="K295" t="s">
        <v>9306</v>
      </c>
      <c r="L295">
        <f>INDEX(TeamSports!B:B,MATCH(J295,TeamSports!C:C,0))</f>
        <v>74</v>
      </c>
      <c r="N295" t="str">
        <f>_xlfn.CONCAT($N$1,$R$1,$B$1,$R$1," ",$P$1,$B$2,$T$1,$C$2,$T$1,$E$2,$T$1,$I$2,$T$1,$K$2,$T$1,$L$2,$Q$1,$O$1,$P$1,$S$1,B295,$S$1,$T$1,$S$1,C444,$S$1,$T$1,SUBSTITUTE(E444,",","."),$T$1,SUBSTITUTE(I444,",","."),$T$1,$S$1,K444,$S$1,$T$1,L444,$Q$1,$U$1)</f>
        <v>INSERT INTO "SportsRecords" (sp_record_id,sp_record_name,sp_record_best,sp_record_last,sport_class,team_sport_id) VALUES ('SP_293','Big Blue 2',29.365,39.999,'T',42);</v>
      </c>
    </row>
    <row r="296" spans="2:14" x14ac:dyDescent="0.25">
      <c r="B296" t="s">
        <v>8324</v>
      </c>
      <c r="C296" t="s">
        <v>9112</v>
      </c>
      <c r="E296" s="7">
        <v>1811.55</v>
      </c>
      <c r="I296" s="7">
        <v>2083.2824999999998</v>
      </c>
      <c r="J296" t="s">
        <v>8508</v>
      </c>
      <c r="K296" t="s">
        <v>9306</v>
      </c>
      <c r="L296">
        <f>INDEX(TeamSports!B:B,MATCH(J296,TeamSports!C:C,0))</f>
        <v>74</v>
      </c>
      <c r="N296" t="str">
        <f>_xlfn.CONCAT($N$1,$R$1,$B$1,$R$1," ",$P$1,$B$2,$T$1,$C$2,$T$1,$E$2,$T$1,$I$2,$T$1,$K$2,$T$1,$L$2,$Q$1,$O$1,$P$1,$S$1,B296,$S$1,$T$1,$S$1,C445,$S$1,$T$1,SUBSTITUTE(E445,",","."),$T$1,SUBSTITUTE(I445,",","."),$T$1,$S$1,K445,$S$1,$T$1,L445,$Q$1,$U$1)</f>
        <v>INSERT INTO "SportsRecords" (sp_record_id,sp_record_name,sp_record_best,sp_record_last,sport_class,team_sport_id) VALUES ('SP_294','Big Hand',65.565,75.999,'T',42);</v>
      </c>
    </row>
    <row r="297" spans="2:14" x14ac:dyDescent="0.25">
      <c r="B297" t="s">
        <v>8325</v>
      </c>
      <c r="C297" t="s">
        <v>9113</v>
      </c>
      <c r="E297" s="7">
        <v>2237.85</v>
      </c>
      <c r="I297" s="7">
        <v>2573.5274999999997</v>
      </c>
      <c r="J297" t="s">
        <v>8508</v>
      </c>
      <c r="K297" t="s">
        <v>9306</v>
      </c>
      <c r="L297">
        <f>INDEX(TeamSports!B:B,MATCH(J297,TeamSports!C:C,0))</f>
        <v>74</v>
      </c>
      <c r="N297" t="str">
        <f>_xlfn.CONCAT($N$1,$R$1,$B$1,$R$1," ",$P$1,$B$2,$T$1,$C$2,$T$1,$E$2,$T$1,$I$2,$T$1,$K$2,$T$1,$L$2,$Q$1,$O$1,$P$1,$S$1,B297,$S$1,$T$1,$S$1,C446,$S$1,$T$1,SUBSTITUTE(E446,",","."),$T$1,SUBSTITUTE(I446,",","."),$T$1,$S$1,K446,$S$1,$T$1,L446,$Q$1,$U$1)</f>
        <v>INSERT INTO "SportsRecords" (sp_record_id,sp_record_name,sp_record_best,sp_record_last,sport_class,team_sport_id) VALUES ('SP_295','Copas',600,300,'T',42);</v>
      </c>
    </row>
    <row r="298" spans="2:14" x14ac:dyDescent="0.25">
      <c r="B298" t="s">
        <v>8326</v>
      </c>
      <c r="C298" t="s">
        <v>9114</v>
      </c>
      <c r="E298" s="7">
        <v>974.5</v>
      </c>
      <c r="I298" s="7">
        <v>1120.675</v>
      </c>
      <c r="J298" t="s">
        <v>8508</v>
      </c>
      <c r="K298" t="s">
        <v>9306</v>
      </c>
      <c r="L298">
        <f>INDEX(TeamSports!B:B,MATCH(J298,TeamSports!C:C,0))</f>
        <v>74</v>
      </c>
      <c r="N298" t="str">
        <f>_xlfn.CONCAT($N$1,$R$1,$B$1,$R$1," ",$P$1,$B$2,$T$1,$C$2,$T$1,$E$2,$T$1,$I$2,$T$1,$K$2,$T$1,$L$2,$Q$1,$O$1,$P$1,$S$1,B298,$S$1,$T$1,$S$1,C447,$S$1,$T$1,SUBSTITUTE(E447,",","."),$T$1,SUBSTITUTE(I447,",","."),$T$1,$S$1,K447,$S$1,$T$1,L447,$Q$1,$U$1)</f>
        <v>INSERT INTO "SportsRecords" (sp_record_id,sp_record_name,sp_record_best,sp_record_last,sport_class,team_sport_id) VALUES ('SP_296','Death Race E',29,19,'T',42);</v>
      </c>
    </row>
    <row r="299" spans="2:14" x14ac:dyDescent="0.25">
      <c r="B299" t="s">
        <v>8327</v>
      </c>
      <c r="C299" t="s">
        <v>9115</v>
      </c>
      <c r="E299" s="7">
        <v>870.1</v>
      </c>
      <c r="I299" s="7">
        <v>1000.615</v>
      </c>
      <c r="J299" t="s">
        <v>8508</v>
      </c>
      <c r="K299" t="s">
        <v>9306</v>
      </c>
      <c r="L299">
        <f>INDEX(TeamSports!B:B,MATCH(J299,TeamSports!C:C,0))</f>
        <v>74</v>
      </c>
      <c r="N299" t="str">
        <f>_xlfn.CONCAT($N$1,$R$1,$B$1,$R$1," ",$P$1,$B$2,$T$1,$C$2,$T$1,$E$2,$T$1,$I$2,$T$1,$K$2,$T$1,$L$2,$Q$1,$O$1,$P$1,$S$1,B299,$S$1,$T$1,$S$1,C448,$S$1,$T$1,SUBSTITUTE(E448,",","."),$T$1,SUBSTITUTE(I448,",","."),$T$1,$S$1,K448,$S$1,$T$1,L448,$Q$1,$U$1)</f>
        <v>INSERT INTO "SportsRecords" (sp_record_id,sp_record_name,sp_record_best,sp_record_last,sport_class,team_sport_id) VALUES ('SP_297','Death Race T',25.67,35.67,'T',42);</v>
      </c>
    </row>
    <row r="300" spans="2:14" x14ac:dyDescent="0.25">
      <c r="B300" t="s">
        <v>8328</v>
      </c>
      <c r="C300" t="s">
        <v>9383</v>
      </c>
      <c r="E300" s="7">
        <v>54.6</v>
      </c>
      <c r="I300" s="7">
        <v>58.968000000000004</v>
      </c>
      <c r="J300" t="s">
        <v>1253</v>
      </c>
      <c r="K300" t="s">
        <v>8652</v>
      </c>
      <c r="L300">
        <f>INDEX(TeamSports!B:B,MATCH(J300,TeamSports!C:C,0))</f>
        <v>61</v>
      </c>
      <c r="N300" t="str">
        <f>_xlfn.CONCAT($N$1,$R$1,$B$1,$R$1," ",$P$1,$B$2,$T$1,$C$2,$T$1,$E$2,$T$1,$I$2,$T$1,$K$2,$T$1,$L$2,$Q$1,$O$1,$P$1,$S$1,B300,$S$1,$T$1,$S$1,C449,$S$1,$T$1,SUBSTITUTE(E449,",","."),$T$1,SUBSTITUTE(I449,",","."),$T$1,$S$1,K449,$S$1,$T$1,L449,$Q$1,$U$1)</f>
        <v>INSERT INTO "SportsRecords" (sp_record_id,sp_record_name,sp_record_best,sp_record_last,sport_class,team_sport_id) VALUES ('SP_298','Devils Forest',38.075,48.999,'T',42);</v>
      </c>
    </row>
    <row r="301" spans="2:14" x14ac:dyDescent="0.25">
      <c r="B301" t="s">
        <v>8329</v>
      </c>
      <c r="C301" t="s">
        <v>9384</v>
      </c>
      <c r="E301" s="7">
        <v>53.9</v>
      </c>
      <c r="I301" s="7">
        <v>58.211999999999996</v>
      </c>
      <c r="J301" t="s">
        <v>1253</v>
      </c>
      <c r="K301" t="s">
        <v>8652</v>
      </c>
      <c r="L301">
        <f>INDEX(TeamSports!B:B,MATCH(J301,TeamSports!C:C,0))</f>
        <v>61</v>
      </c>
      <c r="N301" t="str">
        <f>_xlfn.CONCAT($N$1,$R$1,$B$1,$R$1," ",$P$1,$B$2,$T$1,$C$2,$T$1,$E$2,$T$1,$I$2,$T$1,$K$2,$T$1,$L$2,$Q$1,$O$1,$P$1,$S$1,B301,$S$1,$T$1,$S$1,C450,$S$1,$T$1,SUBSTITUTE(E450,",","."),$T$1,SUBSTITUTE(I450,",","."),$T$1,$S$1,K450,$S$1,$T$1,L450,$Q$1,$U$1)</f>
        <v>INSERT INTO "SportsRecords" (sp_record_id,sp_record_name,sp_record_best,sp_record_last,sport_class,team_sport_id) VALUES ('SP_299','Devils Forest 2',35.544,45.999,'T',42);</v>
      </c>
    </row>
    <row r="302" spans="2:14" x14ac:dyDescent="0.25">
      <c r="B302" t="s">
        <v>8330</v>
      </c>
      <c r="C302" t="s">
        <v>9385</v>
      </c>
      <c r="E302" s="7">
        <v>59.05</v>
      </c>
      <c r="I302" s="7">
        <v>63.774000000000001</v>
      </c>
      <c r="J302" t="s">
        <v>1253</v>
      </c>
      <c r="K302" t="s">
        <v>8652</v>
      </c>
      <c r="L302">
        <f>INDEX(TeamSports!B:B,MATCH(J302,TeamSports!C:C,0))</f>
        <v>61</v>
      </c>
      <c r="N302" t="str">
        <f>_xlfn.CONCAT($N$1,$R$1,$B$1,$R$1," ",$P$1,$B$2,$T$1,$C$2,$T$1,$E$2,$T$1,$I$2,$T$1,$K$2,$T$1,$L$2,$Q$1,$O$1,$P$1,$S$1,B302,$S$1,$T$1,$S$1,C451,$S$1,$T$1,SUBSTITUTE(E451,",","."),$T$1,SUBSTITUTE(I451,",","."),$T$1,$S$1,K451,$S$1,$T$1,L451,$Q$1,$U$1)</f>
        <v>INSERT INTO "SportsRecords" (sp_record_id,sp_record_name,sp_record_best,sp_record_last,sport_class,team_sport_id) VALUES ('SP_300','Devils Forest 3',40.499,50.999,'T',42);</v>
      </c>
    </row>
    <row r="303" spans="2:14" x14ac:dyDescent="0.25">
      <c r="B303" t="s">
        <v>8331</v>
      </c>
      <c r="C303" t="s">
        <v>9386</v>
      </c>
      <c r="E303" s="7">
        <v>56.9</v>
      </c>
      <c r="I303" s="7">
        <v>61.451999999999998</v>
      </c>
      <c r="J303" t="s">
        <v>1253</v>
      </c>
      <c r="K303" t="s">
        <v>8652</v>
      </c>
      <c r="L303">
        <f>INDEX(TeamSports!B:B,MATCH(J303,TeamSports!C:C,0))</f>
        <v>61</v>
      </c>
      <c r="N303" t="str">
        <f>_xlfn.CONCAT($N$1,$R$1,$B$1,$R$1," ",$P$1,$B$2,$T$1,$C$2,$T$1,$E$2,$T$1,$I$2,$T$1,$K$2,$T$1,$L$2,$Q$1,$O$1,$P$1,$S$1,B303,$S$1,$T$1,$S$1,C452,$S$1,$T$1,SUBSTITUTE(E452,",","."),$T$1,SUBSTITUTE(I452,",","."),$T$1,$S$1,K452,$S$1,$T$1,L452,$Q$1,$U$1)</f>
        <v>INSERT INTO "SportsRecords" (sp_record_id,sp_record_name,sp_record_best,sp_record_last,sport_class,team_sport_id) VALUES ('SP_301','Fire Field',33.633,43.999,'T',42);</v>
      </c>
    </row>
    <row r="304" spans="2:14" x14ac:dyDescent="0.25">
      <c r="B304" t="s">
        <v>8332</v>
      </c>
      <c r="C304" t="s">
        <v>9387</v>
      </c>
      <c r="E304" s="7">
        <v>52.65</v>
      </c>
      <c r="I304" s="7">
        <v>56.861999999999995</v>
      </c>
      <c r="J304" t="s">
        <v>1254</v>
      </c>
      <c r="K304" t="s">
        <v>8652</v>
      </c>
      <c r="L304">
        <f>INDEX(TeamSports!B:B,MATCH(J304,TeamSports!C:C,0))</f>
        <v>62</v>
      </c>
      <c r="N304" t="str">
        <f>_xlfn.CONCAT($N$1,$R$1,$B$1,$R$1," ",$P$1,$B$2,$T$1,$C$2,$T$1,$E$2,$T$1,$I$2,$T$1,$K$2,$T$1,$L$2,$Q$1,$O$1,$P$1,$S$1,B304,$S$1,$T$1,$S$1,C453,$S$1,$T$1,SUBSTITUTE(E453,",","."),$T$1,SUBSTITUTE(I453,",","."),$T$1,$S$1,K453,$S$1,$T$1,L453,$Q$1,$U$1)</f>
        <v>INSERT INTO "SportsRecords" (sp_record_id,sp_record_name,sp_record_best,sp_record_last,sport_class,team_sport_id) VALUES ('SP_302','Mute City',40.645,50.999,'T',42);</v>
      </c>
    </row>
    <row r="305" spans="2:14" x14ac:dyDescent="0.25">
      <c r="B305" t="s">
        <v>8333</v>
      </c>
      <c r="C305" t="s">
        <v>9388</v>
      </c>
      <c r="E305" s="7">
        <v>53.2</v>
      </c>
      <c r="I305" s="7">
        <v>57.456000000000003</v>
      </c>
      <c r="J305" t="s">
        <v>1254</v>
      </c>
      <c r="K305" t="s">
        <v>8652</v>
      </c>
      <c r="L305">
        <f>INDEX(TeamSports!B:B,MATCH(J305,TeamSports!C:C,0))</f>
        <v>62</v>
      </c>
      <c r="N305" t="str">
        <f>_xlfn.CONCAT($N$1,$R$1,$B$1,$R$1," ",$P$1,$B$2,$T$1,$C$2,$T$1,$E$2,$T$1,$I$2,$T$1,$K$2,$T$1,$L$2,$Q$1,$O$1,$P$1,$S$1,B305,$S$1,$T$1,$S$1,C454,$S$1,$T$1,SUBSTITUTE(E454,",","."),$T$1,SUBSTITUTE(I454,",","."),$T$1,$S$1,K454,$S$1,$T$1,L454,$Q$1,$U$1)</f>
        <v>INSERT INTO "SportsRecords" (sp_record_id,sp_record_name,sp_record_best,sp_record_last,sport_class,team_sport_id) VALUES ('SP_303','Mute City 2',34.011,34.999,'T',42);</v>
      </c>
    </row>
    <row r="306" spans="2:14" x14ac:dyDescent="0.25">
      <c r="B306" t="s">
        <v>8334</v>
      </c>
      <c r="C306" t="s">
        <v>9389</v>
      </c>
      <c r="E306" s="7">
        <v>52.5</v>
      </c>
      <c r="I306" s="7">
        <v>56.7</v>
      </c>
      <c r="J306" t="s">
        <v>1254</v>
      </c>
      <c r="K306" t="s">
        <v>8652</v>
      </c>
      <c r="L306">
        <f>INDEX(TeamSports!B:B,MATCH(J306,TeamSports!C:C,0))</f>
        <v>62</v>
      </c>
      <c r="N306" t="str">
        <f>_xlfn.CONCAT($N$1,$R$1,$B$1,$R$1," ",$P$1,$B$2,$T$1,$C$2,$T$1,$E$2,$T$1,$I$2,$T$1,$K$2,$T$1,$L$2,$Q$1,$O$1,$P$1,$S$1,B306,$S$1,$T$1,$S$1,C455,$S$1,$T$1,SUBSTITUTE(E455,",","."),$T$1,SUBSTITUTE(I455,",","."),$T$1,$S$1,K455,$S$1,$T$1,L455,$Q$1,$U$1)</f>
        <v>INSERT INTO "SportsRecords" (sp_record_id,sp_record_name,sp_record_best,sp_record_last,sport_class,team_sport_id) VALUES ('SP_304','Mute City 3',46.635,56.999,'T',42);</v>
      </c>
    </row>
    <row r="307" spans="2:14" x14ac:dyDescent="0.25">
      <c r="B307" t="s">
        <v>8335</v>
      </c>
      <c r="C307" t="s">
        <v>9390</v>
      </c>
      <c r="E307" s="7">
        <v>54.7</v>
      </c>
      <c r="I307" s="7">
        <v>59.076000000000001</v>
      </c>
      <c r="J307" t="s">
        <v>1254</v>
      </c>
      <c r="K307" t="s">
        <v>8652</v>
      </c>
      <c r="L307">
        <f>INDEX(TeamSports!B:B,MATCH(J307,TeamSports!C:C,0))</f>
        <v>62</v>
      </c>
      <c r="N307" t="str">
        <f>_xlfn.CONCAT($N$1,$R$1,$B$1,$R$1," ",$P$1,$B$2,$T$1,$C$2,$T$1,$E$2,$T$1,$I$2,$T$1,$K$2,$T$1,$L$2,$Q$1,$O$1,$P$1,$S$1,B307,$S$1,$T$1,$S$1,C456,$S$1,$T$1,SUBSTITUTE(E456,",","."),$T$1,SUBSTITUTE(I456,",","."),$T$1,$S$1,K456,$S$1,$T$1,L456,$Q$1,$U$1)</f>
        <v>INSERT INTO "SportsRecords" (sp_record_id,sp_record_name,sp_record_best,sp_record_last,sport_class,team_sport_id) VALUES ('SP_305','Port Town',42.933,52.999,'T',42);</v>
      </c>
    </row>
    <row r="308" spans="2:14" x14ac:dyDescent="0.25">
      <c r="B308" t="s">
        <v>8336</v>
      </c>
      <c r="C308" t="s">
        <v>9391</v>
      </c>
      <c r="E308" s="7">
        <v>55.6</v>
      </c>
      <c r="I308" s="7">
        <v>60.048000000000002</v>
      </c>
      <c r="J308" t="s">
        <v>1255</v>
      </c>
      <c r="K308" t="s">
        <v>8652</v>
      </c>
      <c r="L308">
        <f>INDEX(TeamSports!B:B,MATCH(J308,TeamSports!C:C,0))</f>
        <v>63</v>
      </c>
      <c r="N308" t="str">
        <f>_xlfn.CONCAT($N$1,$R$1,$B$1,$R$1," ",$P$1,$B$2,$T$1,$C$2,$T$1,$E$2,$T$1,$I$2,$T$1,$K$2,$T$1,$L$2,$Q$1,$O$1,$P$1,$S$1,B308,$S$1,$T$1,$S$1,C457,$S$1,$T$1,SUBSTITUTE(E457,",","."),$T$1,SUBSTITUTE(I457,",","."),$T$1,$S$1,K457,$S$1,$T$1,L457,$Q$1,$U$1)</f>
        <v>INSERT INTO "SportsRecords" (sp_record_id,sp_record_name,sp_record_best,sp_record_last,sport_class,team_sport_id) VALUES ('SP_306','Port Town 2',45.705,55.999,'T',42);</v>
      </c>
    </row>
    <row r="309" spans="2:14" x14ac:dyDescent="0.25">
      <c r="B309" t="s">
        <v>8337</v>
      </c>
      <c r="C309" t="s">
        <v>9392</v>
      </c>
      <c r="E309" s="7">
        <v>57.2</v>
      </c>
      <c r="I309" s="7">
        <v>61.776000000000003</v>
      </c>
      <c r="J309" t="s">
        <v>1255</v>
      </c>
      <c r="K309" t="s">
        <v>8652</v>
      </c>
      <c r="L309">
        <f>INDEX(TeamSports!B:B,MATCH(J309,TeamSports!C:C,0))</f>
        <v>63</v>
      </c>
      <c r="N309" t="str">
        <f>_xlfn.CONCAT($N$1,$R$1,$B$1,$R$1," ",$P$1,$B$2,$T$1,$C$2,$T$1,$E$2,$T$1,$I$2,$T$1,$K$2,$T$1,$L$2,$Q$1,$O$1,$P$1,$S$1,B309,$S$1,$T$1,$S$1,C458,$S$1,$T$1,SUBSTITUTE(E458,",","."),$T$1,SUBSTITUTE(I458,",","."),$T$1,$S$1,K458,$S$1,$T$1,L458,$Q$1,$U$1)</f>
        <v>INSERT INTO "SportsRecords" (sp_record_id,sp_record_name,sp_record_best,sp_record_last,sport_class,team_sport_id) VALUES ('SP_307','Red Cannyon',32.235,42.999,'T',42);</v>
      </c>
    </row>
    <row r="310" spans="2:14" x14ac:dyDescent="0.25">
      <c r="B310" t="s">
        <v>8338</v>
      </c>
      <c r="C310" t="s">
        <v>8893</v>
      </c>
      <c r="E310" s="7">
        <v>100</v>
      </c>
      <c r="I310" s="7">
        <v>0</v>
      </c>
      <c r="J310" t="s">
        <v>8496</v>
      </c>
      <c r="K310" t="s">
        <v>9306</v>
      </c>
      <c r="L310">
        <f>INDEX(TeamSports!B:B,MATCH(J310,TeamSports!C:C,0))</f>
        <v>65</v>
      </c>
      <c r="N310" t="str">
        <f>_xlfn.CONCAT($N$1,$R$1,$B$1,$R$1," ",$P$1,$B$2,$T$1,$C$2,$T$1,$E$2,$T$1,$I$2,$T$1,$K$2,$T$1,$L$2,$Q$1,$O$1,$P$1,$S$1,B310,$S$1,$T$1,$S$1,C459,$S$1,$T$1,SUBSTITUTE(E459,",","."),$T$1,SUBSTITUTE(I459,",","."),$T$1,$S$1,K459,$S$1,$T$1,L459,$Q$1,$U$1)</f>
        <v>INSERT INTO "SportsRecords" (sp_record_id,sp_record_name,sp_record_best,sp_record_last,sport_class,team_sport_id) VALUES ('SP_308','Red Cannyon 2',44.598,54.999,'T',42);</v>
      </c>
    </row>
    <row r="311" spans="2:14" x14ac:dyDescent="0.25">
      <c r="B311" t="s">
        <v>8339</v>
      </c>
      <c r="C311" t="s">
        <v>8894</v>
      </c>
      <c r="E311" s="7">
        <v>100</v>
      </c>
      <c r="I311" s="7">
        <v>0</v>
      </c>
      <c r="J311" t="s">
        <v>8496</v>
      </c>
      <c r="K311" t="s">
        <v>9306</v>
      </c>
      <c r="L311">
        <f>INDEX(TeamSports!B:B,MATCH(J311,TeamSports!C:C,0))</f>
        <v>65</v>
      </c>
      <c r="N311" t="str">
        <f>_xlfn.CONCAT($N$1,$R$1,$B$1,$R$1," ",$P$1,$B$2,$T$1,$C$2,$T$1,$E$2,$T$1,$I$2,$T$1,$K$2,$T$1,$L$2,$Q$1,$O$1,$P$1,$S$1,B311,$S$1,$T$1,$S$1,C460,$S$1,$T$1,SUBSTITUTE(E460,",","."),$T$1,SUBSTITUTE(I460,",","."),$T$1,$S$1,K460,$S$1,$T$1,L460,$Q$1,$U$1)</f>
        <v>INSERT INTO "SportsRecords" (sp_record_id,sp_record_name,sp_record_best,sp_record_last,sport_class,team_sport_id) VALUES ('SP_309','Sand Ocean',33.01,43.999,'T',42);</v>
      </c>
    </row>
    <row r="312" spans="2:14" x14ac:dyDescent="0.25">
      <c r="B312" t="s">
        <v>8340</v>
      </c>
      <c r="C312" t="s">
        <v>8895</v>
      </c>
      <c r="E312" s="7">
        <v>100</v>
      </c>
      <c r="I312" s="7">
        <v>0</v>
      </c>
      <c r="J312" t="s">
        <v>8496</v>
      </c>
      <c r="K312" t="s">
        <v>9306</v>
      </c>
      <c r="L312">
        <f>INDEX(TeamSports!B:B,MATCH(J312,TeamSports!C:C,0))</f>
        <v>65</v>
      </c>
      <c r="N312" t="str">
        <f>_xlfn.CONCAT($N$1,$R$1,$B$1,$R$1," ",$P$1,$B$2,$T$1,$C$2,$T$1,$E$2,$T$1,$I$2,$T$1,$K$2,$T$1,$L$2,$Q$1,$O$1,$P$1,$S$1,B312,$S$1,$T$1,$S$1,C461,$S$1,$T$1,SUBSTITUTE(E461,",","."),$T$1,SUBSTITUTE(I461,",","."),$T$1,$S$1,K461,$S$1,$T$1,L461,$Q$1,$U$1)</f>
        <v>INSERT INTO "SportsRecords" (sp_record_id,sp_record_name,sp_record_best,sp_record_last,sport_class,team_sport_id) VALUES ('SP_310','Sand Ocean 2',43.92,53.999,'T',42);</v>
      </c>
    </row>
    <row r="313" spans="2:14" x14ac:dyDescent="0.25">
      <c r="B313" t="s">
        <v>8341</v>
      </c>
      <c r="C313" t="s">
        <v>8896</v>
      </c>
      <c r="E313" s="7">
        <v>100</v>
      </c>
      <c r="I313" s="7">
        <v>0</v>
      </c>
      <c r="J313" t="s">
        <v>8496</v>
      </c>
      <c r="K313" t="s">
        <v>9306</v>
      </c>
      <c r="L313">
        <f>INDEX(TeamSports!B:B,MATCH(J313,TeamSports!C:C,0))</f>
        <v>65</v>
      </c>
      <c r="N313" t="str">
        <f>_xlfn.CONCAT($N$1,$R$1,$B$1,$R$1," ",$P$1,$B$2,$T$1,$C$2,$T$1,$E$2,$T$1,$I$2,$T$1,$K$2,$T$1,$L$2,$Q$1,$O$1,$P$1,$S$1,B313,$S$1,$T$1,$S$1,C462,$S$1,$T$1,SUBSTITUTE(E462,",","."),$T$1,SUBSTITUTE(I462,",","."),$T$1,$S$1,K462,$S$1,$T$1,L462,$Q$1,$U$1)</f>
        <v>INSERT INTO "SportsRecords" (sp_record_id,sp_record_name,sp_record_best,sp_record_last,sport_class,team_sport_id) VALUES ('SP_311','Sector Alpha',43.871,53.999,'T',42);</v>
      </c>
    </row>
    <row r="314" spans="2:14" x14ac:dyDescent="0.25">
      <c r="B314" t="s">
        <v>8342</v>
      </c>
      <c r="C314" t="s">
        <v>8897</v>
      </c>
      <c r="E314" s="7">
        <v>100</v>
      </c>
      <c r="I314" s="7">
        <v>0</v>
      </c>
      <c r="J314" t="s">
        <v>8496</v>
      </c>
      <c r="K314" t="s">
        <v>9306</v>
      </c>
      <c r="L314">
        <f>INDEX(TeamSports!B:B,MATCH(J314,TeamSports!C:C,0))</f>
        <v>65</v>
      </c>
      <c r="N314" t="str">
        <f>_xlfn.CONCAT($N$1,$R$1,$B$1,$R$1," ",$P$1,$B$2,$T$1,$C$2,$T$1,$E$2,$T$1,$I$2,$T$1,$K$2,$T$1,$L$2,$Q$1,$O$1,$P$1,$S$1,B314,$S$1,$T$1,$S$1,C463,$S$1,$T$1,SUBSTITUTE(E463,",","."),$T$1,SUBSTITUTE(I463,",","."),$T$1,$S$1,K463,$S$1,$T$1,L463,$Q$1,$U$1)</f>
        <v>INSERT INTO "SportsRecords" (sp_record_id,sp_record_name,sp_record_best,sp_record_last,sport_class,team_sport_id) VALUES ('SP_312','Sector Beta',59.86,69.999,'T',42);</v>
      </c>
    </row>
    <row r="315" spans="2:14" x14ac:dyDescent="0.25">
      <c r="B315" t="s">
        <v>8343</v>
      </c>
      <c r="C315" t="s">
        <v>8722</v>
      </c>
      <c r="E315" s="7">
        <v>100</v>
      </c>
      <c r="I315" s="7">
        <v>0</v>
      </c>
      <c r="J315" t="s">
        <v>8496</v>
      </c>
      <c r="K315" t="s">
        <v>9306</v>
      </c>
      <c r="L315">
        <f>INDEX(TeamSports!B:B,MATCH(J315,TeamSports!C:C,0))</f>
        <v>65</v>
      </c>
      <c r="N315" t="str">
        <f>_xlfn.CONCAT($N$1,$R$1,$B$1,$R$1," ",$P$1,$B$2,$T$1,$C$2,$T$1,$E$2,$T$1,$I$2,$T$1,$K$2,$T$1,$L$2,$Q$1,$O$1,$P$1,$S$1,B315,$S$1,$T$1,$S$1,C464,$S$1,$T$1,SUBSTITUTE(E464,",","."),$T$1,SUBSTITUTE(I464,",","."),$T$1,$S$1,K464,$S$1,$T$1,L464,$Q$1,$U$1)</f>
        <v>INSERT INTO "SportsRecords" (sp_record_id,sp_record_name,sp_record_best,sp_record_last,sport_class,team_sport_id) VALUES ('SP_313','Silence',46.367,56.999,'T',42);</v>
      </c>
    </row>
    <row r="316" spans="2:14" x14ac:dyDescent="0.25">
      <c r="B316" t="s">
        <v>8344</v>
      </c>
      <c r="C316" t="s">
        <v>8898</v>
      </c>
      <c r="E316" s="7">
        <v>100</v>
      </c>
      <c r="I316" s="7">
        <v>0</v>
      </c>
      <c r="J316" t="s">
        <v>8496</v>
      </c>
      <c r="K316" t="s">
        <v>9306</v>
      </c>
      <c r="L316">
        <f>INDEX(TeamSports!B:B,MATCH(J316,TeamSports!C:C,0))</f>
        <v>65</v>
      </c>
      <c r="N316" t="str">
        <f>_xlfn.CONCAT($N$1,$R$1,$B$1,$R$1," ",$P$1,$B$2,$T$1,$C$2,$T$1,$E$2,$T$1,$I$2,$T$1,$K$2,$T$1,$L$2,$Q$1,$O$1,$P$1,$S$1,B316,$S$1,$T$1,$S$1,C465,$S$1,$T$1,SUBSTITUTE(E465,",","."),$T$1,SUBSTITUTE(I465,",","."),$T$1,$S$1,K465,$S$1,$T$1,L465,$Q$1,$U$1)</f>
        <v>INSERT INTO "SportsRecords" (sp_record_id,sp_record_name,sp_record_best,sp_record_last,sport_class,team_sport_id) VALUES ('SP_314','Silence 2',41.171,51.999,'T',42);</v>
      </c>
    </row>
    <row r="317" spans="2:14" x14ac:dyDescent="0.25">
      <c r="B317" t="s">
        <v>8345</v>
      </c>
      <c r="C317" t="s">
        <v>8899</v>
      </c>
      <c r="E317" s="7">
        <v>100</v>
      </c>
      <c r="I317" s="7">
        <v>0</v>
      </c>
      <c r="J317" t="s">
        <v>8496</v>
      </c>
      <c r="K317" t="s">
        <v>9306</v>
      </c>
      <c r="L317">
        <f>INDEX(TeamSports!B:B,MATCH(J317,TeamSports!C:C,0))</f>
        <v>65</v>
      </c>
      <c r="N317" t="str">
        <f>_xlfn.CONCAT($N$1,$R$1,$B$1,$R$1," ",$P$1,$B$2,$T$1,$C$2,$T$1,$E$2,$T$1,$I$2,$T$1,$K$2,$T$1,$L$2,$Q$1,$O$1,$P$1,$S$1,B317,$S$1,$T$1,$S$1,C466,$S$1,$T$1,SUBSTITUTE(E466,",","."),$T$1,SUBSTITUTE(I466,",","."),$T$1,$S$1,K466,$S$1,$T$1,L466,$Q$1,$U$1)</f>
        <v>INSERT INTO "SportsRecords" (sp_record_id,sp_record_name,sp_record_best,sp_record_last,sport_class,team_sport_id) VALUES ('SP_315','Space Plant',62.009,72.999,'T',42);</v>
      </c>
    </row>
    <row r="318" spans="2:14" x14ac:dyDescent="0.25">
      <c r="B318" t="s">
        <v>8346</v>
      </c>
      <c r="C318" t="s">
        <v>8900</v>
      </c>
      <c r="E318" s="7">
        <v>100</v>
      </c>
      <c r="I318" s="7">
        <v>0</v>
      </c>
      <c r="J318" t="s">
        <v>8496</v>
      </c>
      <c r="K318" t="s">
        <v>9306</v>
      </c>
      <c r="L318">
        <f>INDEX(TeamSports!B:B,MATCH(J318,TeamSports!C:C,0))</f>
        <v>65</v>
      </c>
      <c r="N318" t="str">
        <f>_xlfn.CONCAT($N$1,$R$1,$B$1,$R$1," ",$P$1,$B$2,$T$1,$C$2,$T$1,$E$2,$T$1,$I$2,$T$1,$K$2,$T$1,$L$2,$Q$1,$O$1,$P$1,$S$1,B318,$S$1,$T$1,$S$1,C467,$S$1,$T$1,SUBSTITUTE(E467,",","."),$T$1,SUBSTITUTE(I467,",","."),$T$1,$S$1,K467,$S$1,$T$1,L467,$Q$1,$U$1)</f>
        <v>INSERT INTO "SportsRecords" (sp_record_id,sp_record_name,sp_record_best,sp_record_last,sport_class,team_sport_id) VALUES ('SP_316','White Land',45.858,55.999,'T',42);</v>
      </c>
    </row>
    <row r="319" spans="2:14" x14ac:dyDescent="0.25">
      <c r="B319" t="s">
        <v>8347</v>
      </c>
      <c r="C319" t="s">
        <v>8901</v>
      </c>
      <c r="E319" s="7">
        <v>100</v>
      </c>
      <c r="I319" s="7">
        <v>0</v>
      </c>
      <c r="J319" t="s">
        <v>8496</v>
      </c>
      <c r="K319" t="s">
        <v>9306</v>
      </c>
      <c r="L319">
        <f>INDEX(TeamSports!B:B,MATCH(J319,TeamSports!C:C,0))</f>
        <v>65</v>
      </c>
      <c r="N319" t="str">
        <f>_xlfn.CONCAT($N$1,$R$1,$B$1,$R$1," ",$P$1,$B$2,$T$1,$C$2,$T$1,$E$2,$T$1,$I$2,$T$1,$K$2,$T$1,$L$2,$Q$1,$O$1,$P$1,$S$1,B319,$S$1,$T$1,$S$1,C468,$S$1,$T$1,SUBSTITUTE(E468,",","."),$T$1,SUBSTITUTE(I468,",","."),$T$1,$S$1,K468,$S$1,$T$1,L468,$Q$1,$U$1)</f>
        <v>INSERT INTO "SportsRecords" (sp_record_id,sp_record_name,sp_record_best,sp_record_last,sport_class,team_sport_id) VALUES ('SP_317','White Land 2',34.74,44.999,'T',42);</v>
      </c>
    </row>
    <row r="320" spans="2:14" x14ac:dyDescent="0.25">
      <c r="B320" t="s">
        <v>8348</v>
      </c>
      <c r="C320" t="s">
        <v>8902</v>
      </c>
      <c r="E320" s="7">
        <v>100</v>
      </c>
      <c r="I320" s="7">
        <v>0</v>
      </c>
      <c r="J320" t="s">
        <v>8496</v>
      </c>
      <c r="K320" t="s">
        <v>9306</v>
      </c>
      <c r="L320">
        <f>INDEX(TeamSports!B:B,MATCH(J320,TeamSports!C:C,0))</f>
        <v>65</v>
      </c>
      <c r="N320" t="str">
        <f>_xlfn.CONCAT($N$1,$R$1,$B$1,$R$1," ",$P$1,$B$2,$T$1,$C$2,$T$1,$E$2,$T$1,$I$2,$T$1,$K$2,$T$1,$L$2,$Q$1,$O$1,$P$1,$S$1,B320,$S$1,$T$1,$S$1,C469,$S$1,$T$1,SUBSTITUTE(E469,",","."),$T$1,SUBSTITUTE(I469,",","."),$T$1,$S$1,K469,$S$1,$T$1,L469,$Q$1,$U$1)</f>
        <v>INSERT INTO "SportsRecords" (sp_record_id,sp_record_name,sp_record_best,sp_record_last,sport_class,team_sport_id) VALUES ('SP_318','Archivos Dp',14,24,'T',43);</v>
      </c>
    </row>
    <row r="321" spans="2:14" x14ac:dyDescent="0.25">
      <c r="B321" t="s">
        <v>8349</v>
      </c>
      <c r="C321" t="s">
        <v>8724</v>
      </c>
      <c r="E321" s="7">
        <v>100</v>
      </c>
      <c r="I321" s="7">
        <v>0</v>
      </c>
      <c r="J321" t="s">
        <v>8496</v>
      </c>
      <c r="K321" t="s">
        <v>9306</v>
      </c>
      <c r="L321">
        <f>INDEX(TeamSports!B:B,MATCH(J321,TeamSports!C:C,0))</f>
        <v>65</v>
      </c>
      <c r="N321" t="str">
        <f>_xlfn.CONCAT($N$1,$R$1,$B$1,$R$1," ",$P$1,$B$2,$T$1,$C$2,$T$1,$E$2,$T$1,$I$2,$T$1,$K$2,$T$1,$L$2,$Q$1,$O$1,$P$1,$S$1,B321,$S$1,$T$1,$S$1,C470,$S$1,$T$1,SUBSTITUTE(E470,",","."),$T$1,SUBSTITUTE(I470,",","."),$T$1,$S$1,K470,$S$1,$T$1,L470,$Q$1,$U$1)</f>
        <v>INSERT INTO "SportsRecords" (sp_record_id,sp_record_name,sp_record_best,sp_record_last,sport_class,team_sport_id) VALUES ('SP_319','Archivos Mt',17,12,'T',43);</v>
      </c>
    </row>
    <row r="322" spans="2:14" x14ac:dyDescent="0.25">
      <c r="B322" t="s">
        <v>8350</v>
      </c>
      <c r="C322" t="s">
        <v>8903</v>
      </c>
      <c r="E322" s="7">
        <v>100</v>
      </c>
      <c r="I322" s="7">
        <v>0</v>
      </c>
      <c r="J322" t="s">
        <v>8496</v>
      </c>
      <c r="K322" t="s">
        <v>9306</v>
      </c>
      <c r="L322">
        <f>INDEX(TeamSports!B:B,MATCH(J322,TeamSports!C:C,0))</f>
        <v>65</v>
      </c>
      <c r="N322" t="str">
        <f>_xlfn.CONCAT($N$1,$R$1,$B$1,$R$1," ",$P$1,$B$2,$T$1,$C$2,$T$1,$E$2,$T$1,$I$2,$T$1,$K$2,$T$1,$L$2,$Q$1,$O$1,$P$1,$S$1,B322,$S$1,$T$1,$S$1,C471,$S$1,$T$1,SUBSTITUTE(E471,",","."),$T$1,SUBSTITUTE(I471,",","."),$T$1,$S$1,K471,$S$1,$T$1,L471,$Q$1,$U$1)</f>
        <v>INSERT INTO "SportsRecords" (sp_record_id,sp_record_name,sp_record_best,sp_record_last,sport_class,team_sport_id) VALUES ('SP_320','Archivos Pt',100,80,'T',43);</v>
      </c>
    </row>
    <row r="323" spans="2:14" x14ac:dyDescent="0.25">
      <c r="B323" t="s">
        <v>8351</v>
      </c>
      <c r="C323" t="s">
        <v>8721</v>
      </c>
      <c r="E323" s="7">
        <v>91.45</v>
      </c>
      <c r="I323" s="7">
        <v>105.1675</v>
      </c>
      <c r="J323" t="s">
        <v>8495</v>
      </c>
      <c r="K323" t="s">
        <v>8652</v>
      </c>
      <c r="L323">
        <f>INDEX(TeamSports!B:B,MATCH(J323,TeamSports!C:C,0))</f>
        <v>64</v>
      </c>
      <c r="N323" t="str">
        <f>_xlfn.CONCAT($N$1,$R$1,$B$1,$R$1," ",$P$1,$B$2,$T$1,$C$2,$T$1,$E$2,$T$1,$I$2,$T$1,$K$2,$T$1,$L$2,$Q$1,$O$1,$P$1,$S$1,B323,$S$1,$T$1,$S$1,C472,$S$1,$T$1,SUBSTITUTE(E472,",","."),$T$1,SUBSTITUTE(I472,",","."),$T$1,$S$1,K472,$S$1,$T$1,L472,$Q$1,$U$1)</f>
        <v>INSERT INTO "SportsRecords" (sp_record_id,sp_record_name,sp_record_best,sp_record_last,sport_class,team_sport_id) VALUES ('SP_321','Archivos Tm',34,46,'T',43);</v>
      </c>
    </row>
    <row r="324" spans="2:14" x14ac:dyDescent="0.25">
      <c r="B324" t="s">
        <v>8352</v>
      </c>
      <c r="C324" t="s">
        <v>8904</v>
      </c>
      <c r="E324" s="7">
        <v>53.6</v>
      </c>
      <c r="I324" s="7">
        <v>61.64</v>
      </c>
      <c r="J324" t="s">
        <v>8495</v>
      </c>
      <c r="K324" t="s">
        <v>8652</v>
      </c>
      <c r="L324">
        <f>INDEX(TeamSports!B:B,MATCH(J324,TeamSports!C:C,0))</f>
        <v>64</v>
      </c>
      <c r="N324" t="str">
        <f>_xlfn.CONCAT($N$1,$R$1,$B$1,$R$1," ",$P$1,$B$2,$T$1,$C$2,$T$1,$E$2,$T$1,$I$2,$T$1,$K$2,$T$1,$L$2,$Q$1,$O$1,$P$1,$S$1,B324,$S$1,$T$1,$S$1,C473,$S$1,$T$1,SUBSTITUTE(E473,",","."),$T$1,SUBSTITUTE(I473,",","."),$T$1,$S$1,K473,$S$1,$T$1,L473,$Q$1,$U$1)</f>
        <v>INSERT INTO "SportsRecords" (sp_record_id,sp_record_name,sp_record_best,sp_record_last,sport_class,team_sport_id) VALUES ('SP_322','Azteca Dp',54,76,'T',43);</v>
      </c>
    </row>
    <row r="325" spans="2:14" x14ac:dyDescent="0.25">
      <c r="B325" t="s">
        <v>8353</v>
      </c>
      <c r="C325" t="s">
        <v>8905</v>
      </c>
      <c r="E325" s="7">
        <v>70.55</v>
      </c>
      <c r="I325" s="7">
        <v>81.132499999999993</v>
      </c>
      <c r="J325" t="s">
        <v>8495</v>
      </c>
      <c r="K325" t="s">
        <v>8652</v>
      </c>
      <c r="L325">
        <f>INDEX(TeamSports!B:B,MATCH(J325,TeamSports!C:C,0))</f>
        <v>64</v>
      </c>
      <c r="N325" t="str">
        <f>_xlfn.CONCAT($N$1,$R$1,$B$1,$R$1," ",$P$1,$B$2,$T$1,$C$2,$T$1,$E$2,$T$1,$I$2,$T$1,$K$2,$T$1,$L$2,$Q$1,$O$1,$P$1,$S$1,B325,$S$1,$T$1,$S$1,C474,$S$1,$T$1,SUBSTITUTE(E474,",","."),$T$1,SUBSTITUTE(I474,",","."),$T$1,$S$1,K474,$S$1,$T$1,L474,$Q$1,$U$1)</f>
        <v>INSERT INTO "SportsRecords" (sp_record_id,sp_record_name,sp_record_best,sp_record_last,sport_class,team_sport_id) VALUES ('SP_323','Azteca Mt',36,35,'T',43);</v>
      </c>
    </row>
    <row r="326" spans="2:14" x14ac:dyDescent="0.25">
      <c r="B326" t="s">
        <v>8354</v>
      </c>
      <c r="C326" t="s">
        <v>8906</v>
      </c>
      <c r="E326" s="7">
        <v>85.25</v>
      </c>
      <c r="I326" s="7">
        <v>98.037499999999994</v>
      </c>
      <c r="J326" t="s">
        <v>8495</v>
      </c>
      <c r="K326" t="s">
        <v>8652</v>
      </c>
      <c r="L326">
        <f>INDEX(TeamSports!B:B,MATCH(J326,TeamSports!C:C,0))</f>
        <v>64</v>
      </c>
      <c r="N326" t="str">
        <f>_xlfn.CONCAT($N$1,$R$1,$B$1,$R$1," ",$P$1,$B$2,$T$1,$C$2,$T$1,$E$2,$T$1,$I$2,$T$1,$K$2,$T$1,$L$2,$Q$1,$O$1,$P$1,$S$1,B326,$S$1,$T$1,$S$1,C475,$S$1,$T$1,SUBSTITUTE(E475,",","."),$T$1,SUBSTITUTE(I475,",","."),$T$1,$S$1,K475,$S$1,$T$1,L475,$Q$1,$U$1)</f>
        <v>INSERT INTO "SportsRecords" (sp_record_id,sp_record_name,sp_record_best,sp_record_last,sport_class,team_sport_id) VALUES ('SP_324','Azteca Pt',95,75,'T',43);</v>
      </c>
    </row>
    <row r="327" spans="2:14" x14ac:dyDescent="0.25">
      <c r="B327" t="s">
        <v>8355</v>
      </c>
      <c r="C327" t="s">
        <v>8907</v>
      </c>
      <c r="E327" s="7">
        <v>0</v>
      </c>
      <c r="I327" s="7">
        <v>0</v>
      </c>
      <c r="J327" t="s">
        <v>8495</v>
      </c>
      <c r="K327" t="s">
        <v>9306</v>
      </c>
      <c r="L327">
        <f>INDEX(TeamSports!B:B,MATCH(J327,TeamSports!C:C,0))</f>
        <v>64</v>
      </c>
      <c r="N327" t="str">
        <f>_xlfn.CONCAT($N$1,$R$1,$B$1,$R$1," ",$P$1,$B$2,$T$1,$C$2,$T$1,$E$2,$T$1,$I$2,$T$1,$K$2,$T$1,$L$2,$Q$1,$O$1,$P$1,$S$1,B327,$S$1,$T$1,$S$1,C476,$S$1,$T$1,SUBSTITUTE(E476,",","."),$T$1,SUBSTITUTE(I476,",","."),$T$1,$S$1,K476,$S$1,$T$1,L476,$Q$1,$U$1)</f>
        <v>INSERT INTO "SportsRecords" (sp_record_id,sp_record_name,sp_record_best,sp_record_last,sport_class,team_sport_id) VALUES ('SP_325','Azteca Tm',117,120,'T',43);</v>
      </c>
    </row>
    <row r="328" spans="2:14" x14ac:dyDescent="0.25">
      <c r="B328" t="s">
        <v>8356</v>
      </c>
      <c r="C328" t="s">
        <v>8723</v>
      </c>
      <c r="E328" s="7">
        <v>96.05</v>
      </c>
      <c r="I328" s="7">
        <v>110.4575</v>
      </c>
      <c r="J328" t="s">
        <v>8495</v>
      </c>
      <c r="K328" t="s">
        <v>8652</v>
      </c>
      <c r="L328">
        <f>INDEX(TeamSports!B:B,MATCH(J328,TeamSports!C:C,0))</f>
        <v>64</v>
      </c>
      <c r="N328" t="str">
        <f>_xlfn.CONCAT($N$1,$R$1,$B$1,$R$1," ",$P$1,$B$2,$T$1,$C$2,$T$1,$E$2,$T$1,$I$2,$T$1,$K$2,$T$1,$L$2,$Q$1,$O$1,$P$1,$S$1,B328,$S$1,$T$1,$S$1,C477,$S$1,$T$1,SUBSTITUTE(E477,",","."),$T$1,SUBSTITUTE(I477,",","."),$T$1,$S$1,K477,$S$1,$T$1,L477,$Q$1,$U$1)</f>
        <v>INSERT INTO "SportsRecords" (sp_record_id,sp_record_name,sp_record_best,sp_record_last,sport_class,team_sport_id) VALUES ('SP_326','Bunker Dp',10,14,'T',43);</v>
      </c>
    </row>
    <row r="329" spans="2:14" x14ac:dyDescent="0.25">
      <c r="B329" t="s">
        <v>8357</v>
      </c>
      <c r="C329" t="s">
        <v>8908</v>
      </c>
      <c r="E329" s="7">
        <v>49.13</v>
      </c>
      <c r="I329" s="7">
        <v>56.499500000000005</v>
      </c>
      <c r="J329" t="s">
        <v>8495</v>
      </c>
      <c r="K329" t="s">
        <v>8652</v>
      </c>
      <c r="L329">
        <f>INDEX(TeamSports!B:B,MATCH(J329,TeamSports!C:C,0))</f>
        <v>64</v>
      </c>
      <c r="N329" t="str">
        <f>_xlfn.CONCAT($N$1,$R$1,$B$1,$R$1," ",$P$1,$B$2,$T$1,$C$2,$T$1,$E$2,$T$1,$I$2,$T$1,$K$2,$T$1,$L$2,$Q$1,$O$1,$P$1,$S$1,B329,$S$1,$T$1,$S$1,C478,$S$1,$T$1,SUBSTITUTE(E478,",","."),$T$1,SUBSTITUTE(I478,",","."),$T$1,$S$1,K478,$S$1,$T$1,L478,$Q$1,$U$1)</f>
        <v>INSERT INTO "SportsRecords" (sp_record_id,sp_record_name,sp_record_best,sp_record_last,sport_class,team_sport_id) VALUES ('SP_327','Bunker II Dp',0,1,'T',43);</v>
      </c>
    </row>
    <row r="330" spans="2:14" x14ac:dyDescent="0.25">
      <c r="B330" t="s">
        <v>8358</v>
      </c>
      <c r="C330" t="s">
        <v>8909</v>
      </c>
      <c r="E330" s="7">
        <v>63.15</v>
      </c>
      <c r="I330" s="7">
        <v>72.622500000000002</v>
      </c>
      <c r="J330" t="s">
        <v>8495</v>
      </c>
      <c r="K330" t="s">
        <v>8652</v>
      </c>
      <c r="L330">
        <f>INDEX(TeamSports!B:B,MATCH(J330,TeamSports!C:C,0))</f>
        <v>64</v>
      </c>
      <c r="N330" t="str">
        <f>_xlfn.CONCAT($N$1,$R$1,$B$1,$R$1," ",$P$1,$B$2,$T$1,$C$2,$T$1,$E$2,$T$1,$I$2,$T$1,$K$2,$T$1,$L$2,$Q$1,$O$1,$P$1,$S$1,B330,$S$1,$T$1,$S$1,C479,$S$1,$T$1,SUBSTITUTE(E479,",","."),$T$1,SUBSTITUTE(I479,",","."),$T$1,$S$1,K479,$S$1,$T$1,L479,$Q$1,$U$1)</f>
        <v>INSERT INTO "SportsRecords" (sp_record_id,sp_record_name,sp_record_best,sp_record_last,sport_class,team_sport_id) VALUES ('SP_328','Bunker II Mt',1,0,'T',43);</v>
      </c>
    </row>
    <row r="331" spans="2:14" x14ac:dyDescent="0.25">
      <c r="B331" t="s">
        <v>8359</v>
      </c>
      <c r="C331" t="s">
        <v>8910</v>
      </c>
      <c r="E331" s="7">
        <v>83.35</v>
      </c>
      <c r="I331" s="7">
        <v>95.852499999999992</v>
      </c>
      <c r="J331" t="s">
        <v>8495</v>
      </c>
      <c r="K331" t="s">
        <v>8652</v>
      </c>
      <c r="L331">
        <f>INDEX(TeamSports!B:B,MATCH(J331,TeamSports!C:C,0))</f>
        <v>64</v>
      </c>
      <c r="N331" t="str">
        <f>_xlfn.CONCAT($N$1,$R$1,$B$1,$R$1," ",$P$1,$B$2,$T$1,$C$2,$T$1,$E$2,$T$1,$I$2,$T$1,$K$2,$T$1,$L$2,$Q$1,$O$1,$P$1,$S$1,B331,$S$1,$T$1,$S$1,C480,$S$1,$T$1,SUBSTITUTE(E480,",","."),$T$1,SUBSTITUTE(I480,",","."),$T$1,$S$1,K480,$S$1,$T$1,L480,$Q$1,$U$1)</f>
        <v>INSERT INTO "SportsRecords" (sp_record_id,sp_record_name,sp_record_best,sp_record_last,sport_class,team_sport_id) VALUES ('SP_329','Bunker II Pt',100,50,'T',43);</v>
      </c>
    </row>
    <row r="332" spans="2:14" x14ac:dyDescent="0.25">
      <c r="B332" t="s">
        <v>8360</v>
      </c>
      <c r="C332" t="s">
        <v>8911</v>
      </c>
      <c r="E332" s="7">
        <v>0</v>
      </c>
      <c r="I332" s="7">
        <v>0</v>
      </c>
      <c r="J332" t="s">
        <v>8495</v>
      </c>
      <c r="K332" t="s">
        <v>9306</v>
      </c>
      <c r="L332">
        <f>INDEX(TeamSports!B:B,MATCH(J332,TeamSports!C:C,0))</f>
        <v>64</v>
      </c>
      <c r="N332" t="str">
        <f>_xlfn.CONCAT($N$1,$R$1,$B$1,$R$1," ",$P$1,$B$2,$T$1,$C$2,$T$1,$E$2,$T$1,$I$2,$T$1,$K$2,$T$1,$L$2,$Q$1,$O$1,$P$1,$S$1,B332,$S$1,$T$1,$S$1,C481,$S$1,$T$1,SUBSTITUTE(E481,",","."),$T$1,SUBSTITUTE(I481,",","."),$T$1,$S$1,K481,$S$1,$T$1,L481,$Q$1,$U$1)</f>
        <v>INSERT INTO "SportsRecords" (sp_record_id,sp_record_name,sp_record_best,sp_record_last,sport_class,team_sport_id) VALUES ('SP_330','Bunker II Tm',16,21,'T',43);</v>
      </c>
    </row>
    <row r="333" spans="2:14" x14ac:dyDescent="0.25">
      <c r="B333" t="s">
        <v>8361</v>
      </c>
      <c r="C333" t="s">
        <v>8726</v>
      </c>
      <c r="E333" s="7">
        <v>145.5</v>
      </c>
      <c r="I333" s="7">
        <v>167.32499999999999</v>
      </c>
      <c r="J333" t="s">
        <v>8499</v>
      </c>
      <c r="K333" t="s">
        <v>8565</v>
      </c>
      <c r="L333">
        <f>INDEX(TeamSports!B:B,MATCH(J333,TeamSports!C:C,0))</f>
        <v>73</v>
      </c>
      <c r="N333" t="str">
        <f>_xlfn.CONCAT($N$1,$R$1,$B$1,$R$1," ",$P$1,$B$2,$T$1,$C$2,$T$1,$E$2,$T$1,$I$2,$T$1,$K$2,$T$1,$L$2,$Q$1,$O$1,$P$1,$S$1,B333,$S$1,$T$1,$S$1,C482,$S$1,$T$1,SUBSTITUTE(E482,",","."),$T$1,SUBSTITUTE(I482,",","."),$T$1,$S$1,K482,$S$1,$T$1,L482,$Q$1,$U$1)</f>
        <v>INSERT INTO "SportsRecords" (sp_record_id,sp_record_name,sp_record_best,sp_record_last,sport_class,team_sport_id) VALUES ('SP_331','Bunker Mt',10,5,'T',43);</v>
      </c>
    </row>
    <row r="334" spans="2:14" x14ac:dyDescent="0.25">
      <c r="B334" t="s">
        <v>8362</v>
      </c>
      <c r="C334" t="s">
        <v>8727</v>
      </c>
      <c r="E334" s="7">
        <v>146.5</v>
      </c>
      <c r="I334" s="7">
        <v>168.47499999999999</v>
      </c>
      <c r="J334" t="s">
        <v>8499</v>
      </c>
      <c r="K334" t="s">
        <v>8565</v>
      </c>
      <c r="L334">
        <f>INDEX(TeamSports!B:B,MATCH(J334,TeamSports!C:C,0))</f>
        <v>73</v>
      </c>
      <c r="N334" t="str">
        <f>_xlfn.CONCAT($N$1,$R$1,$B$1,$R$1," ",$P$1,$B$2,$T$1,$C$2,$T$1,$E$2,$T$1,$I$2,$T$1,$K$2,$T$1,$L$2,$Q$1,$O$1,$P$1,$S$1,B334,$S$1,$T$1,$S$1,C483,$S$1,$T$1,SUBSTITUTE(E483,",","."),$T$1,SUBSTITUTE(I483,",","."),$T$1,$S$1,K483,$S$1,$T$1,L483,$Q$1,$U$1)</f>
        <v>INSERT INTO "SportsRecords" (sp_record_id,sp_record_name,sp_record_best,sp_record_last,sport_class,team_sport_id) VALUES ('SP_332','Bunker Pt',100,80,'T',43);</v>
      </c>
    </row>
    <row r="335" spans="2:14" x14ac:dyDescent="0.25">
      <c r="B335" t="s">
        <v>8363</v>
      </c>
      <c r="C335" t="s">
        <v>8912</v>
      </c>
      <c r="E335" s="7">
        <v>1645</v>
      </c>
      <c r="I335" s="7">
        <v>1891.75</v>
      </c>
      <c r="J335" t="s">
        <v>8499</v>
      </c>
      <c r="K335" t="s">
        <v>8565</v>
      </c>
      <c r="L335">
        <f>INDEX(TeamSports!B:B,MATCH(J335,TeamSports!C:C,0))</f>
        <v>73</v>
      </c>
      <c r="N335" t="str">
        <f>_xlfn.CONCAT($N$1,$R$1,$B$1,$R$1," ",$P$1,$B$2,$T$1,$C$2,$T$1,$E$2,$T$1,$I$2,$T$1,$K$2,$T$1,$L$2,$Q$1,$O$1,$P$1,$S$1,B335,$S$1,$T$1,$S$1,C484,$S$1,$T$1,SUBSTITUTE(E484,",","."),$T$1,SUBSTITUTE(I484,",","."),$T$1,$S$1,K484,$S$1,$T$1,L484,$Q$1,$U$1)</f>
        <v>INSERT INTO "SportsRecords" (sp_record_id,sp_record_name,sp_record_best,sp_record_last,sport_class,team_sport_id) VALUES ('SP_333','Bunker Tm',28,31,'T',43);</v>
      </c>
    </row>
    <row r="336" spans="2:14" x14ac:dyDescent="0.25">
      <c r="B336" t="s">
        <v>8364</v>
      </c>
      <c r="C336" t="s">
        <v>9116</v>
      </c>
      <c r="E336" s="7">
        <v>3815</v>
      </c>
      <c r="I336" s="7">
        <v>4387.25</v>
      </c>
      <c r="J336" t="s">
        <v>8499</v>
      </c>
      <c r="K336" t="s">
        <v>8565</v>
      </c>
      <c r="L336">
        <f>INDEX(TeamSports!B:B,MATCH(J336,TeamSports!C:C,0))</f>
        <v>73</v>
      </c>
      <c r="N336" t="str">
        <f>_xlfn.CONCAT($N$1,$R$1,$B$1,$R$1," ",$P$1,$B$2,$T$1,$C$2,$T$1,$E$2,$T$1,$I$2,$T$1,$K$2,$T$1,$L$2,$Q$1,$O$1,$P$1,$S$1,B336,$S$1,$T$1,$S$1,C485,$S$1,$T$1,SUBSTITUTE(E485,",","."),$T$1,SUBSTITUTE(I485,",","."),$T$1,$S$1,K485,$S$1,$T$1,L485,$Q$1,$U$1)</f>
        <v>INSERT INTO "SportsRecords" (sp_record_id,sp_record_name,sp_record_best,sp_record_last,sport_class,team_sport_id) VALUES ('SP_334','Calles Dp',3,6,'T',43);</v>
      </c>
    </row>
    <row r="337" spans="2:14" x14ac:dyDescent="0.25">
      <c r="B337" t="s">
        <v>8365</v>
      </c>
      <c r="C337" t="s">
        <v>8913</v>
      </c>
      <c r="E337" s="7">
        <v>6355</v>
      </c>
      <c r="I337" s="7">
        <v>7308.25</v>
      </c>
      <c r="J337" t="s">
        <v>8499</v>
      </c>
      <c r="K337" t="s">
        <v>8565</v>
      </c>
      <c r="L337">
        <f>INDEX(TeamSports!B:B,MATCH(J337,TeamSports!C:C,0))</f>
        <v>73</v>
      </c>
      <c r="N337" t="str">
        <f>_xlfn.CONCAT($N$1,$R$1,$B$1,$R$1," ",$P$1,$B$2,$T$1,$C$2,$T$1,$E$2,$T$1,$I$2,$T$1,$K$2,$T$1,$L$2,$Q$1,$O$1,$P$1,$S$1,B337,$S$1,$T$1,$S$1,C486,$S$1,$T$1,SUBSTITUTE(E486,",","."),$T$1,SUBSTITUTE(I486,",","."),$T$1,$S$1,K486,$S$1,$T$1,L486,$Q$1,$U$1)</f>
        <v>INSERT INTO "SportsRecords" (sp_record_id,sp_record_name,sp_record_best,sp_record_last,sport_class,team_sport_id) VALUES ('SP_335','Calles Mt',19,12,'T',43);</v>
      </c>
    </row>
    <row r="338" spans="2:14" x14ac:dyDescent="0.25">
      <c r="B338" t="s">
        <v>8366</v>
      </c>
      <c r="C338" t="s">
        <v>8914</v>
      </c>
      <c r="E338" s="7">
        <v>1425</v>
      </c>
      <c r="I338" s="7">
        <v>1638.75</v>
      </c>
      <c r="J338" t="s">
        <v>8499</v>
      </c>
      <c r="K338" t="s">
        <v>8565</v>
      </c>
      <c r="L338">
        <f>INDEX(TeamSports!B:B,MATCH(J338,TeamSports!C:C,0))</f>
        <v>73</v>
      </c>
      <c r="N338" t="str">
        <f>_xlfn.CONCAT($N$1,$R$1,$B$1,$R$1," ",$P$1,$B$2,$T$1,$C$2,$T$1,$E$2,$T$1,$I$2,$T$1,$K$2,$T$1,$L$2,$Q$1,$O$1,$P$1,$S$1,B338,$S$1,$T$1,$S$1,C487,$S$1,$T$1,SUBSTITUTE(E487,",","."),$T$1,SUBSTITUTE(I487,",","."),$T$1,$S$1,K487,$S$1,$T$1,L487,$Q$1,$U$1)</f>
        <v>INSERT INTO "SportsRecords" (sp_record_id,sp_record_name,sp_record_best,sp_record_last,sport_class,team_sport_id) VALUES ('SP_336','Calles Pt',100,85,'T',43);</v>
      </c>
    </row>
    <row r="339" spans="2:14" x14ac:dyDescent="0.25">
      <c r="B339" t="s">
        <v>8367</v>
      </c>
      <c r="C339" t="s">
        <v>8732</v>
      </c>
      <c r="E339" s="7">
        <v>155</v>
      </c>
      <c r="I339" s="7">
        <v>178.25</v>
      </c>
      <c r="J339" t="s">
        <v>8499</v>
      </c>
      <c r="K339" t="s">
        <v>8565</v>
      </c>
      <c r="L339">
        <f>INDEX(TeamSports!B:B,MATCH(J339,TeamSports!C:C,0))</f>
        <v>73</v>
      </c>
      <c r="N339" t="str">
        <f>_xlfn.CONCAT($N$1,$R$1,$B$1,$R$1," ",$P$1,$B$2,$T$1,$C$2,$T$1,$E$2,$T$1,$I$2,$T$1,$K$2,$T$1,$L$2,$Q$1,$O$1,$P$1,$S$1,B339,$S$1,$T$1,$S$1,C488,$S$1,$T$1,SUBSTITUTE(E488,",","."),$T$1,SUBSTITUTE(I488,",","."),$T$1,$S$1,K488,$S$1,$T$1,L488,$Q$1,$U$1)</f>
        <v>INSERT INTO "SportsRecords" (sp_record_id,sp_record_name,sp_record_best,sp_record_last,sport_class,team_sport_id) VALUES ('SP_337','Calles Tm',95,102,'T',43);</v>
      </c>
    </row>
    <row r="340" spans="2:14" x14ac:dyDescent="0.25">
      <c r="B340" t="s">
        <v>8368</v>
      </c>
      <c r="C340" t="s">
        <v>8733</v>
      </c>
      <c r="E340" s="7">
        <v>156.5</v>
      </c>
      <c r="I340" s="7">
        <v>179.97499999999999</v>
      </c>
      <c r="J340" t="s">
        <v>8499</v>
      </c>
      <c r="K340" t="s">
        <v>8565</v>
      </c>
      <c r="L340">
        <f>INDEX(TeamSports!B:B,MATCH(J340,TeamSports!C:C,0))</f>
        <v>73</v>
      </c>
      <c r="N340" t="str">
        <f>_xlfn.CONCAT($N$1,$R$1,$B$1,$R$1," ",$P$1,$B$2,$T$1,$C$2,$T$1,$E$2,$T$1,$I$2,$T$1,$K$2,$T$1,$L$2,$Q$1,$O$1,$P$1,$S$1,B340,$S$1,$T$1,$S$1,C489,$S$1,$T$1,SUBSTITUTE(E489,",","."),$T$1,SUBSTITUTE(I489,",","."),$T$1,$S$1,K489,$S$1,$T$1,L489,$Q$1,$U$1)</f>
        <v>INSERT INTO "SportsRecords" (sp_record_id,sp_record_name,sp_record_best,sp_record_last,sport_class,team_sport_id) VALUES ('SP_338','Cavernas Dp',80,110,'T',43);</v>
      </c>
    </row>
    <row r="341" spans="2:14" x14ac:dyDescent="0.25">
      <c r="B341" t="s">
        <v>8369</v>
      </c>
      <c r="C341" t="s">
        <v>8918</v>
      </c>
      <c r="E341" s="7">
        <v>1465</v>
      </c>
      <c r="I341" s="7">
        <v>1684.75</v>
      </c>
      <c r="J341" t="s">
        <v>8499</v>
      </c>
      <c r="K341" t="s">
        <v>8565</v>
      </c>
      <c r="L341">
        <f>INDEX(TeamSports!B:B,MATCH(J341,TeamSports!C:C,0))</f>
        <v>73</v>
      </c>
      <c r="N341" t="str">
        <f>_xlfn.CONCAT($N$1,$R$1,$B$1,$R$1," ",$P$1,$B$2,$T$1,$C$2,$T$1,$E$2,$T$1,$I$2,$T$1,$K$2,$T$1,$L$2,$Q$1,$O$1,$P$1,$S$1,B341,$S$1,$T$1,$S$1,C490,$S$1,$T$1,SUBSTITUTE(E490,",","."),$T$1,SUBSTITUTE(I490,",","."),$T$1,$S$1,K490,$S$1,$T$1,L490,$Q$1,$U$1)</f>
        <v>INSERT INTO "SportsRecords" (sp_record_id,sp_record_name,sp_record_best,sp_record_last,sport_class,team_sport_id) VALUES ('SP_339','Cavernas Mt',28,23,'T',43);</v>
      </c>
    </row>
    <row r="342" spans="2:14" x14ac:dyDescent="0.25">
      <c r="B342" t="s">
        <v>8370</v>
      </c>
      <c r="C342" t="s">
        <v>9117</v>
      </c>
      <c r="E342" s="7">
        <v>1625</v>
      </c>
      <c r="I342" s="7">
        <v>1868.75</v>
      </c>
      <c r="J342" t="s">
        <v>8499</v>
      </c>
      <c r="K342" t="s">
        <v>8565</v>
      </c>
      <c r="L342">
        <f>INDEX(TeamSports!B:B,MATCH(J342,TeamSports!C:C,0))</f>
        <v>73</v>
      </c>
      <c r="N342" t="str">
        <f>_xlfn.CONCAT($N$1,$R$1,$B$1,$R$1," ",$P$1,$B$2,$T$1,$C$2,$T$1,$E$2,$T$1,$I$2,$T$1,$K$2,$T$1,$L$2,$Q$1,$O$1,$P$1,$S$1,B342,$S$1,$T$1,$S$1,C491,$S$1,$T$1,SUBSTITUTE(E491,",","."),$T$1,SUBSTITUTE(I491,",","."),$T$1,$S$1,K491,$S$1,$T$1,L491,$Q$1,$U$1)</f>
        <v>INSERT INTO "SportsRecords" (sp_record_id,sp_record_name,sp_record_best,sp_record_last,sport_class,team_sport_id) VALUES ('SP_340','Cavernas Pt',90,65,'T',43);</v>
      </c>
    </row>
    <row r="343" spans="2:14" x14ac:dyDescent="0.25">
      <c r="B343" t="s">
        <v>8371</v>
      </c>
      <c r="C343" t="s">
        <v>9118</v>
      </c>
      <c r="E343" s="7">
        <v>3850</v>
      </c>
      <c r="I343" s="7">
        <v>4427.5</v>
      </c>
      <c r="J343" t="s">
        <v>8499</v>
      </c>
      <c r="K343" t="s">
        <v>8565</v>
      </c>
      <c r="L343">
        <f>INDEX(TeamSports!B:B,MATCH(J343,TeamSports!C:C,0))</f>
        <v>73</v>
      </c>
      <c r="N343" t="str">
        <f>_xlfn.CONCAT($N$1,$R$1,$B$1,$R$1," ",$P$1,$B$2,$T$1,$C$2,$T$1,$E$2,$T$1,$I$2,$T$1,$K$2,$T$1,$L$2,$Q$1,$O$1,$P$1,$S$1,B343,$S$1,$T$1,$S$1,C492,$S$1,$T$1,SUBSTITUTE(E492,",","."),$T$1,SUBSTITUTE(I492,",","."),$T$1,$S$1,K492,$S$1,$T$1,L492,$Q$1,$U$1)</f>
        <v>INSERT INTO "SportsRecords" (sp_record_id,sp_record_name,sp_record_best,sp_record_last,sport_class,team_sport_id) VALUES ('SP_341','Cavernas Tm',56,61,'T',43);</v>
      </c>
    </row>
    <row r="344" spans="2:14" x14ac:dyDescent="0.25">
      <c r="B344" t="s">
        <v>8372</v>
      </c>
      <c r="C344" t="s">
        <v>8919</v>
      </c>
      <c r="E344" s="7">
        <v>725.25</v>
      </c>
      <c r="I344" s="7">
        <v>834.03750000000002</v>
      </c>
      <c r="J344" t="s">
        <v>8499</v>
      </c>
      <c r="K344" t="s">
        <v>8565</v>
      </c>
      <c r="L344">
        <f>INDEX(TeamSports!B:B,MATCH(J344,TeamSports!C:C,0))</f>
        <v>73</v>
      </c>
      <c r="N344" t="str">
        <f>_xlfn.CONCAT($N$1,$R$1,$B$1,$R$1," ",$P$1,$B$2,$T$1,$C$2,$T$1,$E$2,$T$1,$I$2,$T$1,$K$2,$T$1,$L$2,$Q$1,$O$1,$P$1,$S$1,B344,$S$1,$T$1,$S$1,C493,$S$1,$T$1,SUBSTITUTE(E493,",","."),$T$1,SUBSTITUTE(I493,",","."),$T$1,$S$1,K493,$S$1,$T$1,L493,$Q$1,$U$1)</f>
        <v>INSERT INTO "SportsRecords" (sp_record_id,sp_record_name,sp_record_best,sp_record_last,sport_class,team_sport_id) VALUES ('SP_342','Control Dp',382,428,'T',43);</v>
      </c>
    </row>
    <row r="345" spans="2:14" x14ac:dyDescent="0.25">
      <c r="B345" t="s">
        <v>8373</v>
      </c>
      <c r="C345" t="s">
        <v>8915</v>
      </c>
      <c r="E345" s="7">
        <v>0</v>
      </c>
      <c r="I345" s="7">
        <v>0</v>
      </c>
      <c r="J345" t="s">
        <v>8499</v>
      </c>
      <c r="K345" t="s">
        <v>9306</v>
      </c>
      <c r="L345">
        <f>INDEX(TeamSports!B:B,MATCH(J345,TeamSports!C:C,0))</f>
        <v>73</v>
      </c>
      <c r="N345" t="str">
        <f>_xlfn.CONCAT($N$1,$R$1,$B$1,$R$1," ",$P$1,$B$2,$T$1,$C$2,$T$1,$E$2,$T$1,$I$2,$T$1,$K$2,$T$1,$L$2,$Q$1,$O$1,$P$1,$S$1,B345,$S$1,$T$1,$S$1,C494,$S$1,$T$1,SUBSTITUTE(E494,",","."),$T$1,SUBSTITUTE(I494,",","."),$T$1,$S$1,K494,$S$1,$T$1,L494,$Q$1,$U$1)</f>
        <v>INSERT INTO "SportsRecords" (sp_record_id,sp_record_name,sp_record_best,sp_record_last,sport_class,team_sport_id) VALUES ('SP_343','Control Mt',46,42,'T',43);</v>
      </c>
    </row>
    <row r="346" spans="2:14" x14ac:dyDescent="0.25">
      <c r="B346" t="s">
        <v>8374</v>
      </c>
      <c r="C346" t="s">
        <v>8916</v>
      </c>
      <c r="E346" s="7">
        <v>0</v>
      </c>
      <c r="I346" s="7">
        <v>0</v>
      </c>
      <c r="J346" t="s">
        <v>8499</v>
      </c>
      <c r="K346" t="s">
        <v>9306</v>
      </c>
      <c r="L346">
        <f>INDEX(TeamSports!B:B,MATCH(J346,TeamSports!C:C,0))</f>
        <v>73</v>
      </c>
      <c r="N346" t="str">
        <f>_xlfn.CONCAT($N$1,$R$1,$B$1,$R$1," ",$P$1,$B$2,$T$1,$C$2,$T$1,$E$2,$T$1,$I$2,$T$1,$K$2,$T$1,$L$2,$Q$1,$O$1,$P$1,$S$1,B346,$S$1,$T$1,$S$1,C495,$S$1,$T$1,SUBSTITUTE(E495,",","."),$T$1,SUBSTITUTE(I495,",","."),$T$1,$S$1,K495,$S$1,$T$1,L495,$Q$1,$U$1)</f>
        <v>INSERT INTO "SportsRecords" (sp_record_id,sp_record_name,sp_record_best,sp_record_last,sport_class,team_sport_id) VALUES ('SP_344','Control Pt',98.5,90,'T',43);</v>
      </c>
    </row>
    <row r="347" spans="2:14" x14ac:dyDescent="0.25">
      <c r="B347" t="s">
        <v>8375</v>
      </c>
      <c r="C347" t="s">
        <v>8917</v>
      </c>
      <c r="E347" s="7">
        <v>0</v>
      </c>
      <c r="I347" s="7">
        <v>0</v>
      </c>
      <c r="J347" t="s">
        <v>8499</v>
      </c>
      <c r="K347" t="s">
        <v>9306</v>
      </c>
      <c r="L347">
        <f>INDEX(TeamSports!B:B,MATCH(J347,TeamSports!C:C,0))</f>
        <v>73</v>
      </c>
      <c r="N347" t="str">
        <f>_xlfn.CONCAT($N$1,$R$1,$B$1,$R$1," ",$P$1,$B$2,$T$1,$C$2,$T$1,$E$2,$T$1,$I$2,$T$1,$K$2,$T$1,$L$2,$Q$1,$O$1,$P$1,$S$1,B347,$S$1,$T$1,$S$1,C496,$S$1,$T$1,SUBSTITUTE(E496,",","."),$T$1,SUBSTITUTE(I496,",","."),$T$1,$S$1,K496,$S$1,$T$1,L496,$Q$1,$U$1)</f>
        <v>INSERT INTO "SportsRecords" (sp_record_id,sp_record_name,sp_record_best,sp_record_last,sport_class,team_sport_id) VALUES ('SP_345','Control Tm',300,360,'T',43);</v>
      </c>
    </row>
    <row r="348" spans="2:14" x14ac:dyDescent="0.25">
      <c r="B348" t="s">
        <v>8376</v>
      </c>
      <c r="C348" t="s">
        <v>8920</v>
      </c>
      <c r="E348" s="7">
        <v>0</v>
      </c>
      <c r="I348" s="7">
        <v>0</v>
      </c>
      <c r="J348" t="s">
        <v>8499</v>
      </c>
      <c r="K348" t="s">
        <v>9306</v>
      </c>
      <c r="L348">
        <f>INDEX(TeamSports!B:B,MATCH(J348,TeamSports!C:C,0))</f>
        <v>73</v>
      </c>
      <c r="N348" t="str">
        <f>_xlfn.CONCAT($N$1,$R$1,$B$1,$R$1," ",$P$1,$B$2,$T$1,$C$2,$T$1,$E$2,$T$1,$I$2,$T$1,$K$2,$T$1,$L$2,$Q$1,$O$1,$P$1,$S$1,B348,$S$1,$T$1,$S$1,C497,$S$1,$T$1,SUBSTITUTE(E497,",","."),$T$1,SUBSTITUTE(I497,",","."),$T$1,$S$1,K497,$S$1,$T$1,L497,$Q$1,$U$1)</f>
        <v>INSERT INTO "SportsRecords" (sp_record_id,sp_record_name,sp_record_best,sp_record_last,sport_class,team_sport_id) VALUES ('SP_346','Cuna Dp',44,56,'T',43);</v>
      </c>
    </row>
    <row r="349" spans="2:14" x14ac:dyDescent="0.25">
      <c r="B349" t="s">
        <v>8377</v>
      </c>
      <c r="C349" t="s">
        <v>9119</v>
      </c>
      <c r="E349" s="7">
        <v>0</v>
      </c>
      <c r="I349" s="7">
        <v>0</v>
      </c>
      <c r="J349" t="s">
        <v>8499</v>
      </c>
      <c r="K349" t="s">
        <v>9306</v>
      </c>
      <c r="L349">
        <f>INDEX(TeamSports!B:B,MATCH(J349,TeamSports!C:C,0))</f>
        <v>73</v>
      </c>
      <c r="N349" t="str">
        <f>_xlfn.CONCAT($N$1,$R$1,$B$1,$R$1," ",$P$1,$B$2,$T$1,$C$2,$T$1,$E$2,$T$1,$I$2,$T$1,$K$2,$T$1,$L$2,$Q$1,$O$1,$P$1,$S$1,B349,$S$1,$T$1,$S$1,C498,$S$1,$T$1,SUBSTITUTE(E498,",","."),$T$1,SUBSTITUTE(I498,",","."),$T$1,$S$1,K498,$S$1,$T$1,L498,$Q$1,$U$1)</f>
        <v>INSERT INTO "SportsRecords" (sp_record_id,sp_record_name,sp_record_best,sp_record_last,sport_class,team_sport_id) VALUES ('SP_347','Cuna Mt',8,6,'T',43);</v>
      </c>
    </row>
    <row r="350" spans="2:14" x14ac:dyDescent="0.25">
      <c r="B350" t="s">
        <v>8378</v>
      </c>
      <c r="C350" t="s">
        <v>9120</v>
      </c>
      <c r="E350" s="7">
        <v>0</v>
      </c>
      <c r="I350" s="7">
        <v>0</v>
      </c>
      <c r="J350" t="s">
        <v>8499</v>
      </c>
      <c r="K350" t="s">
        <v>9306</v>
      </c>
      <c r="L350">
        <f>INDEX(TeamSports!B:B,MATCH(J350,TeamSports!C:C,0))</f>
        <v>73</v>
      </c>
      <c r="N350" t="str">
        <f>_xlfn.CONCAT($N$1,$R$1,$B$1,$R$1," ",$P$1,$B$2,$T$1,$C$2,$T$1,$E$2,$T$1,$I$2,$T$1,$K$2,$T$1,$L$2,$Q$1,$O$1,$P$1,$S$1,B350,$S$1,$T$1,$S$1,C499,$S$1,$T$1,SUBSTITUTE(E499,",","."),$T$1,SUBSTITUTE(I499,",","."),$T$1,$S$1,K499,$S$1,$T$1,L499,$Q$1,$U$1)</f>
        <v>INSERT INTO "SportsRecords" (sp_record_id,sp_record_name,sp_record_best,sp_record_last,sport_class,team_sport_id) VALUES ('SP_348','Cuna Pt',85,60,'T',43);</v>
      </c>
    </row>
    <row r="351" spans="2:14" x14ac:dyDescent="0.25">
      <c r="B351" t="s">
        <v>8379</v>
      </c>
      <c r="C351" t="s">
        <v>9121</v>
      </c>
      <c r="E351" s="7">
        <v>0</v>
      </c>
      <c r="I351" s="7">
        <v>0</v>
      </c>
      <c r="J351" t="s">
        <v>8499</v>
      </c>
      <c r="K351" t="s">
        <v>9306</v>
      </c>
      <c r="L351">
        <f>INDEX(TeamSports!B:B,MATCH(J351,TeamSports!C:C,0))</f>
        <v>73</v>
      </c>
      <c r="N351" t="str">
        <f>_xlfn.CONCAT($N$1,$R$1,$B$1,$R$1," ",$P$1,$B$2,$T$1,$C$2,$T$1,$E$2,$T$1,$I$2,$T$1,$K$2,$T$1,$L$2,$Q$1,$O$1,$P$1,$S$1,B351,$S$1,$T$1,$S$1,C500,$S$1,$T$1,SUBSTITUTE(E500,",","."),$T$1,SUBSTITUTE(I500,",","."),$T$1,$S$1,K500,$S$1,$T$1,L500,$Q$1,$U$1)</f>
        <v>INSERT INTO "SportsRecords" (sp_record_id,sp_record_name,sp_record_best,sp_record_last,sport_class,team_sport_id) VALUES ('SP_349','Cuna Tm',64,90,'T',43);</v>
      </c>
    </row>
    <row r="352" spans="2:14" x14ac:dyDescent="0.25">
      <c r="B352" t="s">
        <v>8380</v>
      </c>
      <c r="C352" t="s">
        <v>9122</v>
      </c>
      <c r="E352" s="7">
        <v>0</v>
      </c>
      <c r="I352" s="7">
        <v>0</v>
      </c>
      <c r="J352" t="s">
        <v>8499</v>
      </c>
      <c r="K352" t="s">
        <v>9306</v>
      </c>
      <c r="L352">
        <f>INDEX(TeamSports!B:B,MATCH(J352,TeamSports!C:C,0))</f>
        <v>73</v>
      </c>
      <c r="N352" t="str">
        <f>_xlfn.CONCAT($N$1,$R$1,$B$1,$R$1," ",$P$1,$B$2,$T$1,$C$2,$T$1,$E$2,$T$1,$I$2,$T$1,$K$2,$T$1,$L$2,$Q$1,$O$1,$P$1,$S$1,B352,$S$1,$T$1,$S$1,C501,$S$1,$T$1,SUBSTITUTE(E501,",","."),$T$1,SUBSTITUTE(I501,",","."),$T$1,$S$1,K501,$S$1,$T$1,L501,$Q$1,$U$1)</f>
        <v>INSERT INTO "SportsRecords" (sp_record_id,sp_record_name,sp_record_best,sp_record_last,sport_class,team_sport_id) VALUES ('SP_350','Deposito Dp',5,13,'T',43);</v>
      </c>
    </row>
    <row r="353" spans="2:14" x14ac:dyDescent="0.25">
      <c r="B353" t="s">
        <v>8381</v>
      </c>
      <c r="C353" t="s">
        <v>9393</v>
      </c>
      <c r="E353" s="7">
        <v>0</v>
      </c>
      <c r="I353" s="7">
        <v>0</v>
      </c>
      <c r="J353" t="s">
        <v>8498</v>
      </c>
      <c r="K353" t="s">
        <v>9306</v>
      </c>
      <c r="L353">
        <f>INDEX(TeamSports!B:B,MATCH(J353,TeamSports!C:C,0))</f>
        <v>72</v>
      </c>
      <c r="N353" t="str">
        <f>_xlfn.CONCAT($N$1,$R$1,$B$1,$R$1," ",$P$1,$B$2,$T$1,$C$2,$T$1,$E$2,$T$1,$I$2,$T$1,$K$2,$T$1,$L$2,$Q$1,$O$1,$P$1,$S$1,B353,$S$1,$T$1,$S$1,C502,$S$1,$T$1,SUBSTITUTE(E502,",","."),$T$1,SUBSTITUTE(I502,",","."),$T$1,$S$1,K502,$S$1,$T$1,L502,$Q$1,$U$1)</f>
        <v>INSERT INTO "SportsRecords" (sp_record_id,sp_record_name,sp_record_best,sp_record_last,sport_class,team_sport_id) VALUES ('SP_351','Deposito Mt',5,4,'T',43);</v>
      </c>
    </row>
    <row r="354" spans="2:14" x14ac:dyDescent="0.25">
      <c r="B354" t="s">
        <v>8382</v>
      </c>
      <c r="C354" t="s">
        <v>9394</v>
      </c>
      <c r="E354" s="7">
        <v>0</v>
      </c>
      <c r="I354" s="7">
        <v>0</v>
      </c>
      <c r="J354" t="s">
        <v>8498</v>
      </c>
      <c r="K354" t="s">
        <v>9306</v>
      </c>
      <c r="L354">
        <f>INDEX(TeamSports!B:B,MATCH(J354,TeamSports!C:C,0))</f>
        <v>72</v>
      </c>
      <c r="N354" t="str">
        <f>_xlfn.CONCAT($N$1,$R$1,$B$1,$R$1," ",$P$1,$B$2,$T$1,$C$2,$T$1,$E$2,$T$1,$I$2,$T$1,$K$2,$T$1,$L$2,$Q$1,$O$1,$P$1,$S$1,B354,$S$1,$T$1,$S$1,C503,$S$1,$T$1,SUBSTITUTE(E503,",","."),$T$1,SUBSTITUTE(I503,",","."),$T$1,$S$1,K503,$S$1,$T$1,L503,$Q$1,$U$1)</f>
        <v>INSERT INTO "SportsRecords" (sp_record_id,sp_record_name,sp_record_best,sp_record_last,sport_class,team_sport_id) VALUES ('SP_352','Deposito Pt',100,75,'T',43);</v>
      </c>
    </row>
    <row r="355" spans="2:14" x14ac:dyDescent="0.25">
      <c r="B355" t="s">
        <v>8383</v>
      </c>
      <c r="C355" t="s">
        <v>9395</v>
      </c>
      <c r="E355" s="7">
        <v>0</v>
      </c>
      <c r="I355" s="7">
        <v>0</v>
      </c>
      <c r="J355" t="s">
        <v>8498</v>
      </c>
      <c r="K355" t="s">
        <v>9306</v>
      </c>
      <c r="L355">
        <f>INDEX(TeamSports!B:B,MATCH(J355,TeamSports!C:C,0))</f>
        <v>72</v>
      </c>
      <c r="N355" t="str">
        <f>_xlfn.CONCAT($N$1,$R$1,$B$1,$R$1," ",$P$1,$B$2,$T$1,$C$2,$T$1,$E$2,$T$1,$I$2,$T$1,$K$2,$T$1,$L$2,$Q$1,$O$1,$P$1,$S$1,B355,$S$1,$T$1,$S$1,C504,$S$1,$T$1,SUBSTITUTE(E504,",","."),$T$1,SUBSTITUTE(I504,",","."),$T$1,$S$1,K504,$S$1,$T$1,L504,$Q$1,$U$1)</f>
        <v>INSERT INTO "SportsRecords" (sp_record_id,sp_record_name,sp_record_best,sp_record_last,sport_class,team_sport_id) VALUES ('SP_353','Deposito Tm',26,30,'T',43);</v>
      </c>
    </row>
    <row r="356" spans="2:14" x14ac:dyDescent="0.25">
      <c r="B356" t="s">
        <v>8384</v>
      </c>
      <c r="C356" t="s">
        <v>8924</v>
      </c>
      <c r="E356" s="7">
        <v>0</v>
      </c>
      <c r="I356" s="7">
        <v>0</v>
      </c>
      <c r="J356" t="s">
        <v>8498</v>
      </c>
      <c r="K356" t="s">
        <v>9306</v>
      </c>
      <c r="L356">
        <f>INDEX(TeamSports!B:B,MATCH(J356,TeamSports!C:C,0))</f>
        <v>72</v>
      </c>
      <c r="N356" t="str">
        <f>_xlfn.CONCAT($N$1,$R$1,$B$1,$R$1," ",$P$1,$B$2,$T$1,$C$2,$T$1,$E$2,$T$1,$I$2,$T$1,$K$2,$T$1,$L$2,$Q$1,$O$1,$P$1,$S$1,B356,$S$1,$T$1,$S$1,C505,$S$1,$T$1,SUBSTITUTE(E505,",","."),$T$1,SUBSTITUTE(I505,",","."),$T$1,$S$1,K505,$S$1,$T$1,L505,$Q$1,$U$1)</f>
        <v>INSERT INTO "SportsRecords" (sp_record_id,sp_record_name,sp_record_best,sp_record_last,sport_class,team_sport_id) VALUES ('SP_354','Egipcio Dp',18,23,'T',43);</v>
      </c>
    </row>
    <row r="357" spans="2:14" x14ac:dyDescent="0.25">
      <c r="B357" t="s">
        <v>8385</v>
      </c>
      <c r="C357" t="s">
        <v>9396</v>
      </c>
      <c r="E357" s="7">
        <v>33.61</v>
      </c>
      <c r="I357" s="7">
        <v>36.970999999999997</v>
      </c>
      <c r="J357" t="s">
        <v>8497</v>
      </c>
      <c r="K357" t="s">
        <v>8565</v>
      </c>
      <c r="L357">
        <f>INDEX(TeamSports!B:B,MATCH(J357,TeamSports!C:C,0))</f>
        <v>68</v>
      </c>
      <c r="N357" t="str">
        <f>_xlfn.CONCAT($N$1,$R$1,$B$1,$R$1," ",$P$1,$B$2,$T$1,$C$2,$T$1,$E$2,$T$1,$I$2,$T$1,$K$2,$T$1,$L$2,$Q$1,$O$1,$P$1,$S$1,B357,$S$1,$T$1,$S$1,C506,$S$1,$T$1,SUBSTITUTE(E506,",","."),$T$1,SUBSTITUTE(I506,",","."),$T$1,$S$1,K506,$S$1,$T$1,L506,$Q$1,$U$1)</f>
        <v>INSERT INTO "SportsRecords" (sp_record_id,sp_record_name,sp_record_best,sp_record_last,sport_class,team_sport_id) VALUES ('SP_355','Egipcio Mt',17,15,'T',43);</v>
      </c>
    </row>
    <row r="358" spans="2:14" x14ac:dyDescent="0.25">
      <c r="B358" t="s">
        <v>8386</v>
      </c>
      <c r="C358" t="s">
        <v>9397</v>
      </c>
      <c r="E358" s="7">
        <v>65.37</v>
      </c>
      <c r="I358" s="7">
        <v>71.907000000000011</v>
      </c>
      <c r="J358" t="s">
        <v>8497</v>
      </c>
      <c r="K358" t="s">
        <v>8565</v>
      </c>
      <c r="L358">
        <f>INDEX(TeamSports!B:B,MATCH(J358,TeamSports!C:C,0))</f>
        <v>68</v>
      </c>
      <c r="N358" t="str">
        <f>_xlfn.CONCAT($N$1,$R$1,$B$1,$R$1," ",$P$1,$B$2,$T$1,$C$2,$T$1,$E$2,$T$1,$I$2,$T$1,$K$2,$T$1,$L$2,$Q$1,$O$1,$P$1,$S$1,B358,$S$1,$T$1,$S$1,C507,$S$1,$T$1,SUBSTITUTE(E507,",","."),$T$1,SUBSTITUTE(I507,",","."),$T$1,$S$1,K507,$S$1,$T$1,L507,$Q$1,$U$1)</f>
        <v>INSERT INTO "SportsRecords" (sp_record_id,sp_record_name,sp_record_best,sp_record_last,sport_class,team_sport_id) VALUES ('SP_356','Egipcio Pt',100,85,'T',43);</v>
      </c>
    </row>
    <row r="359" spans="2:14" x14ac:dyDescent="0.25">
      <c r="B359" t="s">
        <v>8387</v>
      </c>
      <c r="C359" t="s">
        <v>9398</v>
      </c>
      <c r="E359" s="7">
        <v>100.17</v>
      </c>
      <c r="I359" s="7">
        <v>110.187</v>
      </c>
      <c r="J359" t="s">
        <v>8497</v>
      </c>
      <c r="K359" t="s">
        <v>8565</v>
      </c>
      <c r="L359">
        <f>INDEX(TeamSports!B:B,MATCH(J359,TeamSports!C:C,0))</f>
        <v>68</v>
      </c>
      <c r="N359" t="str">
        <f>_xlfn.CONCAT($N$1,$R$1,$B$1,$R$1," ",$P$1,$B$2,$T$1,$C$2,$T$1,$E$2,$T$1,$I$2,$T$1,$K$2,$T$1,$L$2,$Q$1,$O$1,$P$1,$S$1,B359,$S$1,$T$1,$S$1,C508,$S$1,$T$1,SUBSTITUTE(E508,",","."),$T$1,SUBSTITUTE(I508,",","."),$T$1,$S$1,K508,$S$1,$T$1,L508,$Q$1,$U$1)</f>
        <v>INSERT INTO "SportsRecords" (sp_record_id,sp_record_name,sp_record_best,sp_record_last,sport_class,team_sport_id) VALUES ('SP_357','Egipcio Tm',65,82,'T',43);</v>
      </c>
    </row>
    <row r="360" spans="2:14" x14ac:dyDescent="0.25">
      <c r="B360" t="s">
        <v>8388</v>
      </c>
      <c r="C360" t="s">
        <v>9399</v>
      </c>
      <c r="E360" s="7">
        <v>358.52</v>
      </c>
      <c r="I360" s="7">
        <v>394.37199999999996</v>
      </c>
      <c r="J360" t="s">
        <v>8497</v>
      </c>
      <c r="K360" t="s">
        <v>8565</v>
      </c>
      <c r="L360">
        <f>INDEX(TeamSports!B:B,MATCH(J360,TeamSports!C:C,0))</f>
        <v>68</v>
      </c>
      <c r="N360" t="str">
        <f>_xlfn.CONCAT($N$1,$R$1,$B$1,$R$1," ",$P$1,$B$2,$T$1,$C$2,$T$1,$E$2,$T$1,$I$2,$T$1,$K$2,$T$1,$L$2,$Q$1,$O$1,$P$1,$S$1,B360,$S$1,$T$1,$S$1,C509,$S$1,$T$1,SUBSTITUTE(E509,",","."),$T$1,SUBSTITUTE(I509,",","."),$T$1,$S$1,K509,$S$1,$T$1,L509,$Q$1,$U$1)</f>
        <v>INSERT INTO "SportsRecords" (sp_record_id,sp_record_name,sp_record_best,sp_record_last,sport_class,team_sport_id) VALUES ('SP_358','Estatua Dp',11,19,'T',43);</v>
      </c>
    </row>
    <row r="361" spans="2:14" x14ac:dyDescent="0.25">
      <c r="B361" t="s">
        <v>8389</v>
      </c>
      <c r="C361" t="s">
        <v>9400</v>
      </c>
      <c r="E361" s="7">
        <v>745.69</v>
      </c>
      <c r="I361" s="7">
        <v>820.25900000000001</v>
      </c>
      <c r="J361" t="s">
        <v>8497</v>
      </c>
      <c r="K361" t="s">
        <v>8565</v>
      </c>
      <c r="L361">
        <f>INDEX(TeamSports!B:B,MATCH(J361,TeamSports!C:C,0))</f>
        <v>68</v>
      </c>
      <c r="N361" t="str">
        <f>_xlfn.CONCAT($N$1,$R$1,$B$1,$R$1," ",$P$1,$B$2,$T$1,$C$2,$T$1,$E$2,$T$1,$I$2,$T$1,$K$2,$T$1,$L$2,$Q$1,$O$1,$P$1,$S$1,B361,$S$1,$T$1,$S$1,C510,$S$1,$T$1,SUBSTITUTE(E510,",","."),$T$1,SUBSTITUTE(I510,",","."),$T$1,$S$1,K510,$S$1,$T$1,L510,$Q$1,$U$1)</f>
        <v>INSERT INTO "SportsRecords" (sp_record_id,sp_record_name,sp_record_best,sp_record_last,sport_class,team_sport_id) VALUES ('SP_359','Estatua Mt',10,6,'T',43);</v>
      </c>
    </row>
    <row r="362" spans="2:14" x14ac:dyDescent="0.25">
      <c r="B362" t="s">
        <v>8390</v>
      </c>
      <c r="C362" t="s">
        <v>8728</v>
      </c>
      <c r="E362" s="7">
        <v>212.49</v>
      </c>
      <c r="I362" s="7">
        <v>233.739</v>
      </c>
      <c r="J362" t="s">
        <v>8497</v>
      </c>
      <c r="K362" t="s">
        <v>8565</v>
      </c>
      <c r="L362">
        <f>INDEX(TeamSports!B:B,MATCH(J362,TeamSports!C:C,0))</f>
        <v>68</v>
      </c>
      <c r="N362" t="str">
        <f>_xlfn.CONCAT($N$1,$R$1,$B$1,$R$1," ",$P$1,$B$2,$T$1,$C$2,$T$1,$E$2,$T$1,$I$2,$T$1,$K$2,$T$1,$L$2,$Q$1,$O$1,$P$1,$S$1,B362,$S$1,$T$1,$S$1,C511,$S$1,$T$1,SUBSTITUTE(E511,",","."),$T$1,SUBSTITUTE(I511,",","."),$T$1,$S$1,K511,$S$1,$T$1,L511,$Q$1,$U$1)</f>
        <v>INSERT INTO "SportsRecords" (sp_record_id,sp_record_name,sp_record_best,sp_record_last,sport_class,team_sport_id) VALUES ('SP_360','Estatua Pt',245,100,'T',43);</v>
      </c>
    </row>
    <row r="363" spans="2:14" x14ac:dyDescent="0.25">
      <c r="B363" t="s">
        <v>8391</v>
      </c>
      <c r="C363" t="s">
        <v>9401</v>
      </c>
      <c r="E363" s="7">
        <v>36.090000000000003</v>
      </c>
      <c r="I363" s="7">
        <v>39.699000000000005</v>
      </c>
      <c r="J363" t="s">
        <v>8497</v>
      </c>
      <c r="K363" t="s">
        <v>8565</v>
      </c>
      <c r="L363">
        <f>INDEX(TeamSports!B:B,MATCH(J363,TeamSports!C:C,0))</f>
        <v>68</v>
      </c>
      <c r="N363" t="str">
        <f>_xlfn.CONCAT($N$1,$R$1,$B$1,$R$1," ",$P$1,$B$2,$T$1,$C$2,$T$1,$E$2,$T$1,$I$2,$T$1,$K$2,$T$1,$L$2,$Q$1,$O$1,$P$1,$S$1,B363,$S$1,$T$1,$S$1,C512,$S$1,$T$1,SUBSTITUTE(E512,",","."),$T$1,SUBSTITUTE(I512,",","."),$T$1,$S$1,K512,$S$1,$T$1,L512,$Q$1,$U$1)</f>
        <v>INSERT INTO "SportsRecords" (sp_record_id,sp_record_name,sp_record_best,sp_record_last,sport_class,team_sport_id) VALUES ('SP_361','Estatua Tm',144,162,'T',43);</v>
      </c>
    </row>
    <row r="364" spans="2:14" x14ac:dyDescent="0.25">
      <c r="B364" t="s">
        <v>8392</v>
      </c>
      <c r="C364" t="s">
        <v>9402</v>
      </c>
      <c r="E364" s="7">
        <v>71.61</v>
      </c>
      <c r="I364" s="7">
        <v>78.771000000000001</v>
      </c>
      <c r="J364" t="s">
        <v>8497</v>
      </c>
      <c r="K364" t="s">
        <v>8565</v>
      </c>
      <c r="L364">
        <f>INDEX(TeamSports!B:B,MATCH(J364,TeamSports!C:C,0))</f>
        <v>68</v>
      </c>
      <c r="N364" t="str">
        <f>_xlfn.CONCAT($N$1,$R$1,$B$1,$R$1," ",$P$1,$B$2,$T$1,$C$2,$T$1,$E$2,$T$1,$I$2,$T$1,$K$2,$T$1,$L$2,$Q$1,$O$1,$P$1,$S$1,B364,$S$1,$T$1,$S$1,C513,$S$1,$T$1,SUBSTITUTE(E513,",","."),$T$1,SUBSTITUTE(I513,",","."),$T$1,$S$1,K513,$S$1,$T$1,L513,$Q$1,$U$1)</f>
        <v>INSERT INTO "SportsRecords" (sp_record_id,sp_record_name,sp_record_best,sp_record_last,sport_class,team_sport_id) VALUES ('SP_362','Fragata Dp',22,39,'T',43);</v>
      </c>
    </row>
    <row r="365" spans="2:14" x14ac:dyDescent="0.25">
      <c r="B365" t="s">
        <v>8393</v>
      </c>
      <c r="C365" t="s">
        <v>9403</v>
      </c>
      <c r="E365" s="7">
        <v>109.83</v>
      </c>
      <c r="I365" s="7">
        <v>120.813</v>
      </c>
      <c r="J365" t="s">
        <v>8497</v>
      </c>
      <c r="K365" t="s">
        <v>8565</v>
      </c>
      <c r="L365">
        <f>INDEX(TeamSports!B:B,MATCH(J365,TeamSports!C:C,0))</f>
        <v>68</v>
      </c>
      <c r="N365" t="str">
        <f>_xlfn.CONCAT($N$1,$R$1,$B$1,$R$1," ",$P$1,$B$2,$T$1,$C$2,$T$1,$E$2,$T$1,$I$2,$T$1,$K$2,$T$1,$L$2,$Q$1,$O$1,$P$1,$S$1,B365,$S$1,$T$1,$S$1,C514,$S$1,$T$1,SUBSTITUTE(E514,",","."),$T$1,SUBSTITUTE(I514,",","."),$T$1,$S$1,K514,$S$1,$T$1,L514,$Q$1,$U$1)</f>
        <v>INSERT INTO "SportsRecords" (sp_record_id,sp_record_name,sp_record_best,sp_record_last,sport_class,team_sport_id) VALUES ('SP_363','Fragata Mt',19,14,'T',43);</v>
      </c>
    </row>
    <row r="366" spans="2:14" x14ac:dyDescent="0.25">
      <c r="B366" t="s">
        <v>8394</v>
      </c>
      <c r="C366" t="s">
        <v>9404</v>
      </c>
      <c r="E366" s="7">
        <v>232.02</v>
      </c>
      <c r="I366" s="7">
        <v>255.22200000000001</v>
      </c>
      <c r="J366" t="s">
        <v>8497</v>
      </c>
      <c r="K366" t="s">
        <v>8565</v>
      </c>
      <c r="L366">
        <f>INDEX(TeamSports!B:B,MATCH(J366,TeamSports!C:C,0))</f>
        <v>68</v>
      </c>
      <c r="N366" t="str">
        <f>_xlfn.CONCAT($N$1,$R$1,$B$1,$R$1," ",$P$1,$B$2,$T$1,$C$2,$T$1,$E$2,$T$1,$I$2,$T$1,$K$2,$T$1,$L$2,$Q$1,$O$1,$P$1,$S$1,B366,$S$1,$T$1,$S$1,C515,$S$1,$T$1,SUBSTITUTE(E515,",","."),$T$1,SUBSTITUTE(I515,",","."),$T$1,$S$1,K515,$S$1,$T$1,L515,$Q$1,$U$1)</f>
        <v>INSERT INTO "SportsRecords" (sp_record_id,sp_record_name,sp_record_best,sp_record_last,sport_class,team_sport_id) VALUES ('SP_364','Fragata Pt',96,75,'T',43);</v>
      </c>
    </row>
    <row r="367" spans="2:14" x14ac:dyDescent="0.25">
      <c r="B367" t="s">
        <v>8395</v>
      </c>
      <c r="C367" t="s">
        <v>9405</v>
      </c>
      <c r="E367" s="7">
        <v>459.02</v>
      </c>
      <c r="I367" s="7">
        <v>504.92199999999997</v>
      </c>
      <c r="J367" t="s">
        <v>8497</v>
      </c>
      <c r="K367" t="s">
        <v>8565</v>
      </c>
      <c r="L367">
        <f>INDEX(TeamSports!B:B,MATCH(J367,TeamSports!C:C,0))</f>
        <v>68</v>
      </c>
      <c r="N367" t="str">
        <f>_xlfn.CONCAT($N$1,$R$1,$B$1,$R$1," ",$P$1,$B$2,$T$1,$C$2,$T$1,$E$2,$T$1,$I$2,$T$1,$K$2,$T$1,$L$2,$Q$1,$O$1,$P$1,$S$1,B367,$S$1,$T$1,$S$1,C516,$S$1,$T$1,SUBSTITUTE(E516,",","."),$T$1,SUBSTITUTE(I516,",","."),$T$1,$S$1,K516,$S$1,$T$1,L516,$Q$1,$U$1)</f>
        <v>INSERT INTO "SportsRecords" (sp_record_id,sp_record_name,sp_record_best,sp_record_last,sport_class,team_sport_id) VALUES ('SP_365','Fragata Tm',51,63,'T',43);</v>
      </c>
    </row>
    <row r="368" spans="2:14" x14ac:dyDescent="0.25">
      <c r="B368" t="s">
        <v>8396</v>
      </c>
      <c r="C368" t="s">
        <v>8734</v>
      </c>
      <c r="E368" s="7">
        <v>170.76</v>
      </c>
      <c r="I368" s="7">
        <v>187.83599999999998</v>
      </c>
      <c r="J368" t="s">
        <v>8497</v>
      </c>
      <c r="K368" t="s">
        <v>8565</v>
      </c>
      <c r="L368">
        <f>INDEX(TeamSports!B:B,MATCH(J368,TeamSports!C:C,0))</f>
        <v>68</v>
      </c>
      <c r="N368" t="str">
        <f>_xlfn.CONCAT($N$1,$R$1,$B$1,$R$1," ",$P$1,$B$2,$T$1,$C$2,$T$1,$E$2,$T$1,$I$2,$T$1,$K$2,$T$1,$L$2,$Q$1,$O$1,$P$1,$S$1,B368,$S$1,$T$1,$S$1,C517,$S$1,$T$1,SUBSTITUTE(E517,",","."),$T$1,SUBSTITUTE(I517,",","."),$T$1,$S$1,K517,$S$1,$T$1,L517,$Q$1,$U$1)</f>
        <v>INSERT INTO "SportsRecords" (sp_record_id,sp_record_name,sp_record_best,sp_record_last,sport_class,team_sport_id) VALUES ('SP_366','Huida Dp',5,9,'T',43);</v>
      </c>
    </row>
    <row r="369" spans="2:14" x14ac:dyDescent="0.25">
      <c r="B369" t="s">
        <v>8397</v>
      </c>
      <c r="C369" t="s">
        <v>9123</v>
      </c>
      <c r="E369" s="7">
        <v>82</v>
      </c>
      <c r="I369" s="7">
        <v>94.3</v>
      </c>
      <c r="J369" t="s">
        <v>8509</v>
      </c>
      <c r="K369" t="s">
        <v>8652</v>
      </c>
      <c r="L369">
        <f>INDEX(TeamSports!B:B,MATCH(J369,TeamSports!C:C,0))</f>
        <v>66</v>
      </c>
      <c r="N369" t="str">
        <f>_xlfn.CONCAT($N$1,$R$1,$B$1,$R$1," ",$P$1,$B$2,$T$1,$C$2,$T$1,$E$2,$T$1,$I$2,$T$1,$K$2,$T$1,$L$2,$Q$1,$O$1,$P$1,$S$1,B369,$S$1,$T$1,$S$1,C518,$S$1,$T$1,SUBSTITUTE(E518,",","."),$T$1,SUBSTITUTE(I518,",","."),$T$1,$S$1,K518,$S$1,$T$1,L518,$Q$1,$U$1)</f>
        <v>INSERT INTO "SportsRecords" (sp_record_id,sp_record_name,sp_record_best,sp_record_last,sport_class,team_sport_id) VALUES ('SP_367','Huida Mt',7,6,'T',43);</v>
      </c>
    </row>
    <row r="370" spans="2:14" x14ac:dyDescent="0.25">
      <c r="B370" t="s">
        <v>8398</v>
      </c>
      <c r="C370" t="s">
        <v>9124</v>
      </c>
      <c r="E370" s="7">
        <v>0</v>
      </c>
      <c r="I370" s="7">
        <v>0</v>
      </c>
      <c r="J370" t="s">
        <v>1256</v>
      </c>
      <c r="K370" t="s">
        <v>9306</v>
      </c>
      <c r="L370">
        <f>INDEX(TeamSports!B:B,MATCH(J370,TeamSports!C:C,0))</f>
        <v>67</v>
      </c>
      <c r="N370" t="str">
        <f>_xlfn.CONCAT($N$1,$R$1,$B$1,$R$1," ",$P$1,$B$2,$T$1,$C$2,$T$1,$E$2,$T$1,$I$2,$T$1,$K$2,$T$1,$L$2,$Q$1,$O$1,$P$1,$S$1,B370,$S$1,$T$1,$S$1,C519,$S$1,$T$1,SUBSTITUTE(E519,",","."),$T$1,SUBSTITUTE(I519,",","."),$T$1,$S$1,K519,$S$1,$T$1,L519,$Q$1,$U$1)</f>
        <v>INSERT INTO "SportsRecords" (sp_record_id,sp_record_name,sp_record_best,sp_record_last,sport_class,team_sport_id) VALUES ('SP_368','Huida Pt',100,85,'T',43);</v>
      </c>
    </row>
    <row r="371" spans="2:14" x14ac:dyDescent="0.25">
      <c r="B371" t="s">
        <v>8399</v>
      </c>
      <c r="C371" t="s">
        <v>9125</v>
      </c>
      <c r="E371" s="7">
        <v>0</v>
      </c>
      <c r="I371" s="7">
        <v>0</v>
      </c>
      <c r="J371" t="s">
        <v>1256</v>
      </c>
      <c r="K371" t="s">
        <v>9306</v>
      </c>
      <c r="L371">
        <f>INDEX(TeamSports!B:B,MATCH(J371,TeamSports!C:C,0))</f>
        <v>67</v>
      </c>
      <c r="N371" t="str">
        <f>_xlfn.CONCAT($N$1,$R$1,$B$1,$R$1," ",$P$1,$B$2,$T$1,$C$2,$T$1,$E$2,$T$1,$I$2,$T$1,$K$2,$T$1,$L$2,$Q$1,$O$1,$P$1,$S$1,B371,$S$1,$T$1,$S$1,C520,$S$1,$T$1,SUBSTITUTE(E520,",","."),$T$1,SUBSTITUTE(I520,",","."),$T$1,$S$1,K520,$S$1,$T$1,L520,$Q$1,$U$1)</f>
        <v>INSERT INTO "SportsRecords" (sp_record_id,sp_record_name,sp_record_best,sp_record_last,sport_class,team_sport_id) VALUES ('SP_369','Huida Tm',21,27,'T',43);</v>
      </c>
    </row>
    <row r="372" spans="2:14" x14ac:dyDescent="0.25">
      <c r="B372" t="s">
        <v>8400</v>
      </c>
      <c r="C372" t="s">
        <v>9126</v>
      </c>
      <c r="E372" s="7">
        <v>64.5</v>
      </c>
      <c r="I372" s="7">
        <v>74.174999999999997</v>
      </c>
      <c r="J372" t="s">
        <v>8509</v>
      </c>
      <c r="K372" t="s">
        <v>8652</v>
      </c>
      <c r="L372">
        <f>INDEX(TeamSports!B:B,MATCH(J372,TeamSports!C:C,0))</f>
        <v>66</v>
      </c>
      <c r="N372" t="str">
        <f>_xlfn.CONCAT($N$1,$R$1,$B$1,$R$1," ",$P$1,$B$2,$T$1,$C$2,$T$1,$E$2,$T$1,$I$2,$T$1,$K$2,$T$1,$L$2,$Q$1,$O$1,$P$1,$S$1,B372,$S$1,$T$1,$S$1,C521,$S$1,$T$1,SUBSTITUTE(E521,",","."),$T$1,SUBSTITUTE(I521,",","."),$T$1,$S$1,K521,$S$1,$T$1,L521,$Q$1,$U$1)</f>
        <v>INSERT INTO "SportsRecords" (sp_record_id,sp_record_name,sp_record_best,sp_record_last,sport_class,team_sport_id) VALUES ('SP_370','Jungla Dp',168,246,'T',43);</v>
      </c>
    </row>
    <row r="373" spans="2:14" x14ac:dyDescent="0.25">
      <c r="B373" t="s">
        <v>8401</v>
      </c>
      <c r="C373" t="s">
        <v>9127</v>
      </c>
      <c r="E373" s="7">
        <v>0</v>
      </c>
      <c r="I373" s="7">
        <v>0</v>
      </c>
      <c r="J373" t="s">
        <v>1256</v>
      </c>
      <c r="K373" t="s">
        <v>9306</v>
      </c>
      <c r="L373">
        <f>INDEX(TeamSports!B:B,MATCH(J373,TeamSports!C:C,0))</f>
        <v>67</v>
      </c>
      <c r="N373" t="str">
        <f>_xlfn.CONCAT($N$1,$R$1,$B$1,$R$1," ",$P$1,$B$2,$T$1,$C$2,$T$1,$E$2,$T$1,$I$2,$T$1,$K$2,$T$1,$L$2,$Q$1,$O$1,$P$1,$S$1,B373,$S$1,$T$1,$S$1,C522,$S$1,$T$1,SUBSTITUTE(E522,",","."),$T$1,SUBSTITUTE(I522,",","."),$T$1,$S$1,K522,$S$1,$T$1,L522,$Q$1,$U$1)</f>
        <v>INSERT INTO "SportsRecords" (sp_record_id,sp_record_name,sp_record_best,sp_record_last,sport_class,team_sport_id) VALUES ('SP_371','Jungla Mt',41,35,'T',43);</v>
      </c>
    </row>
    <row r="374" spans="2:14" x14ac:dyDescent="0.25">
      <c r="B374" t="s">
        <v>8402</v>
      </c>
      <c r="C374" t="s">
        <v>9128</v>
      </c>
      <c r="E374" s="7">
        <v>88.5</v>
      </c>
      <c r="I374" s="7">
        <v>101.77500000000001</v>
      </c>
      <c r="J374" t="s">
        <v>8509</v>
      </c>
      <c r="K374" t="s">
        <v>8652</v>
      </c>
      <c r="L374">
        <f>INDEX(TeamSports!B:B,MATCH(J374,TeamSports!C:C,0))</f>
        <v>66</v>
      </c>
      <c r="N374" t="str">
        <f>_xlfn.CONCAT($N$1,$R$1,$B$1,$R$1," ",$P$1,$B$2,$T$1,$C$2,$T$1,$E$2,$T$1,$I$2,$T$1,$K$2,$T$1,$L$2,$Q$1,$O$1,$P$1,$S$1,B374,$S$1,$T$1,$S$1,C523,$S$1,$T$1,SUBSTITUTE(E523,",","."),$T$1,SUBSTITUTE(I523,",","."),$T$1,$S$1,K523,$S$1,$T$1,L523,$Q$1,$U$1)</f>
        <v>INSERT INTO "SportsRecords" (sp_record_id,sp_record_name,sp_record_best,sp_record_last,sport_class,team_sport_id) VALUES ('SP_372','Jungla Pt',75,60,'T',43);</v>
      </c>
    </row>
    <row r="375" spans="2:14" x14ac:dyDescent="0.25">
      <c r="B375" t="s">
        <v>8403</v>
      </c>
      <c r="C375" t="s">
        <v>9129</v>
      </c>
      <c r="E375" s="7">
        <v>0</v>
      </c>
      <c r="I375" s="7">
        <v>0</v>
      </c>
      <c r="J375" t="s">
        <v>1256</v>
      </c>
      <c r="K375" t="s">
        <v>9306</v>
      </c>
      <c r="L375">
        <f>INDEX(TeamSports!B:B,MATCH(J375,TeamSports!C:C,0))</f>
        <v>67</v>
      </c>
      <c r="N375" t="str">
        <f>_xlfn.CONCAT($N$1,$R$1,$B$1,$R$1," ",$P$1,$B$2,$T$1,$C$2,$T$1,$E$2,$T$1,$I$2,$T$1,$K$2,$T$1,$L$2,$Q$1,$O$1,$P$1,$S$1,B375,$S$1,$T$1,$S$1,C524,$S$1,$T$1,SUBSTITUTE(E524,",","."),$T$1,SUBSTITUTE(I524,",","."),$T$1,$S$1,K524,$S$1,$T$1,L524,$Q$1,$U$1)</f>
        <v>INSERT INTO "SportsRecords" (sp_record_id,sp_record_name,sp_record_best,sp_record_last,sport_class,team_sport_id) VALUES ('SP_373','Jungla Tm',119,148,'T',43);</v>
      </c>
    </row>
    <row r="376" spans="2:14" x14ac:dyDescent="0.25">
      <c r="B376" t="s">
        <v>8404</v>
      </c>
      <c r="C376" t="s">
        <v>9130</v>
      </c>
      <c r="E376" s="7">
        <v>0</v>
      </c>
      <c r="I376" s="7">
        <v>0</v>
      </c>
      <c r="J376" t="s">
        <v>1256</v>
      </c>
      <c r="K376" t="s">
        <v>9306</v>
      </c>
      <c r="L376">
        <f>INDEX(TeamSports!B:B,MATCH(J376,TeamSports!C:C,0))</f>
        <v>67</v>
      </c>
      <c r="N376" t="str">
        <f>_xlfn.CONCAT($N$1,$R$1,$B$1,$R$1," ",$P$1,$B$2,$T$1,$C$2,$T$1,$E$2,$T$1,$I$2,$T$1,$K$2,$T$1,$L$2,$Q$1,$O$1,$P$1,$S$1,B376,$S$1,$T$1,$S$1,C525,$S$1,$T$1,SUBSTITUTE(E525,",","."),$T$1,SUBSTITUTE(I525,",","."),$T$1,$S$1,K525,$S$1,$T$1,L525,$Q$1,$U$1)</f>
        <v>INSERT INTO "SportsRecords" (sp_record_id,sp_record_name,sp_record_best,sp_record_last,sport_class,team_sport_id) VALUES ('SP_374','Planta Dp',24,37,'T',43);</v>
      </c>
    </row>
    <row r="377" spans="2:14" x14ac:dyDescent="0.25">
      <c r="B377" t="s">
        <v>8405</v>
      </c>
      <c r="C377" t="s">
        <v>9131</v>
      </c>
      <c r="E377" s="7">
        <v>70.2</v>
      </c>
      <c r="I377" s="7">
        <v>80.73</v>
      </c>
      <c r="J377" t="s">
        <v>8509</v>
      </c>
      <c r="K377" t="s">
        <v>8652</v>
      </c>
      <c r="L377">
        <f>INDEX(TeamSports!B:B,MATCH(J377,TeamSports!C:C,0))</f>
        <v>66</v>
      </c>
      <c r="N377" t="str">
        <f>_xlfn.CONCAT($N$1,$R$1,$B$1,$R$1," ",$P$1,$B$2,$T$1,$C$2,$T$1,$E$2,$T$1,$I$2,$T$1,$K$2,$T$1,$L$2,$Q$1,$O$1,$P$1,$S$1,B377,$S$1,$T$1,$S$1,C526,$S$1,$T$1,SUBSTITUTE(E526,",","."),$T$1,SUBSTITUTE(I526,",","."),$T$1,$S$1,K526,$S$1,$T$1,L526,$Q$1,$U$1)</f>
        <v>INSERT INTO "SportsRecords" (sp_record_id,sp_record_name,sp_record_best,sp_record_last,sport_class,team_sport_id) VALUES ('SP_375','Planta Mt',19,16,'T',43);</v>
      </c>
    </row>
    <row r="378" spans="2:14" x14ac:dyDescent="0.25">
      <c r="B378" t="s">
        <v>8406</v>
      </c>
      <c r="C378" t="s">
        <v>9132</v>
      </c>
      <c r="E378" s="7">
        <v>0</v>
      </c>
      <c r="I378" s="7">
        <v>0</v>
      </c>
      <c r="J378" t="s">
        <v>1256</v>
      </c>
      <c r="K378" t="s">
        <v>9306</v>
      </c>
      <c r="L378">
        <f>INDEX(TeamSports!B:B,MATCH(J378,TeamSports!C:C,0))</f>
        <v>67</v>
      </c>
      <c r="N378" t="str">
        <f>_xlfn.CONCAT($N$1,$R$1,$B$1,$R$1," ",$P$1,$B$2,$T$1,$C$2,$T$1,$E$2,$T$1,$I$2,$T$1,$K$2,$T$1,$L$2,$Q$1,$O$1,$P$1,$S$1,B378,$S$1,$T$1,$S$1,C527,$S$1,$T$1,SUBSTITUTE(E527,",","."),$T$1,SUBSTITUTE(I527,",","."),$T$1,$S$1,K527,$S$1,$T$1,L527,$Q$1,$U$1)</f>
        <v>INSERT INTO "SportsRecords" (sp_record_id,sp_record_name,sp_record_best,sp_record_last,sport_class,team_sport_id) VALUES ('SP_376','Planta Pt',100,67,'T',43);</v>
      </c>
    </row>
    <row r="379" spans="2:14" x14ac:dyDescent="0.25">
      <c r="B379" t="s">
        <v>8407</v>
      </c>
      <c r="C379" t="s">
        <v>9133</v>
      </c>
      <c r="E379" s="7">
        <v>72.5</v>
      </c>
      <c r="I379" s="7">
        <v>83.375</v>
      </c>
      <c r="J379" t="s">
        <v>8509</v>
      </c>
      <c r="K379" t="s">
        <v>8652</v>
      </c>
      <c r="L379">
        <f>INDEX(TeamSports!B:B,MATCH(J379,TeamSports!C:C,0))</f>
        <v>66</v>
      </c>
      <c r="N379" t="str">
        <f>_xlfn.CONCAT($N$1,$R$1,$B$1,$R$1," ",$P$1,$B$2,$T$1,$C$2,$T$1,$E$2,$T$1,$I$2,$T$1,$K$2,$T$1,$L$2,$Q$1,$O$1,$P$1,$S$1,B379,$S$1,$T$1,$S$1,C528,$S$1,$T$1,SUBSTITUTE(E528,",","."),$T$1,SUBSTITUTE(I528,",","."),$T$1,$S$1,K528,$S$1,$T$1,L528,$Q$1,$U$1)</f>
        <v>INSERT INTO "SportsRecords" (sp_record_id,sp_record_name,sp_record_best,sp_record_last,sport_class,team_sport_id) VALUES ('SP_377','Planta Tm',66,87,'T',43);</v>
      </c>
    </row>
    <row r="380" spans="2:14" x14ac:dyDescent="0.25">
      <c r="B380" t="s">
        <v>8408</v>
      </c>
      <c r="C380" t="s">
        <v>69</v>
      </c>
      <c r="D380" s="7">
        <f t="shared" ref="D380:D407" si="0">VALUE(SUBSTITUTE(F380,".",","))/1000</f>
        <v>8.8019999999999996</v>
      </c>
      <c r="E380" s="7">
        <f t="shared" ref="E380:E408" si="1">D380</f>
        <v>8.8019999999999996</v>
      </c>
      <c r="F380" s="7">
        <v>8802</v>
      </c>
      <c r="G380" s="7">
        <f t="shared" ref="G380:G407" si="2">VALUE(SUBSTITUTE(H380,".",","))/1000</f>
        <v>13.999000000000001</v>
      </c>
      <c r="H380" s="7">
        <v>13999</v>
      </c>
      <c r="I380" s="7">
        <f t="shared" ref="I380:I408" si="3">G380</f>
        <v>13.999000000000001</v>
      </c>
      <c r="J380" t="s">
        <v>70</v>
      </c>
      <c r="K380" t="s">
        <v>8565</v>
      </c>
      <c r="L380">
        <f>INDEX(TeamSports!B:B,MATCH(J380,TeamSports!C:C,0))</f>
        <v>39</v>
      </c>
      <c r="N380" t="str">
        <f>_xlfn.CONCAT($N$1,$R$1,$B$1,$R$1," ",$P$1,$B$2,$T$1,$C$2,$T$1,$E$2,$T$1,$I$2,$T$1,$K$2,$T$1,$L$2,$Q$1,$O$1,$P$1,$S$1,B380,$S$1,$T$1,$S$1,C529,$S$1,$T$1,SUBSTITUTE(E529,",","."),$T$1,SUBSTITUTE(I529,",","."),$T$1,$S$1,K529,$S$1,$T$1,L529,$Q$1,$U$1)</f>
        <v>INSERT INTO "SportsRecords" (sp_record_id,sp_record_name,sp_record_best,sp_record_last,sport_class,team_sport_id) VALUES ('SP_378','Presa Dp',23,29,'T',43);</v>
      </c>
    </row>
    <row r="381" spans="2:14" x14ac:dyDescent="0.25">
      <c r="B381" t="s">
        <v>8409</v>
      </c>
      <c r="C381" t="s">
        <v>71</v>
      </c>
      <c r="D381" s="7">
        <f t="shared" si="0"/>
        <v>39.218000000000004</v>
      </c>
      <c r="E381" s="7">
        <f t="shared" si="1"/>
        <v>39.218000000000004</v>
      </c>
      <c r="F381" s="7">
        <v>39218</v>
      </c>
      <c r="G381" s="7">
        <f t="shared" si="2"/>
        <v>50.999000000000002</v>
      </c>
      <c r="H381" s="7">
        <v>50999</v>
      </c>
      <c r="I381" s="7">
        <f t="shared" si="3"/>
        <v>50.999000000000002</v>
      </c>
      <c r="J381" t="s">
        <v>70</v>
      </c>
      <c r="K381" t="s">
        <v>8565</v>
      </c>
      <c r="L381">
        <f>INDEX(TeamSports!B:B,MATCH(J381,TeamSports!C:C,0))</f>
        <v>39</v>
      </c>
      <c r="N381" t="str">
        <f>_xlfn.CONCAT($N$1,$R$1,$B$1,$R$1," ",$P$1,$B$2,$T$1,$C$2,$T$1,$E$2,$T$1,$I$2,$T$1,$K$2,$T$1,$L$2,$Q$1,$O$1,$P$1,$S$1,B381,$S$1,$T$1,$S$1,C530,$S$1,$T$1,SUBSTITUTE(E530,",","."),$T$1,SUBSTITUTE(I530,",","."),$T$1,$S$1,K530,$S$1,$T$1,L530,$Q$1,$U$1)</f>
        <v>INSERT INTO "SportsRecords" (sp_record_id,sp_record_name,sp_record_best,sp_record_last,sport_class,team_sport_id) VALUES ('SP_379','Presa Mt',14,13,'T',43);</v>
      </c>
    </row>
    <row r="382" spans="2:14" x14ac:dyDescent="0.25">
      <c r="B382" t="s">
        <v>8410</v>
      </c>
      <c r="C382" t="s">
        <v>72</v>
      </c>
      <c r="D382" s="7">
        <f t="shared" si="0"/>
        <v>12.025</v>
      </c>
      <c r="E382" s="7">
        <f t="shared" si="1"/>
        <v>12.025</v>
      </c>
      <c r="F382" s="7">
        <v>12025</v>
      </c>
      <c r="G382" s="7">
        <f t="shared" si="2"/>
        <v>18.998999999999999</v>
      </c>
      <c r="H382" s="7">
        <v>18999</v>
      </c>
      <c r="I382" s="7">
        <f t="shared" si="3"/>
        <v>18.998999999999999</v>
      </c>
      <c r="J382" t="s">
        <v>70</v>
      </c>
      <c r="K382" t="s">
        <v>8565</v>
      </c>
      <c r="L382">
        <f>INDEX(TeamSports!B:B,MATCH(J382,TeamSports!C:C,0))</f>
        <v>39</v>
      </c>
      <c r="N382" t="str">
        <f>_xlfn.CONCAT($N$1,$R$1,$B$1,$R$1," ",$P$1,$B$2,$T$1,$C$2,$T$1,$E$2,$T$1,$I$2,$T$1,$K$2,$T$1,$L$2,$Q$1,$O$1,$P$1,$S$1,B382,$S$1,$T$1,$S$1,C531,$S$1,$T$1,SUBSTITUTE(E531,",","."),$T$1,SUBSTITUTE(I531,",","."),$T$1,$S$1,K531,$S$1,$T$1,L531,$Q$1,$U$1)</f>
        <v>INSERT INTO "SportsRecords" (sp_record_id,sp_record_name,sp_record_best,sp_record_last,sport_class,team_sport_id) VALUES ('SP_380','Presa Pt',100,85,'T',43);</v>
      </c>
    </row>
    <row r="383" spans="2:14" x14ac:dyDescent="0.25">
      <c r="B383" t="s">
        <v>8411</v>
      </c>
      <c r="C383" t="s">
        <v>73</v>
      </c>
      <c r="D383" s="7">
        <f t="shared" si="0"/>
        <v>119.45099999999999</v>
      </c>
      <c r="E383" s="7">
        <f t="shared" si="1"/>
        <v>119.45099999999999</v>
      </c>
      <c r="F383" s="7">
        <v>119451</v>
      </c>
      <c r="G383" s="7">
        <f t="shared" si="2"/>
        <v>180.999</v>
      </c>
      <c r="H383" s="7">
        <v>180999</v>
      </c>
      <c r="I383" s="7">
        <f t="shared" si="3"/>
        <v>180.999</v>
      </c>
      <c r="J383" t="s">
        <v>70</v>
      </c>
      <c r="K383" t="s">
        <v>8565</v>
      </c>
      <c r="L383">
        <f>INDEX(TeamSports!B:B,MATCH(J383,TeamSports!C:C,0))</f>
        <v>39</v>
      </c>
      <c r="N383" t="str">
        <f>_xlfn.CONCAT($N$1,$R$1,$B$1,$R$1," ",$P$1,$B$2,$T$1,$C$2,$T$1,$E$2,$T$1,$I$2,$T$1,$K$2,$T$1,$L$2,$Q$1,$O$1,$P$1,$S$1,B383,$S$1,$T$1,$S$1,C532,$S$1,$T$1,SUBSTITUTE(E532,",","."),$T$1,SUBSTITUTE(I532,",","."),$T$1,$S$1,K532,$S$1,$T$1,L532,$Q$1,$U$1)</f>
        <v>INSERT INTO "SportsRecords" (sp_record_id,sp_record_name,sp_record_best,sp_record_last,sport_class,team_sport_id) VALUES ('SP_381','Presa Tm',60,75,'T',43);</v>
      </c>
    </row>
    <row r="384" spans="2:14" x14ac:dyDescent="0.25">
      <c r="B384" t="s">
        <v>8412</v>
      </c>
      <c r="C384" t="s">
        <v>74</v>
      </c>
      <c r="D384" s="7">
        <f t="shared" si="0"/>
        <v>35.512999999999998</v>
      </c>
      <c r="E384" s="7">
        <f t="shared" si="1"/>
        <v>35.512999999999998</v>
      </c>
      <c r="F384" s="7">
        <v>35513</v>
      </c>
      <c r="G384" s="7">
        <f t="shared" si="2"/>
        <v>50.999000000000002</v>
      </c>
      <c r="H384" s="7">
        <v>50999</v>
      </c>
      <c r="I384" s="7">
        <f t="shared" si="3"/>
        <v>50.999000000000002</v>
      </c>
      <c r="J384" t="s">
        <v>70</v>
      </c>
      <c r="K384" t="s">
        <v>8565</v>
      </c>
      <c r="L384">
        <f>INDEX(TeamSports!B:B,MATCH(J384,TeamSports!C:C,0))</f>
        <v>39</v>
      </c>
      <c r="N384" t="str">
        <f>_xlfn.CONCAT($N$1,$R$1,$B$1,$R$1," ",$P$1,$B$2,$T$1,$C$2,$T$1,$E$2,$T$1,$I$2,$T$1,$K$2,$T$1,$L$2,$Q$1,$O$1,$P$1,$S$1,B384,$S$1,$T$1,$S$1,C533,$S$1,$T$1,SUBSTITUTE(E533,",","."),$T$1,SUBSTITUTE(I533,",","."),$T$1,$S$1,K533,$S$1,$T$1,L533,$Q$1,$U$1)</f>
        <v>INSERT INTO "SportsRecords" (sp_record_id,sp_record_name,sp_record_best,sp_record_last,sport_class,team_sport_id) VALUES ('SP_382','Silo Dp',47,64,'T',43);</v>
      </c>
    </row>
    <row r="385" spans="2:14" x14ac:dyDescent="0.25">
      <c r="B385" t="s">
        <v>8413</v>
      </c>
      <c r="C385" t="s">
        <v>34</v>
      </c>
      <c r="D385" s="7">
        <f t="shared" si="0"/>
        <v>40.43</v>
      </c>
      <c r="E385" s="7">
        <f t="shared" si="1"/>
        <v>40.43</v>
      </c>
      <c r="F385" s="7">
        <v>40430</v>
      </c>
      <c r="G385" s="7">
        <f t="shared" si="2"/>
        <v>70.998999999999995</v>
      </c>
      <c r="H385" s="7">
        <v>70999</v>
      </c>
      <c r="I385" s="7">
        <f t="shared" si="3"/>
        <v>70.998999999999995</v>
      </c>
      <c r="J385" t="s">
        <v>70</v>
      </c>
      <c r="K385" t="s">
        <v>8565</v>
      </c>
      <c r="L385">
        <f>INDEX(TeamSports!B:B,MATCH(J385,TeamSports!C:C,0))</f>
        <v>39</v>
      </c>
      <c r="N385" t="str">
        <f>_xlfn.CONCAT($N$1,$R$1,$B$1,$R$1," ",$P$1,$B$2,$T$1,$C$2,$T$1,$E$2,$T$1,$I$2,$T$1,$K$2,$T$1,$L$2,$Q$1,$O$1,$P$1,$S$1,B385,$S$1,$T$1,$S$1,C534,$S$1,$T$1,SUBSTITUTE(E534,",","."),$T$1,SUBSTITUTE(I534,",","."),$T$1,$S$1,K534,$S$1,$T$1,L534,$Q$1,$U$1)</f>
        <v>INSERT INTO "SportsRecords" (sp_record_id,sp_record_name,sp_record_best,sp_record_last,sport_class,team_sport_id) VALUES ('SP_383','Silo Mt',28,22,'T',43);</v>
      </c>
    </row>
    <row r="386" spans="2:14" x14ac:dyDescent="0.25">
      <c r="B386" t="s">
        <v>8414</v>
      </c>
      <c r="C386" t="s">
        <v>75</v>
      </c>
      <c r="D386" s="7">
        <f t="shared" si="0"/>
        <v>7.8029999999999999</v>
      </c>
      <c r="E386" s="7">
        <f t="shared" si="1"/>
        <v>7.8029999999999999</v>
      </c>
      <c r="F386" s="7">
        <v>7803</v>
      </c>
      <c r="G386" s="7">
        <f t="shared" si="2"/>
        <v>15.999000000000001</v>
      </c>
      <c r="H386" s="7">
        <v>15999</v>
      </c>
      <c r="I386" s="7">
        <f t="shared" si="3"/>
        <v>15.999000000000001</v>
      </c>
      <c r="J386" t="s">
        <v>70</v>
      </c>
      <c r="K386" t="s">
        <v>8565</v>
      </c>
      <c r="L386">
        <f>INDEX(TeamSports!B:B,MATCH(J386,TeamSports!C:C,0))</f>
        <v>39</v>
      </c>
      <c r="N386" t="str">
        <f>_xlfn.CONCAT($N$1,$R$1,$B$1,$R$1," ",$P$1,$B$2,$T$1,$C$2,$T$1,$E$2,$T$1,$I$2,$T$1,$K$2,$T$1,$L$2,$Q$1,$O$1,$P$1,$S$1,B386,$S$1,$T$1,$S$1,C535,$S$1,$T$1,SUBSTITUTE(E535,",","."),$T$1,SUBSTITUTE(I535,",","."),$T$1,$S$1,K535,$S$1,$T$1,L535,$Q$1,$U$1)</f>
        <v>INSERT INTO "SportsRecords" (sp_record_id,sp_record_name,sp_record_best,sp_record_last,sport_class,team_sport_id) VALUES ('SP_384','Silo Pt',89,70,'T',43);</v>
      </c>
    </row>
    <row r="387" spans="2:14" x14ac:dyDescent="0.25">
      <c r="B387" t="s">
        <v>8415</v>
      </c>
      <c r="C387" t="s">
        <v>76</v>
      </c>
      <c r="D387" s="7">
        <f t="shared" si="0"/>
        <v>99.221000000000004</v>
      </c>
      <c r="E387" s="7">
        <f t="shared" si="1"/>
        <v>99.221000000000004</v>
      </c>
      <c r="F387" s="7">
        <v>99221</v>
      </c>
      <c r="G387" s="7">
        <f t="shared" si="2"/>
        <v>75</v>
      </c>
      <c r="H387" s="7">
        <v>75000</v>
      </c>
      <c r="I387" s="7">
        <f t="shared" si="3"/>
        <v>75</v>
      </c>
      <c r="J387" t="s">
        <v>70</v>
      </c>
      <c r="K387" t="s">
        <v>8565</v>
      </c>
      <c r="L387">
        <f>INDEX(TeamSports!B:B,MATCH(J387,TeamSports!C:C,0))</f>
        <v>39</v>
      </c>
      <c r="N387" t="str">
        <f>_xlfn.CONCAT($N$1,$R$1,$B$1,$R$1," ",$P$1,$B$2,$T$1,$C$2,$T$1,$E$2,$T$1,$I$2,$T$1,$K$2,$T$1,$L$2,$Q$1,$O$1,$P$1,$S$1,B387,$S$1,$T$1,$S$1,C536,$S$1,$T$1,SUBSTITUTE(E536,",","."),$T$1,SUBSTITUTE(I536,",","."),$T$1,$S$1,K536,$S$1,$T$1,L536,$Q$1,$U$1)</f>
        <v>INSERT INTO "SportsRecords" (sp_record_id,sp_record_name,sp_record_best,sp_record_last,sport_class,team_sport_id) VALUES ('SP_385','Silo Tm',70,78,'T',43);</v>
      </c>
    </row>
    <row r="388" spans="2:14" x14ac:dyDescent="0.25">
      <c r="B388" t="s">
        <v>8416</v>
      </c>
      <c r="C388" t="s">
        <v>77</v>
      </c>
      <c r="D388" s="7">
        <f t="shared" si="0"/>
        <v>10.116</v>
      </c>
      <c r="E388" s="7">
        <f t="shared" si="1"/>
        <v>10.116</v>
      </c>
      <c r="F388" s="7">
        <v>10116</v>
      </c>
      <c r="G388" s="7">
        <f t="shared" si="2"/>
        <v>7.5</v>
      </c>
      <c r="H388" s="7">
        <v>7500</v>
      </c>
      <c r="I388" s="7">
        <f t="shared" si="3"/>
        <v>7.5</v>
      </c>
      <c r="J388" t="s">
        <v>70</v>
      </c>
      <c r="K388" t="s">
        <v>8565</v>
      </c>
      <c r="L388">
        <f>INDEX(TeamSports!B:B,MATCH(J388,TeamSports!C:C,0))</f>
        <v>39</v>
      </c>
      <c r="N388" t="str">
        <f>_xlfn.CONCAT($N$1,$R$1,$B$1,$R$1," ",$P$1,$B$2,$T$1,$C$2,$T$1,$E$2,$T$1,$I$2,$T$1,$K$2,$T$1,$L$2,$Q$1,$O$1,$P$1,$S$1,B388,$S$1,$T$1,$S$1,C537,$S$1,$T$1,SUBSTITUTE(E537,",","."),$T$1,SUBSTITUTE(I537,",","."),$T$1,$S$1,K537,$S$1,$T$1,L537,$Q$1,$U$1)</f>
        <v>INSERT INTO "SportsRecords" (sp_record_id,sp_record_name,sp_record_best,sp_record_last,sport_class,team_sport_id) VALUES ('SP_386','Superficie Dp',3,5,'T',43);</v>
      </c>
    </row>
    <row r="389" spans="2:14" x14ac:dyDescent="0.25">
      <c r="B389" t="s">
        <v>8417</v>
      </c>
      <c r="C389" t="s">
        <v>78</v>
      </c>
      <c r="D389" s="7">
        <f t="shared" si="0"/>
        <v>134.56</v>
      </c>
      <c r="E389" s="7">
        <f t="shared" si="1"/>
        <v>134.56</v>
      </c>
      <c r="F389" s="7">
        <v>134560</v>
      </c>
      <c r="G389" s="7">
        <f t="shared" si="2"/>
        <v>164.99</v>
      </c>
      <c r="H389" s="7">
        <v>164990</v>
      </c>
      <c r="I389" s="7">
        <f t="shared" si="3"/>
        <v>164.99</v>
      </c>
      <c r="J389" t="s">
        <v>79</v>
      </c>
      <c r="K389" t="s">
        <v>8565</v>
      </c>
      <c r="L389">
        <f>INDEX(TeamSports!B:B,MATCH(J389,TeamSports!C:C,0))</f>
        <v>40</v>
      </c>
      <c r="N389" t="str">
        <f>_xlfn.CONCAT($N$1,$R$1,$B$1,$R$1," ",$P$1,$B$2,$T$1,$C$2,$T$1,$E$2,$T$1,$I$2,$T$1,$K$2,$T$1,$L$2,$Q$1,$O$1,$P$1,$S$1,B389,$S$1,$T$1,$S$1,C538,$S$1,$T$1,SUBSTITUTE(E538,",","."),$T$1,SUBSTITUTE(I538,",","."),$T$1,$S$1,K538,$S$1,$T$1,L538,$Q$1,$U$1)</f>
        <v>INSERT INTO "SportsRecords" (sp_record_id,sp_record_name,sp_record_best,sp_record_last,sport_class,team_sport_id) VALUES ('SP_387','Superficie II Dp',2,6,'T',43);</v>
      </c>
    </row>
    <row r="390" spans="2:14" x14ac:dyDescent="0.25">
      <c r="B390" t="s">
        <v>8418</v>
      </c>
      <c r="C390" t="s">
        <v>80</v>
      </c>
      <c r="D390" s="7">
        <f t="shared" si="0"/>
        <v>123.96</v>
      </c>
      <c r="E390" s="7">
        <f t="shared" si="1"/>
        <v>123.96</v>
      </c>
      <c r="F390" s="7">
        <v>123960</v>
      </c>
      <c r="G390" s="7">
        <f t="shared" si="2"/>
        <v>153.99</v>
      </c>
      <c r="H390" s="7">
        <v>153990</v>
      </c>
      <c r="I390" s="7">
        <f t="shared" si="3"/>
        <v>153.99</v>
      </c>
      <c r="J390" t="s">
        <v>79</v>
      </c>
      <c r="K390" t="s">
        <v>8565</v>
      </c>
      <c r="L390">
        <f>INDEX(TeamSports!B:B,MATCH(J390,TeamSports!C:C,0))</f>
        <v>40</v>
      </c>
      <c r="N390" t="str">
        <f>_xlfn.CONCAT($N$1,$R$1,$B$1,$R$1," ",$P$1,$B$2,$T$1,$C$2,$T$1,$E$2,$T$1,$I$2,$T$1,$K$2,$T$1,$L$2,$Q$1,$O$1,$P$1,$S$1,B390,$S$1,$T$1,$S$1,C539,$S$1,$T$1,SUBSTITUTE(E539,",","."),$T$1,SUBSTITUTE(I539,",","."),$T$1,$S$1,K539,$S$1,$T$1,L539,$Q$1,$U$1)</f>
        <v>INSERT INTO "SportsRecords" (sp_record_id,sp_record_name,sp_record_best,sp_record_last,sport_class,team_sport_id) VALUES ('SP_388','Superficie II Mt',6,2,'T',43);</v>
      </c>
    </row>
    <row r="391" spans="2:14" x14ac:dyDescent="0.25">
      <c r="B391" t="s">
        <v>8419</v>
      </c>
      <c r="C391" t="s">
        <v>81</v>
      </c>
      <c r="D391" s="7">
        <f t="shared" si="0"/>
        <v>128.47999999999999</v>
      </c>
      <c r="E391" s="7">
        <f t="shared" si="1"/>
        <v>128.47999999999999</v>
      </c>
      <c r="F391" s="7">
        <v>128480</v>
      </c>
      <c r="G391" s="7">
        <f t="shared" si="2"/>
        <v>158.99</v>
      </c>
      <c r="H391" s="7">
        <v>158990</v>
      </c>
      <c r="I391" s="7">
        <f t="shared" si="3"/>
        <v>158.99</v>
      </c>
      <c r="J391" t="s">
        <v>79</v>
      </c>
      <c r="K391" t="s">
        <v>8565</v>
      </c>
      <c r="L391">
        <f>INDEX(TeamSports!B:B,MATCH(J391,TeamSports!C:C,0))</f>
        <v>40</v>
      </c>
      <c r="N391" t="str">
        <f>_xlfn.CONCAT($N$1,$R$1,$B$1,$R$1," ",$P$1,$B$2,$T$1,$C$2,$T$1,$E$2,$T$1,$I$2,$T$1,$K$2,$T$1,$L$2,$Q$1,$O$1,$P$1,$S$1,B391,$S$1,$T$1,$S$1,C540,$S$1,$T$1,SUBSTITUTE(E540,",","."),$T$1,SUBSTITUTE(I540,",","."),$T$1,$S$1,K540,$S$1,$T$1,L540,$Q$1,$U$1)</f>
        <v>INSERT INTO "SportsRecords" (sp_record_id,sp_record_name,sp_record_best,sp_record_last,sport_class,team_sport_id) VALUES ('SP_389','Superficie II Pt',87.5,66.7,'T',43);</v>
      </c>
    </row>
    <row r="392" spans="2:14" x14ac:dyDescent="0.25">
      <c r="B392" t="s">
        <v>8420</v>
      </c>
      <c r="C392" t="s">
        <v>82</v>
      </c>
      <c r="D392" s="7">
        <f t="shared" si="0"/>
        <v>174.1</v>
      </c>
      <c r="E392" s="7">
        <f t="shared" si="1"/>
        <v>174.1</v>
      </c>
      <c r="F392" s="7">
        <v>174100</v>
      </c>
      <c r="G392" s="7">
        <f t="shared" si="2"/>
        <v>204.99</v>
      </c>
      <c r="H392" s="7">
        <v>204990</v>
      </c>
      <c r="I392" s="7">
        <f t="shared" si="3"/>
        <v>204.99</v>
      </c>
      <c r="J392" t="s">
        <v>79</v>
      </c>
      <c r="K392" t="s">
        <v>8565</v>
      </c>
      <c r="L392">
        <f>INDEX(TeamSports!B:B,MATCH(J392,TeamSports!C:C,0))</f>
        <v>40</v>
      </c>
      <c r="N392" t="str">
        <f>_xlfn.CONCAT($N$1,$R$1,$B$1,$R$1," ",$P$1,$B$2,$T$1,$C$2,$T$1,$E$2,$T$1,$I$2,$T$1,$K$2,$T$1,$L$2,$Q$1,$O$1,$P$1,$S$1,B392,$S$1,$T$1,$S$1,C541,$S$1,$T$1,SUBSTITUTE(E541,",","."),$T$1,SUBSTITUTE(I541,",","."),$T$1,$S$1,K541,$S$1,$T$1,L541,$Q$1,$U$1)</f>
        <v>INSERT INTO "SportsRecords" (sp_record_id,sp_record_name,sp_record_best,sp_record_last,sport_class,team_sport_id) VALUES ('SP_390','Superficie II Tm',50,56,'T',43);</v>
      </c>
    </row>
    <row r="393" spans="2:14" x14ac:dyDescent="0.25">
      <c r="B393" t="s">
        <v>8421</v>
      </c>
      <c r="C393" t="s">
        <v>83</v>
      </c>
      <c r="D393" s="7">
        <f t="shared" si="0"/>
        <v>141.72999999999999</v>
      </c>
      <c r="E393" s="7">
        <f t="shared" si="1"/>
        <v>141.72999999999999</v>
      </c>
      <c r="F393" s="7">
        <v>141730</v>
      </c>
      <c r="G393" s="7">
        <f t="shared" si="2"/>
        <v>171.99</v>
      </c>
      <c r="H393" s="7">
        <v>171990</v>
      </c>
      <c r="I393" s="7">
        <f t="shared" si="3"/>
        <v>171.99</v>
      </c>
      <c r="J393" t="s">
        <v>79</v>
      </c>
      <c r="K393" t="s">
        <v>8565</v>
      </c>
      <c r="L393">
        <f>INDEX(TeamSports!B:B,MATCH(J393,TeamSports!C:C,0))</f>
        <v>40</v>
      </c>
      <c r="N393" t="str">
        <f>_xlfn.CONCAT($N$1,$R$1,$B$1,$R$1," ",$P$1,$B$2,$T$1,$C$2,$T$1,$E$2,$T$1,$I$2,$T$1,$K$2,$T$1,$L$2,$Q$1,$O$1,$P$1,$S$1,B393,$S$1,$T$1,$S$1,C542,$S$1,$T$1,SUBSTITUTE(E542,",","."),$T$1,SUBSTITUTE(I542,",","."),$T$1,$S$1,K542,$S$1,$T$1,L542,$Q$1,$U$1)</f>
        <v>INSERT INTO "SportsRecords" (sp_record_id,sp_record_name,sp_record_best,sp_record_last,sport_class,team_sport_id) VALUES ('SP_391','Superficie Mt',3,2,'T',43);</v>
      </c>
    </row>
    <row r="394" spans="2:14" x14ac:dyDescent="0.25">
      <c r="B394" t="s">
        <v>8422</v>
      </c>
      <c r="C394" t="s">
        <v>84</v>
      </c>
      <c r="D394" s="7">
        <f t="shared" si="0"/>
        <v>156.35</v>
      </c>
      <c r="E394" s="7">
        <f t="shared" si="1"/>
        <v>156.35</v>
      </c>
      <c r="F394" s="7">
        <v>156350</v>
      </c>
      <c r="G394" s="7">
        <f t="shared" si="2"/>
        <v>186.99</v>
      </c>
      <c r="H394" s="7">
        <v>186990</v>
      </c>
      <c r="I394" s="7">
        <f t="shared" si="3"/>
        <v>186.99</v>
      </c>
      <c r="J394" t="s">
        <v>79</v>
      </c>
      <c r="K394" t="s">
        <v>8565</v>
      </c>
      <c r="L394">
        <f>INDEX(TeamSports!B:B,MATCH(J394,TeamSports!C:C,0))</f>
        <v>40</v>
      </c>
      <c r="N394" t="str">
        <f>_xlfn.CONCAT($N$1,$R$1,$B$1,$R$1," ",$P$1,$B$2,$T$1,$C$2,$T$1,$E$2,$T$1,$I$2,$T$1,$K$2,$T$1,$L$2,$Q$1,$O$1,$P$1,$S$1,B394,$S$1,$T$1,$S$1,C543,$S$1,$T$1,SUBSTITUTE(E543,",","."),$T$1,SUBSTITUTE(I543,",","."),$T$1,$S$1,K543,$S$1,$T$1,L543,$Q$1,$U$1)</f>
        <v>INSERT INTO "SportsRecords" (sp_record_id,sp_record_name,sp_record_best,sp_record_last,sport_class,team_sport_id) VALUES ('SP_392','Superficie Pt',100,80,'T',43);</v>
      </c>
    </row>
    <row r="395" spans="2:14" x14ac:dyDescent="0.25">
      <c r="B395" t="s">
        <v>8423</v>
      </c>
      <c r="C395" t="s">
        <v>85</v>
      </c>
      <c r="D395" s="7">
        <f t="shared" si="0"/>
        <v>115.4</v>
      </c>
      <c r="E395" s="7">
        <f t="shared" si="1"/>
        <v>115.4</v>
      </c>
      <c r="F395" s="7">
        <v>115400</v>
      </c>
      <c r="G395" s="7">
        <f t="shared" si="2"/>
        <v>145.99</v>
      </c>
      <c r="H395" s="7">
        <v>145990</v>
      </c>
      <c r="I395" s="7">
        <f t="shared" si="3"/>
        <v>145.99</v>
      </c>
      <c r="J395" t="s">
        <v>79</v>
      </c>
      <c r="K395" t="s">
        <v>8565</v>
      </c>
      <c r="L395">
        <f>INDEX(TeamSports!B:B,MATCH(J395,TeamSports!C:C,0))</f>
        <v>40</v>
      </c>
      <c r="N395" t="str">
        <f>_xlfn.CONCAT($N$1,$R$1,$B$1,$R$1," ",$P$1,$B$2,$T$1,$C$2,$T$1,$E$2,$T$1,$I$2,$T$1,$K$2,$T$1,$L$2,$Q$1,$O$1,$P$1,$S$1,B395,$S$1,$T$1,$S$1,C544,$S$1,$T$1,SUBSTITUTE(E544,",","."),$T$1,SUBSTITUTE(I544,",","."),$T$1,$S$1,K544,$S$1,$T$1,L544,$Q$1,$U$1)</f>
        <v>INSERT INTO "SportsRecords" (sp_record_id,sp_record_name,sp_record_best,sp_record_last,sport_class,team_sport_id) VALUES ('SP_393','Superficie Tm',43,52,'T',43);</v>
      </c>
    </row>
    <row r="396" spans="2:14" x14ac:dyDescent="0.25">
      <c r="B396" t="s">
        <v>8424</v>
      </c>
      <c r="C396" t="s">
        <v>86</v>
      </c>
      <c r="D396" s="7">
        <f t="shared" si="0"/>
        <v>65.010000000000005</v>
      </c>
      <c r="E396" s="7">
        <f t="shared" si="1"/>
        <v>65.010000000000005</v>
      </c>
      <c r="F396" s="7">
        <v>65010</v>
      </c>
      <c r="G396" s="7">
        <f t="shared" si="2"/>
        <v>95.99</v>
      </c>
      <c r="H396" s="7">
        <v>95990</v>
      </c>
      <c r="I396" s="7">
        <f t="shared" si="3"/>
        <v>95.99</v>
      </c>
      <c r="J396" t="s">
        <v>79</v>
      </c>
      <c r="K396" t="s">
        <v>8565</v>
      </c>
      <c r="L396">
        <f>INDEX(TeamSports!B:B,MATCH(J396,TeamSports!C:C,0))</f>
        <v>40</v>
      </c>
      <c r="N396" t="str">
        <f>_xlfn.CONCAT($N$1,$R$1,$B$1,$R$1," ",$P$1,$B$2,$T$1,$C$2,$T$1,$E$2,$T$1,$I$2,$T$1,$K$2,$T$1,$L$2,$Q$1,$O$1,$P$1,$S$1,B396,$S$1,$T$1,$S$1,C545,$S$1,$T$1,SUBSTITUTE(E545,",","."),$T$1,SUBSTITUTE(I545,",","."),$T$1,$S$1,K545,$S$1,$T$1,L545,$Q$1,$U$1)</f>
        <v>INSERT INTO "SportsRecords" (sp_record_id,sp_record_name,sp_record_best,sp_record_last,sport_class,team_sport_id) VALUES ('SP_394','Tren Dp',247,295,'T',43);</v>
      </c>
    </row>
    <row r="397" spans="2:14" x14ac:dyDescent="0.25">
      <c r="B397" t="s">
        <v>8425</v>
      </c>
      <c r="C397" t="s">
        <v>87</v>
      </c>
      <c r="D397" s="7">
        <f t="shared" si="0"/>
        <v>99.56</v>
      </c>
      <c r="E397" s="7">
        <f t="shared" si="1"/>
        <v>99.56</v>
      </c>
      <c r="F397" s="7">
        <v>99560</v>
      </c>
      <c r="G397" s="7">
        <f t="shared" si="2"/>
        <v>129.99</v>
      </c>
      <c r="H397" s="7">
        <v>129990</v>
      </c>
      <c r="I397" s="7">
        <f t="shared" si="3"/>
        <v>129.99</v>
      </c>
      <c r="J397" t="s">
        <v>79</v>
      </c>
      <c r="K397" t="s">
        <v>8565</v>
      </c>
      <c r="L397">
        <f>INDEX(TeamSports!B:B,MATCH(J397,TeamSports!C:C,0))</f>
        <v>40</v>
      </c>
      <c r="N397" t="str">
        <f>_xlfn.CONCAT($N$1,$R$1,$B$1,$R$1," ",$P$1,$B$2,$T$1,$C$2,$T$1,$E$2,$T$1,$I$2,$T$1,$K$2,$T$1,$L$2,$Q$1,$O$1,$P$1,$S$1,B397,$S$1,$T$1,$S$1,C546,$S$1,$T$1,SUBSTITUTE(E546,",","."),$T$1,SUBSTITUTE(I546,",","."),$T$1,$S$1,K546,$S$1,$T$1,L546,$Q$1,$U$1)</f>
        <v>INSERT INTO "SportsRecords" (sp_record_id,sp_record_name,sp_record_best,sp_record_last,sport_class,team_sport_id) VALUES ('SP_395','Tren Mt',46,45,'T',43);</v>
      </c>
    </row>
    <row r="398" spans="2:14" x14ac:dyDescent="0.25">
      <c r="B398" t="s">
        <v>8426</v>
      </c>
      <c r="C398" t="s">
        <v>88</v>
      </c>
      <c r="D398" s="7">
        <f t="shared" si="0"/>
        <v>100.96</v>
      </c>
      <c r="E398" s="7">
        <f t="shared" si="1"/>
        <v>100.96</v>
      </c>
      <c r="F398" s="7">
        <v>100960</v>
      </c>
      <c r="G398" s="7">
        <f t="shared" si="2"/>
        <v>130.99</v>
      </c>
      <c r="H398" s="7">
        <v>130990</v>
      </c>
      <c r="I398" s="7">
        <f t="shared" si="3"/>
        <v>130.99</v>
      </c>
      <c r="J398" t="s">
        <v>79</v>
      </c>
      <c r="K398" t="s">
        <v>8565</v>
      </c>
      <c r="L398">
        <f>INDEX(TeamSports!B:B,MATCH(J398,TeamSports!C:C,0))</f>
        <v>40</v>
      </c>
      <c r="N398" t="str">
        <f>_xlfn.CONCAT($N$1,$R$1,$B$1,$R$1," ",$P$1,$B$2,$T$1,$C$2,$T$1,$E$2,$T$1,$I$2,$T$1,$K$2,$T$1,$L$2,$Q$1,$O$1,$P$1,$S$1,B398,$S$1,$T$1,$S$1,C547,$S$1,$T$1,SUBSTITUTE(E547,",","."),$T$1,SUBSTITUTE(I547,",","."),$T$1,$S$1,K547,$S$1,$T$1,L547,$Q$1,$U$1)</f>
        <v>INSERT INTO "SportsRecords" (sp_record_id,sp_record_name,sp_record_best,sp_record_last,sport_class,team_sport_id) VALUES ('SP_396','Tren Pt',100,90,'T',43);</v>
      </c>
    </row>
    <row r="399" spans="2:14" x14ac:dyDescent="0.25">
      <c r="B399" t="s">
        <v>8427</v>
      </c>
      <c r="C399" t="s">
        <v>89</v>
      </c>
      <c r="D399" s="7">
        <f t="shared" si="0"/>
        <v>120.11</v>
      </c>
      <c r="E399" s="7">
        <f t="shared" si="1"/>
        <v>120.11</v>
      </c>
      <c r="F399" s="7">
        <v>120110</v>
      </c>
      <c r="G399" s="7">
        <f t="shared" si="2"/>
        <v>150.99</v>
      </c>
      <c r="H399" s="7">
        <v>150990</v>
      </c>
      <c r="I399" s="7">
        <f t="shared" si="3"/>
        <v>150.99</v>
      </c>
      <c r="J399" t="s">
        <v>79</v>
      </c>
      <c r="K399" t="s">
        <v>8565</v>
      </c>
      <c r="L399">
        <f>INDEX(TeamSports!B:B,MATCH(J399,TeamSports!C:C,0))</f>
        <v>40</v>
      </c>
      <c r="N399" t="str">
        <f>_xlfn.CONCAT($N$1,$R$1,$B$1,$R$1," ",$P$1,$B$2,$T$1,$C$2,$T$1,$E$2,$T$1,$I$2,$T$1,$K$2,$T$1,$L$2,$Q$1,$O$1,$P$1,$S$1,B399,$S$1,$T$1,$S$1,C548,$S$1,$T$1,SUBSTITUTE(E548,",","."),$T$1,SUBSTITUTE(I548,",","."),$T$1,$S$1,K548,$S$1,$T$1,L548,$Q$1,$U$1)</f>
        <v>INSERT INTO "SportsRecords" (sp_record_id,sp_record_name,sp_record_best,sp_record_last,sport_class,team_sport_id) VALUES ('SP_397','Tren Tm',112,158,'T',43);</v>
      </c>
    </row>
    <row r="400" spans="2:14" x14ac:dyDescent="0.25">
      <c r="B400" t="s">
        <v>8428</v>
      </c>
      <c r="C400" t="s">
        <v>90</v>
      </c>
      <c r="D400" s="7">
        <f t="shared" si="0"/>
        <v>195.68</v>
      </c>
      <c r="E400" s="7">
        <f t="shared" si="1"/>
        <v>195.68</v>
      </c>
      <c r="F400" s="7">
        <v>195680</v>
      </c>
      <c r="G400" s="7">
        <f t="shared" si="2"/>
        <v>225.99</v>
      </c>
      <c r="H400" s="7">
        <v>225990</v>
      </c>
      <c r="I400" s="7">
        <f t="shared" si="3"/>
        <v>225.99</v>
      </c>
      <c r="J400" t="s">
        <v>79</v>
      </c>
      <c r="K400" t="s">
        <v>8565</v>
      </c>
      <c r="L400">
        <f>INDEX(TeamSports!B:B,MATCH(J400,TeamSports!C:C,0))</f>
        <v>40</v>
      </c>
      <c r="N400" t="str">
        <f>_xlfn.CONCAT($N$1,$R$1,$B$1,$R$1," ",$P$1,$B$2,$T$1,$C$2,$T$1,$E$2,$T$1,$I$2,$T$1,$K$2,$T$1,$L$2,$Q$1,$O$1,$P$1,$S$1,B400,$S$1,$T$1,$S$1,C549,$S$1,$T$1,SUBSTITUTE(E549,",","."),$T$1,SUBSTITUTE(I549,",","."),$T$1,$S$1,K549,$S$1,$T$1,L549,$Q$1,$U$1)</f>
        <v>INSERT INTO "SportsRecords" (sp_record_id,sp_record_name,sp_record_best,sp_record_last,sport_class,team_sport_id) VALUES ('SP_398','Banshee Boardwalk',103.52,133.999,'T',44);</v>
      </c>
    </row>
    <row r="401" spans="2:14" x14ac:dyDescent="0.25">
      <c r="B401" t="s">
        <v>8429</v>
      </c>
      <c r="C401" t="s">
        <v>91</v>
      </c>
      <c r="D401" s="7">
        <f t="shared" si="0"/>
        <v>161.15</v>
      </c>
      <c r="E401" s="7">
        <f t="shared" si="1"/>
        <v>161.15</v>
      </c>
      <c r="F401" s="7">
        <v>161150</v>
      </c>
      <c r="G401" s="7">
        <f t="shared" si="2"/>
        <v>191.99</v>
      </c>
      <c r="H401" s="7">
        <v>191990</v>
      </c>
      <c r="I401" s="7">
        <f t="shared" si="3"/>
        <v>191.99</v>
      </c>
      <c r="J401" t="s">
        <v>79</v>
      </c>
      <c r="K401" t="s">
        <v>8565</v>
      </c>
      <c r="L401">
        <f>INDEX(TeamSports!B:B,MATCH(J401,TeamSports!C:C,0))</f>
        <v>40</v>
      </c>
      <c r="N401" t="str">
        <f>_xlfn.CONCAT($N$1,$R$1,$B$1,$R$1," ",$P$1,$B$2,$T$1,$C$2,$T$1,$E$2,$T$1,$I$2,$T$1,$K$2,$T$1,$L$2,$Q$1,$O$1,$P$1,$S$1,B401,$S$1,$T$1,$S$1,C550,$S$1,$T$1,SUBSTITUTE(E550,",","."),$T$1,SUBSTITUTE(I550,",","."),$T$1,$S$1,K550,$S$1,$T$1,L550,$Q$1,$U$1)</f>
        <v>INSERT INTO "SportsRecords" (sp_record_id,sp_record_name,sp_record_best,sp_record_last,sport_class,team_sport_id) VALUES ('SP_399','Bowsers Castle',109.37,139.999,'T',44);</v>
      </c>
    </row>
    <row r="402" spans="2:14" x14ac:dyDescent="0.25">
      <c r="B402" t="s">
        <v>8430</v>
      </c>
      <c r="C402" t="s">
        <v>92</v>
      </c>
      <c r="D402" s="7">
        <f t="shared" si="0"/>
        <v>123.36</v>
      </c>
      <c r="E402" s="7">
        <f t="shared" si="1"/>
        <v>123.36</v>
      </c>
      <c r="F402" s="7">
        <v>123360</v>
      </c>
      <c r="G402" s="7">
        <f t="shared" si="2"/>
        <v>153.99</v>
      </c>
      <c r="H402" s="7">
        <v>153990</v>
      </c>
      <c r="I402" s="7">
        <f t="shared" si="3"/>
        <v>153.99</v>
      </c>
      <c r="J402" t="s">
        <v>79</v>
      </c>
      <c r="K402" t="s">
        <v>8565</v>
      </c>
      <c r="L402">
        <f>INDEX(TeamSports!B:B,MATCH(J402,TeamSports!C:C,0))</f>
        <v>40</v>
      </c>
      <c r="N402" t="str">
        <f>_xlfn.CONCAT($N$1,$R$1,$B$1,$R$1," ",$P$1,$B$2,$T$1,$C$2,$T$1,$E$2,$T$1,$I$2,$T$1,$K$2,$T$1,$L$2,$Q$1,$O$1,$P$1,$S$1,B402,$S$1,$T$1,$S$1,C551,$S$1,$T$1,SUBSTITUTE(E551,",","."),$T$1,SUBSTITUTE(I551,",","."),$T$1,$S$1,K551,$S$1,$T$1,L551,$Q$1,$U$1)</f>
        <v>INSERT INTO "SportsRecords" (sp_record_id,sp_record_name,sp_record_best,sp_record_last,sport_class,team_sport_id) VALUES ('SP_400','Choco Mountain',96.44,126.999,'T',44);</v>
      </c>
    </row>
    <row r="403" spans="2:14" x14ac:dyDescent="0.25">
      <c r="B403" t="s">
        <v>8431</v>
      </c>
      <c r="C403" t="s">
        <v>93</v>
      </c>
      <c r="D403" s="7">
        <f t="shared" si="0"/>
        <v>97.98</v>
      </c>
      <c r="E403" s="7">
        <f t="shared" si="1"/>
        <v>97.98</v>
      </c>
      <c r="F403" s="7">
        <v>97980</v>
      </c>
      <c r="G403" s="7">
        <f t="shared" si="2"/>
        <v>127.99</v>
      </c>
      <c r="H403" s="7">
        <v>127990</v>
      </c>
      <c r="I403" s="7">
        <f t="shared" si="3"/>
        <v>127.99</v>
      </c>
      <c r="J403" t="s">
        <v>79</v>
      </c>
      <c r="K403" t="s">
        <v>8565</v>
      </c>
      <c r="L403">
        <f>INDEX(TeamSports!B:B,MATCH(J403,TeamSports!C:C,0))</f>
        <v>40</v>
      </c>
      <c r="N403" t="str">
        <f>_xlfn.CONCAT($N$1,$R$1,$B$1,$R$1," ",$P$1,$B$2,$T$1,$C$2,$T$1,$E$2,$T$1,$I$2,$T$1,$K$2,$T$1,$L$2,$Q$1,$O$1,$P$1,$S$1,B403,$S$1,$T$1,$S$1,C552,$S$1,$T$1,SUBSTITUTE(E552,",","."),$T$1,SUBSTITUTE(I552,",","."),$T$1,$S$1,K552,$S$1,$T$1,L552,$Q$1,$U$1)</f>
        <v>INSERT INTO "SportsRecords" (sp_record_id,sp_record_name,sp_record_best,sp_record_last,sport_class,team_sport_id) VALUES ('SP_401','Copas',25,0,'T',44);</v>
      </c>
    </row>
    <row r="404" spans="2:14" x14ac:dyDescent="0.25">
      <c r="B404" t="s">
        <v>8432</v>
      </c>
      <c r="C404" t="s">
        <v>94</v>
      </c>
      <c r="D404" s="7">
        <f t="shared" si="0"/>
        <v>70.760000000000005</v>
      </c>
      <c r="E404" s="7">
        <f t="shared" si="1"/>
        <v>70.760000000000005</v>
      </c>
      <c r="F404" s="7">
        <v>70760</v>
      </c>
      <c r="G404" s="7">
        <f t="shared" si="2"/>
        <v>100.99</v>
      </c>
      <c r="H404" s="7">
        <v>100990</v>
      </c>
      <c r="I404" s="7">
        <f t="shared" si="3"/>
        <v>100.99</v>
      </c>
      <c r="J404" t="s">
        <v>79</v>
      </c>
      <c r="K404" t="s">
        <v>8565</v>
      </c>
      <c r="L404">
        <f>INDEX(TeamSports!B:B,MATCH(J404,TeamSports!C:C,0))</f>
        <v>40</v>
      </c>
      <c r="N404" t="str">
        <f>_xlfn.CONCAT($N$1,$R$1,$B$1,$R$1," ",$P$1,$B$2,$T$1,$C$2,$T$1,$E$2,$T$1,$I$2,$T$1,$K$2,$T$1,$L$2,$Q$1,$O$1,$P$1,$S$1,B404,$S$1,$T$1,$S$1,C553,$S$1,$T$1,SUBSTITUTE(E553,",","."),$T$1,SUBSTITUTE(I553,",","."),$T$1,$S$1,K553,$S$1,$T$1,L553,$Q$1,$U$1)</f>
        <v>INSERT INTO "SportsRecords" (sp_record_id,sp_record_name,sp_record_best,sp_record_last,sport_class,team_sport_id) VALUES ('SP_402','DKs Jungle Parkway',118.32,148.999,'T',44);</v>
      </c>
    </row>
    <row r="405" spans="2:14" x14ac:dyDescent="0.25">
      <c r="B405" t="s">
        <v>8433</v>
      </c>
      <c r="C405" t="s">
        <v>95</v>
      </c>
      <c r="D405" s="7">
        <f t="shared" si="0"/>
        <v>142.30000000000001</v>
      </c>
      <c r="E405" s="7">
        <f t="shared" si="1"/>
        <v>142.30000000000001</v>
      </c>
      <c r="F405" s="7">
        <v>142300</v>
      </c>
      <c r="G405" s="7">
        <f t="shared" si="2"/>
        <v>172.99</v>
      </c>
      <c r="H405" s="7">
        <v>172990</v>
      </c>
      <c r="I405" s="7">
        <f t="shared" si="3"/>
        <v>172.99</v>
      </c>
      <c r="J405" t="s">
        <v>79</v>
      </c>
      <c r="K405" t="s">
        <v>8565</v>
      </c>
      <c r="L405">
        <f>INDEX(TeamSports!B:B,MATCH(J405,TeamSports!C:C,0))</f>
        <v>40</v>
      </c>
      <c r="N405" t="str">
        <f>_xlfn.CONCAT($N$1,$R$1,$B$1,$R$1," ",$P$1,$B$2,$T$1,$C$2,$T$1,$E$2,$T$1,$I$2,$T$1,$K$2,$T$1,$L$2,$Q$1,$O$1,$P$1,$S$1,B405,$S$1,$T$1,$S$1,C554,$S$1,$T$1,SUBSTITUTE(E554,",","."),$T$1,SUBSTITUTE(I554,",","."),$T$1,$S$1,K554,$S$1,$T$1,L554,$Q$1,$U$1)</f>
        <v>INSERT INTO "SportsRecords" (sp_record_id,sp_record_name,sp_record_best,sp_record_last,sport_class,team_sport_id) VALUES ('SP_403','Frappe Snowland',97.274,127.999,'T',44);</v>
      </c>
    </row>
    <row r="406" spans="2:14" x14ac:dyDescent="0.25">
      <c r="B406" t="s">
        <v>8434</v>
      </c>
      <c r="C406" t="s">
        <v>96</v>
      </c>
      <c r="D406" s="7">
        <f t="shared" si="0"/>
        <v>166.83</v>
      </c>
      <c r="E406" s="7">
        <f t="shared" si="1"/>
        <v>166.83</v>
      </c>
      <c r="F406" s="7">
        <v>166830</v>
      </c>
      <c r="G406" s="7">
        <f t="shared" si="2"/>
        <v>196.99</v>
      </c>
      <c r="H406" s="7">
        <v>196990</v>
      </c>
      <c r="I406" s="7">
        <f t="shared" si="3"/>
        <v>196.99</v>
      </c>
      <c r="J406" t="s">
        <v>79</v>
      </c>
      <c r="K406" t="s">
        <v>8565</v>
      </c>
      <c r="L406">
        <f>INDEX(TeamSports!B:B,MATCH(J406,TeamSports!C:C,0))</f>
        <v>40</v>
      </c>
      <c r="N406" t="str">
        <f>_xlfn.CONCAT($N$1,$R$1,$B$1,$R$1," ",$P$1,$B$2,$T$1,$C$2,$T$1,$E$2,$T$1,$I$2,$T$1,$K$2,$T$1,$L$2,$Q$1,$O$1,$P$1,$S$1,B406,$S$1,$T$1,$S$1,C555,$S$1,$T$1,SUBSTITUTE(E555,",","."),$T$1,SUBSTITUTE(I555,",","."),$T$1,$S$1,K555,$S$1,$T$1,L555,$Q$1,$U$1)</f>
        <v>INSERT INTO "SportsRecords" (sp_record_id,sp_record_name,sp_record_best,sp_record_last,sport_class,team_sport_id) VALUES ('SP_404','Kalimari Desert',77.24,107.999,'T',44);</v>
      </c>
    </row>
    <row r="407" spans="2:14" x14ac:dyDescent="0.25">
      <c r="B407" t="s">
        <v>8435</v>
      </c>
      <c r="C407" t="s">
        <v>97</v>
      </c>
      <c r="D407" s="7">
        <f t="shared" si="0"/>
        <v>182.3</v>
      </c>
      <c r="E407" s="7">
        <f t="shared" si="1"/>
        <v>182.3</v>
      </c>
      <c r="F407" s="7">
        <v>182300</v>
      </c>
      <c r="G407" s="7">
        <f t="shared" si="2"/>
        <v>212.99</v>
      </c>
      <c r="H407" s="7">
        <v>212990</v>
      </c>
      <c r="I407" s="7">
        <f t="shared" si="3"/>
        <v>212.99</v>
      </c>
      <c r="J407" t="s">
        <v>79</v>
      </c>
      <c r="K407" t="s">
        <v>8565</v>
      </c>
      <c r="L407">
        <f>INDEX(TeamSports!B:B,MATCH(J407,TeamSports!C:C,0))</f>
        <v>40</v>
      </c>
      <c r="N407" t="str">
        <f>_xlfn.CONCAT($N$1,$R$1,$B$1,$R$1," ",$P$1,$B$2,$T$1,$C$2,$T$1,$E$2,$T$1,$I$2,$T$1,$K$2,$T$1,$L$2,$Q$1,$O$1,$P$1,$S$1,B407,$S$1,$T$1,$S$1,C556,$S$1,$T$1,SUBSTITUTE(E556,",","."),$T$1,SUBSTITUTE(I556,",","."),$T$1,$S$1,K556,$S$1,$T$1,L556,$Q$1,$U$1)</f>
        <v>INSERT INTO "SportsRecords" (sp_record_id,sp_record_name,sp_record_best,sp_record_last,sport_class,team_sport_id) VALUES ('SP_405','Koopa Troopa Beach',76.33,106.999,'T',44);</v>
      </c>
    </row>
    <row r="408" spans="2:14" x14ac:dyDescent="0.25">
      <c r="B408" t="s">
        <v>8436</v>
      </c>
      <c r="C408" t="s">
        <v>98</v>
      </c>
      <c r="D408" s="7">
        <f t="shared" ref="D408:D471" si="4">VALUE(SUBSTITUTE(F408,".",","))/1000</f>
        <v>176.1</v>
      </c>
      <c r="E408" s="7">
        <f t="shared" si="1"/>
        <v>176.1</v>
      </c>
      <c r="F408" s="7">
        <v>176100</v>
      </c>
      <c r="G408" s="7">
        <f t="shared" ref="G408:G471" si="5">VALUE(SUBSTITUTE(H408,".",","))/1000</f>
        <v>206.99</v>
      </c>
      <c r="H408" s="7">
        <v>206990</v>
      </c>
      <c r="I408" s="7">
        <f t="shared" si="3"/>
        <v>206.99</v>
      </c>
      <c r="J408" t="s">
        <v>79</v>
      </c>
      <c r="K408" t="s">
        <v>8565</v>
      </c>
      <c r="L408">
        <f>INDEX(TeamSports!B:B,MATCH(J408,TeamSports!C:C,0))</f>
        <v>40</v>
      </c>
      <c r="N408" t="str">
        <f>_xlfn.CONCAT($N$1,$R$1,$B$1,$R$1," ",$P$1,$B$2,$T$1,$C$2,$T$1,$E$2,$T$1,$I$2,$T$1,$K$2,$T$1,$L$2,$Q$1,$O$1,$P$1,$S$1,B408,$S$1,$T$1,$S$1,C557,$S$1,$T$1,SUBSTITUTE(E557,",","."),$T$1,SUBSTITUTE(I557,",","."),$T$1,$S$1,K557,$S$1,$T$1,L557,$Q$1,$U$1)</f>
        <v>INSERT INTO "SportsRecords" (sp_record_id,sp_record_name,sp_record_best,sp_record_last,sport_class,team_sport_id) VALUES ('SP_406','Luigi Raceway',85.65,115.999,'T',44);</v>
      </c>
    </row>
    <row r="409" spans="2:14" x14ac:dyDescent="0.25">
      <c r="B409" t="s">
        <v>8437</v>
      </c>
      <c r="C409" t="s">
        <v>99</v>
      </c>
      <c r="D409" s="7">
        <f t="shared" si="4"/>
        <v>294.92</v>
      </c>
      <c r="E409" s="7">
        <f t="shared" ref="E409:E472" si="6">D409</f>
        <v>294.92</v>
      </c>
      <c r="F409" s="7">
        <v>294920</v>
      </c>
      <c r="G409" s="7">
        <f t="shared" si="5"/>
        <v>394.99</v>
      </c>
      <c r="H409" s="7">
        <v>394990</v>
      </c>
      <c r="I409" s="7">
        <f t="shared" ref="I409:I472" si="7">G409</f>
        <v>394.99</v>
      </c>
      <c r="J409" t="s">
        <v>277</v>
      </c>
      <c r="K409" t="s">
        <v>8565</v>
      </c>
      <c r="L409">
        <f>INDEX(TeamSports!B:B,MATCH(J409,TeamSports!C:C,0))</f>
        <v>41</v>
      </c>
      <c r="N409" t="str">
        <f>_xlfn.CONCAT($N$1,$R$1,$B$1,$R$1," ",$P$1,$B$2,$T$1,$C$2,$T$1,$E$2,$T$1,$I$2,$T$1,$K$2,$T$1,$L$2,$Q$1,$O$1,$P$1,$S$1,B409,$S$1,$T$1,$S$1,C558,$S$1,$T$1,SUBSTITUTE(E558,",","."),$T$1,SUBSTITUTE(I558,",","."),$T$1,$S$1,K558,$S$1,$T$1,L558,$Q$1,$U$1)</f>
        <v>INSERT INTO "SportsRecords" (sp_record_id,sp_record_name,sp_record_best,sp_record_last,sport_class,team_sport_id) VALUES ('SP_407','Mario Raceway',68.4,98.999,'T',44);</v>
      </c>
    </row>
    <row r="410" spans="2:14" x14ac:dyDescent="0.25">
      <c r="B410" t="s">
        <v>8438</v>
      </c>
      <c r="C410" t="s">
        <v>100</v>
      </c>
      <c r="D410" s="7">
        <f t="shared" si="4"/>
        <v>358.9</v>
      </c>
      <c r="E410" s="7">
        <f t="shared" si="6"/>
        <v>358.9</v>
      </c>
      <c r="F410" s="7">
        <v>358900</v>
      </c>
      <c r="G410" s="7">
        <f t="shared" si="5"/>
        <v>458.99</v>
      </c>
      <c r="H410" s="7">
        <v>458990</v>
      </c>
      <c r="I410" s="7">
        <f t="shared" si="7"/>
        <v>458.99</v>
      </c>
      <c r="J410" t="s">
        <v>277</v>
      </c>
      <c r="K410" t="s">
        <v>8565</v>
      </c>
      <c r="L410">
        <f>INDEX(TeamSports!B:B,MATCH(J410,TeamSports!C:C,0))</f>
        <v>41</v>
      </c>
      <c r="N410" t="str">
        <f>_xlfn.CONCAT($N$1,$R$1,$B$1,$R$1," ",$P$1,$B$2,$T$1,$C$2,$T$1,$E$2,$T$1,$I$2,$T$1,$K$2,$T$1,$L$2,$Q$1,$O$1,$P$1,$S$1,B410,$S$1,$T$1,$S$1,C559,$S$1,$T$1,SUBSTITUTE(E559,",","."),$T$1,SUBSTITUTE(I559,",","."),$T$1,$S$1,K559,$S$1,$T$1,L559,$Q$1,$U$1)</f>
        <v>INSERT INTO "SportsRecords" (sp_record_id,sp_record_name,sp_record_best,sp_record_last,sport_class,team_sport_id) VALUES ('SP_408','Moo Moo Farm',71.37,101.999,'T',44);</v>
      </c>
    </row>
    <row r="411" spans="2:14" x14ac:dyDescent="0.25">
      <c r="B411" t="s">
        <v>8439</v>
      </c>
      <c r="C411" t="s">
        <v>101</v>
      </c>
      <c r="D411" s="7">
        <f t="shared" si="4"/>
        <v>337.87</v>
      </c>
      <c r="E411" s="7">
        <f t="shared" si="6"/>
        <v>337.87</v>
      </c>
      <c r="F411" s="7">
        <v>337870</v>
      </c>
      <c r="G411" s="7">
        <f t="shared" si="5"/>
        <v>437.99</v>
      </c>
      <c r="H411" s="7">
        <v>437990</v>
      </c>
      <c r="I411" s="7">
        <f t="shared" si="7"/>
        <v>437.99</v>
      </c>
      <c r="J411" t="s">
        <v>277</v>
      </c>
      <c r="K411" t="s">
        <v>8565</v>
      </c>
      <c r="L411">
        <f>INDEX(TeamSports!B:B,MATCH(J411,TeamSports!C:C,0))</f>
        <v>41</v>
      </c>
      <c r="N411" t="str">
        <f>_xlfn.CONCAT($N$1,$R$1,$B$1,$R$1," ",$P$1,$B$2,$T$1,$C$2,$T$1,$E$2,$T$1,$I$2,$T$1,$K$2,$T$1,$L$2,$Q$1,$O$1,$P$1,$S$1,B411,$S$1,$T$1,$S$1,C560,$S$1,$T$1,SUBSTITUTE(E560,",","."),$T$1,SUBSTITUTE(I560,",","."),$T$1,$S$1,K560,$S$1,$T$1,L560,$Q$1,$U$1)</f>
        <v>INSERT INTO "SportsRecords" (sp_record_id,sp_record_name,sp_record_best,sp_record_last,sport_class,team_sport_id) VALUES ('SP_409','Rainbow Road',274.44,304.999,'T',44);</v>
      </c>
    </row>
    <row r="412" spans="2:14" x14ac:dyDescent="0.25">
      <c r="B412" t="s">
        <v>8440</v>
      </c>
      <c r="C412" t="s">
        <v>102</v>
      </c>
      <c r="D412" s="7">
        <f t="shared" si="4"/>
        <v>339.02</v>
      </c>
      <c r="E412" s="7">
        <f t="shared" si="6"/>
        <v>339.02</v>
      </c>
      <c r="F412" s="7">
        <v>339020</v>
      </c>
      <c r="G412" s="7">
        <f t="shared" si="5"/>
        <v>439.99</v>
      </c>
      <c r="H412" s="7">
        <v>439990</v>
      </c>
      <c r="I412" s="7">
        <f t="shared" si="7"/>
        <v>439.99</v>
      </c>
      <c r="J412" t="s">
        <v>277</v>
      </c>
      <c r="K412" t="s">
        <v>8565</v>
      </c>
      <c r="L412">
        <f>INDEX(TeamSports!B:B,MATCH(J412,TeamSports!C:C,0))</f>
        <v>41</v>
      </c>
      <c r="N412" t="str">
        <f>_xlfn.CONCAT($N$1,$R$1,$B$1,$R$1," ",$P$1,$B$2,$T$1,$C$2,$T$1,$E$2,$T$1,$I$2,$T$1,$K$2,$T$1,$L$2,$Q$1,$O$1,$P$1,$S$1,B412,$S$1,$T$1,$S$1,C561,$S$1,$T$1,SUBSTITUTE(E561,",","."),$T$1,SUBSTITUTE(I561,",","."),$T$1,$S$1,K561,$S$1,$T$1,L561,$Q$1,$U$1)</f>
        <v>INSERT INTO "SportsRecords" (sp_record_id,sp_record_name,sp_record_best,sp_record_last,sport_class,team_sport_id) VALUES ('SP_410','Royal Raceway',135.08,165.999,'T',44);</v>
      </c>
    </row>
    <row r="413" spans="2:14" x14ac:dyDescent="0.25">
      <c r="B413" t="s">
        <v>8441</v>
      </c>
      <c r="C413" t="s">
        <v>103</v>
      </c>
      <c r="D413" s="7">
        <f t="shared" si="4"/>
        <v>408.59</v>
      </c>
      <c r="E413" s="7">
        <f t="shared" si="6"/>
        <v>408.59</v>
      </c>
      <c r="F413" s="7">
        <v>408590</v>
      </c>
      <c r="G413" s="7">
        <f t="shared" si="5"/>
        <v>508.99</v>
      </c>
      <c r="H413" s="7">
        <v>508990</v>
      </c>
      <c r="I413" s="7">
        <f t="shared" si="7"/>
        <v>508.99</v>
      </c>
      <c r="J413" t="s">
        <v>277</v>
      </c>
      <c r="K413" t="s">
        <v>8565</v>
      </c>
      <c r="L413">
        <f>INDEX(TeamSports!B:B,MATCH(J413,TeamSports!C:C,0))</f>
        <v>41</v>
      </c>
      <c r="N413" t="str">
        <f>_xlfn.CONCAT($N$1,$R$1,$B$1,$R$1," ",$P$1,$B$2,$T$1,$C$2,$T$1,$E$2,$T$1,$I$2,$T$1,$K$2,$T$1,$L$2,$Q$1,$O$1,$P$1,$S$1,B413,$S$1,$T$1,$S$1,C562,$S$1,$T$1,SUBSTITUTE(E562,",","."),$T$1,SUBSTITUTE(I562,",","."),$T$1,$S$1,K562,$S$1,$T$1,L562,$Q$1,$U$1)</f>
        <v>INSERT INTO "SportsRecords" (sp_record_id,sp_record_name,sp_record_best,sp_record_last,sport_class,team_sport_id) VALUES ('SP_411','Sherbet Land',97.48,127.999,'T',44);</v>
      </c>
    </row>
    <row r="414" spans="2:14" x14ac:dyDescent="0.25">
      <c r="B414" t="s">
        <v>8442</v>
      </c>
      <c r="C414" t="s">
        <v>104</v>
      </c>
      <c r="D414" s="7">
        <f t="shared" si="4"/>
        <v>300.32</v>
      </c>
      <c r="E414" s="7">
        <f t="shared" si="6"/>
        <v>300.32</v>
      </c>
      <c r="F414" s="7">
        <v>300320</v>
      </c>
      <c r="G414" s="7">
        <f t="shared" si="5"/>
        <v>400.99</v>
      </c>
      <c r="H414" s="7">
        <v>400990</v>
      </c>
      <c r="I414" s="7">
        <f t="shared" si="7"/>
        <v>400.99</v>
      </c>
      <c r="J414" t="s">
        <v>277</v>
      </c>
      <c r="K414" t="s">
        <v>8565</v>
      </c>
      <c r="L414">
        <f>INDEX(TeamSports!B:B,MATCH(J414,TeamSports!C:C,0))</f>
        <v>41</v>
      </c>
      <c r="N414" t="str">
        <f>_xlfn.CONCAT($N$1,$R$1,$B$1,$R$1," ",$P$1,$B$2,$T$1,$C$2,$T$1,$E$2,$T$1,$I$2,$T$1,$K$2,$T$1,$L$2,$Q$1,$O$1,$P$1,$S$1,B414,$S$1,$T$1,$S$1,C563,$S$1,$T$1,SUBSTITUTE(E563,",","."),$T$1,SUBSTITUTE(I563,",","."),$T$1,$S$1,K563,$S$1,$T$1,L563,$Q$1,$U$1)</f>
        <v>INSERT INTO "SportsRecords" (sp_record_id,sp_record_name,sp_record_best,sp_record_last,sport_class,team_sport_id) VALUES ('SP_412','Toads Turnpike',127.25,157.999,'T',44);</v>
      </c>
    </row>
    <row r="415" spans="2:14" x14ac:dyDescent="0.25">
      <c r="B415" t="s">
        <v>8443</v>
      </c>
      <c r="C415" t="s">
        <v>105</v>
      </c>
      <c r="D415" s="7">
        <f t="shared" si="4"/>
        <v>375.31</v>
      </c>
      <c r="E415" s="7">
        <f t="shared" si="6"/>
        <v>375.31</v>
      </c>
      <c r="F415" s="7">
        <v>375310</v>
      </c>
      <c r="G415" s="7">
        <f t="shared" si="5"/>
        <v>475.99</v>
      </c>
      <c r="H415" s="7">
        <v>475990</v>
      </c>
      <c r="I415" s="7">
        <f t="shared" si="7"/>
        <v>475.99</v>
      </c>
      <c r="J415" t="s">
        <v>277</v>
      </c>
      <c r="K415" t="s">
        <v>8565</v>
      </c>
      <c r="L415">
        <f>INDEX(TeamSports!B:B,MATCH(J415,TeamSports!C:C,0))</f>
        <v>41</v>
      </c>
      <c r="N415" t="str">
        <f>_xlfn.CONCAT($N$1,$R$1,$B$1,$R$1," ",$P$1,$B$2,$T$1,$C$2,$T$1,$E$2,$T$1,$I$2,$T$1,$K$2,$T$1,$L$2,$Q$1,$O$1,$P$1,$S$1,B415,$S$1,$T$1,$S$1,C564,$S$1,$T$1,SUBSTITUTE(E564,",","."),$T$1,SUBSTITUTE(I564,",","."),$T$1,$S$1,K564,$S$1,$T$1,L564,$Q$1,$U$1)</f>
        <v>INSERT INTO "SportsRecords" (sp_record_id,sp_record_name,sp_record_best,sp_record_last,sport_class,team_sport_id) VALUES ('SP_413','Wario Stadium',215.08,245.999,'T',44);</v>
      </c>
    </row>
    <row r="416" spans="2:14" x14ac:dyDescent="0.25">
      <c r="B416" t="s">
        <v>8444</v>
      </c>
      <c r="C416" t="s">
        <v>106</v>
      </c>
      <c r="D416" s="7">
        <f t="shared" si="4"/>
        <v>305.38</v>
      </c>
      <c r="E416" s="7">
        <f t="shared" si="6"/>
        <v>305.38</v>
      </c>
      <c r="F416" s="7">
        <v>305380</v>
      </c>
      <c r="G416" s="7">
        <f t="shared" si="5"/>
        <v>405.99</v>
      </c>
      <c r="H416" s="7">
        <v>405990</v>
      </c>
      <c r="I416" s="7">
        <f t="shared" si="7"/>
        <v>405.99</v>
      </c>
      <c r="J416" t="s">
        <v>277</v>
      </c>
      <c r="K416" t="s">
        <v>8565</v>
      </c>
      <c r="L416">
        <f>INDEX(TeamSports!B:B,MATCH(J416,TeamSports!C:C,0))</f>
        <v>41</v>
      </c>
      <c r="N416" t="str">
        <f>_xlfn.CONCAT($N$1,$R$1,$B$1,$R$1," ",$P$1,$B$2,$T$1,$C$2,$T$1,$E$2,$T$1,$I$2,$T$1,$K$2,$T$1,$L$2,$Q$1,$O$1,$P$1,$S$1,B416,$S$1,$T$1,$S$1,C565,$S$1,$T$1,SUBSTITUTE(E565,",","."),$T$1,SUBSTITUTE(I565,",","."),$T$1,$S$1,K565,$S$1,$T$1,L565,$Q$1,$U$1)</f>
        <v>INSERT INTO "SportsRecords" (sp_record_id,sp_record_name,sp_record_best,sp_record_last,sport_class,team_sport_id) VALUES ('SP_414','Yoshi Valley',97.26,127.999,'T',44);</v>
      </c>
    </row>
    <row r="417" spans="2:14" x14ac:dyDescent="0.25">
      <c r="B417" t="s">
        <v>8445</v>
      </c>
      <c r="C417" t="s">
        <v>107</v>
      </c>
      <c r="D417" s="7">
        <f t="shared" si="4"/>
        <v>325.52</v>
      </c>
      <c r="E417" s="7">
        <f t="shared" si="6"/>
        <v>325.52</v>
      </c>
      <c r="F417" s="7">
        <v>325520</v>
      </c>
      <c r="G417" s="7">
        <f t="shared" si="5"/>
        <v>425.99</v>
      </c>
      <c r="H417" s="7">
        <v>425990</v>
      </c>
      <c r="I417" s="7">
        <f t="shared" si="7"/>
        <v>425.99</v>
      </c>
      <c r="J417" t="s">
        <v>277</v>
      </c>
      <c r="K417" t="s">
        <v>8565</v>
      </c>
      <c r="L417">
        <f>INDEX(TeamSports!B:B,MATCH(J417,TeamSports!C:C,0))</f>
        <v>41</v>
      </c>
      <c r="N417" t="str">
        <f>_xlfn.CONCAT($N$1,$R$1,$B$1,$R$1," ",$P$1,$B$2,$T$1,$C$2,$T$1,$E$2,$T$1,$I$2,$T$1,$K$2,$T$1,$L$2,$Q$1,$O$1,$P$1,$S$1,B417,$S$1,$T$1,$S$1,C566,$S$1,$T$1,SUBSTITUTE(E566,",","."),$T$1,SUBSTITUTE(I566,",","."),$T$1,$S$1,K566,$S$1,$T$1,L566,$Q$1,$U$1)</f>
        <v>INSERT INTO "SportsRecords" (sp_record_id,sp_record_name,sp_record_best,sp_record_last,sport_class,team_sport_id) VALUES ('SP_415','100 METROS',1.15,10.15,'T',46);</v>
      </c>
    </row>
    <row r="418" spans="2:14" x14ac:dyDescent="0.25">
      <c r="B418" t="s">
        <v>8446</v>
      </c>
      <c r="C418" t="s">
        <v>108</v>
      </c>
      <c r="D418" s="7">
        <f t="shared" si="4"/>
        <v>299.89</v>
      </c>
      <c r="E418" s="7">
        <f t="shared" si="6"/>
        <v>299.89</v>
      </c>
      <c r="F418" s="7">
        <v>299890</v>
      </c>
      <c r="G418" s="7">
        <f t="shared" si="5"/>
        <v>399.99</v>
      </c>
      <c r="H418" s="7">
        <v>399990</v>
      </c>
      <c r="I418" s="7">
        <f t="shared" si="7"/>
        <v>399.99</v>
      </c>
      <c r="J418" t="s">
        <v>277</v>
      </c>
      <c r="K418" t="s">
        <v>8565</v>
      </c>
      <c r="L418">
        <f>INDEX(TeamSports!B:B,MATCH(J418,TeamSports!C:C,0))</f>
        <v>41</v>
      </c>
      <c r="N418" t="str">
        <f>_xlfn.CONCAT($N$1,$R$1,$B$1,$R$1," ",$P$1,$B$2,$T$1,$C$2,$T$1,$E$2,$T$1,$I$2,$T$1,$K$2,$T$1,$L$2,$Q$1,$O$1,$P$1,$S$1,B418,$S$1,$T$1,$S$1,C567,$S$1,$T$1,SUBSTITUTE(E567,",","."),$T$1,SUBSTITUTE(I567,",","."),$T$1,$S$1,K567,$S$1,$T$1,L567,$Q$1,$U$1)</f>
        <v>INSERT INTO "SportsRecords" (sp_record_id,sp_record_name,sp_record_best,sp_record_last,sport_class,team_sport_id) VALUES ('SP_416','110M VALLAS',2.4,10.99,'T',46);</v>
      </c>
    </row>
    <row r="419" spans="2:14" x14ac:dyDescent="0.25">
      <c r="B419" t="s">
        <v>8447</v>
      </c>
      <c r="C419" t="s">
        <v>109</v>
      </c>
      <c r="D419" s="7">
        <f t="shared" si="4"/>
        <v>335.6</v>
      </c>
      <c r="E419" s="7">
        <f t="shared" si="6"/>
        <v>335.6</v>
      </c>
      <c r="F419" s="7">
        <v>335600</v>
      </c>
      <c r="G419" s="7">
        <f t="shared" si="5"/>
        <v>435.99</v>
      </c>
      <c r="H419" s="7">
        <v>435990</v>
      </c>
      <c r="I419" s="7">
        <f t="shared" si="7"/>
        <v>435.99</v>
      </c>
      <c r="J419" t="s">
        <v>277</v>
      </c>
      <c r="K419" t="s">
        <v>8565</v>
      </c>
      <c r="L419">
        <f>INDEX(TeamSports!B:B,MATCH(J419,TeamSports!C:C,0))</f>
        <v>41</v>
      </c>
      <c r="N419" t="str">
        <f>_xlfn.CONCAT($N$1,$R$1,$B$1,$R$1," ",$P$1,$B$2,$T$1,$C$2,$T$1,$E$2,$T$1,$I$2,$T$1,$K$2,$T$1,$L$2,$Q$1,$O$1,$P$1,$S$1,B419,$S$1,$T$1,$S$1,C568,$S$1,$T$1,SUBSTITUTE(E568,",","."),$T$1,SUBSTITUTE(I568,",","."),$T$1,$S$1,K568,$S$1,$T$1,L568,$Q$1,$U$1)</f>
        <v>INSERT INTO "SportsRecords" (sp_record_id,sp_record_name,sp_record_best,sp_record_last,sport_class,team_sport_id) VALUES ('SP_417','200 METROS',3.1,15.2,'T',46);</v>
      </c>
    </row>
    <row r="420" spans="2:14" x14ac:dyDescent="0.25">
      <c r="B420" t="s">
        <v>8448</v>
      </c>
      <c r="C420" t="s">
        <v>110</v>
      </c>
      <c r="D420" s="7">
        <f t="shared" si="4"/>
        <v>313.79000000000002</v>
      </c>
      <c r="E420" s="7">
        <f t="shared" si="6"/>
        <v>313.79000000000002</v>
      </c>
      <c r="F420" s="7">
        <v>313790</v>
      </c>
      <c r="G420" s="7">
        <f t="shared" si="5"/>
        <v>413.99</v>
      </c>
      <c r="H420" s="7">
        <v>413990</v>
      </c>
      <c r="I420" s="7">
        <f t="shared" si="7"/>
        <v>413.99</v>
      </c>
      <c r="J420" t="s">
        <v>277</v>
      </c>
      <c r="K420" t="s">
        <v>8565</v>
      </c>
      <c r="L420">
        <f>INDEX(TeamSports!B:B,MATCH(J420,TeamSports!C:C,0))</f>
        <v>41</v>
      </c>
      <c r="N420" t="str">
        <f>_xlfn.CONCAT($N$1,$R$1,$B$1,$R$1," ",$P$1,$B$2,$T$1,$C$2,$T$1,$E$2,$T$1,$I$2,$T$1,$K$2,$T$1,$L$2,$Q$1,$O$1,$P$1,$S$1,B420,$S$1,$T$1,$S$1,C569,$S$1,$T$1,SUBSTITUTE(E569,",","."),$T$1,SUBSTITUTE(I569,",","."),$T$1,$S$1,K569,$S$1,$T$1,L569,$Q$1,$U$1)</f>
        <v>INSERT INTO "SportsRecords" (sp_record_id,sp_record_name,sp_record_best,sp_record_last,sport_class,team_sport_id) VALUES ('SP_418','400 METROS',5.18,20.99,'T',46);</v>
      </c>
    </row>
    <row r="421" spans="2:14" x14ac:dyDescent="0.25">
      <c r="B421" t="s">
        <v>8449</v>
      </c>
      <c r="C421" t="s">
        <v>111</v>
      </c>
      <c r="D421" s="7">
        <f t="shared" si="4"/>
        <v>333.66</v>
      </c>
      <c r="E421" s="7">
        <f t="shared" si="6"/>
        <v>333.66</v>
      </c>
      <c r="F421" s="7">
        <v>333660</v>
      </c>
      <c r="G421" s="7">
        <f t="shared" si="5"/>
        <v>433.99</v>
      </c>
      <c r="H421" s="7">
        <v>433990</v>
      </c>
      <c r="I421" s="7">
        <f t="shared" si="7"/>
        <v>433.99</v>
      </c>
      <c r="J421" t="s">
        <v>277</v>
      </c>
      <c r="K421" t="s">
        <v>8565</v>
      </c>
      <c r="L421">
        <f>INDEX(TeamSports!B:B,MATCH(J421,TeamSports!C:C,0))</f>
        <v>41</v>
      </c>
      <c r="N421" t="str">
        <f>_xlfn.CONCAT($N$1,$R$1,$B$1,$R$1," ",$P$1,$B$2,$T$1,$C$2,$T$1,$E$2,$T$1,$I$2,$T$1,$K$2,$T$1,$L$2,$Q$1,$O$1,$P$1,$S$1,B421,$S$1,$T$1,$S$1,C570,$S$1,$T$1,SUBSTITUTE(E570,",","."),$T$1,SUBSTITUTE(I570,",","."),$T$1,$S$1,K570,$S$1,$T$1,L570,$Q$1,$U$1)</f>
        <v>INSERT INTO "SportsRecords" (sp_record_id,sp_record_name,sp_record_best,sp_record_last,sport_class,team_sport_id) VALUES ('SP_419','800 METROS',17.5,30.99,'T',46);</v>
      </c>
    </row>
    <row r="422" spans="2:14" x14ac:dyDescent="0.25">
      <c r="B422" t="s">
        <v>8450</v>
      </c>
      <c r="C422" t="s">
        <v>112</v>
      </c>
      <c r="D422" s="7">
        <f t="shared" si="4"/>
        <v>307.24</v>
      </c>
      <c r="E422" s="7">
        <f t="shared" si="6"/>
        <v>307.24</v>
      </c>
      <c r="F422" s="7">
        <v>307240</v>
      </c>
      <c r="G422" s="7">
        <f t="shared" si="5"/>
        <v>407.99</v>
      </c>
      <c r="H422" s="7">
        <v>407990</v>
      </c>
      <c r="I422" s="7">
        <f t="shared" si="7"/>
        <v>407.99</v>
      </c>
      <c r="J422" t="s">
        <v>277</v>
      </c>
      <c r="K422" t="s">
        <v>8565</v>
      </c>
      <c r="L422">
        <f>INDEX(TeamSports!B:B,MATCH(J422,TeamSports!C:C,0))</f>
        <v>41</v>
      </c>
      <c r="N422" t="str">
        <f>_xlfn.CONCAT($N$1,$R$1,$B$1,$R$1," ",$P$1,$B$2,$T$1,$C$2,$T$1,$E$2,$T$1,$I$2,$T$1,$K$2,$T$1,$L$2,$Q$1,$O$1,$P$1,$S$1,B422,$S$1,$T$1,$S$1,C571,$S$1,$T$1,SUBSTITUTE(E571,",","."),$T$1,SUBSTITUTE(I571,",","."),$T$1,$S$1,K571,$S$1,$T$1,L571,$Q$1,$U$1)</f>
        <v>INSERT INTO "SportsRecords" (sp_record_id,sp_record_name,sp_record_best,sp_record_last,sport_class,team_sport_id) VALUES ('SP_420','GIMNASIA',285,100.99,'R',46);</v>
      </c>
    </row>
    <row r="423" spans="2:14" x14ac:dyDescent="0.25">
      <c r="B423" t="s">
        <v>8451</v>
      </c>
      <c r="C423" t="s">
        <v>113</v>
      </c>
      <c r="D423" s="7">
        <f t="shared" si="4"/>
        <v>315.61</v>
      </c>
      <c r="E423" s="7">
        <f t="shared" si="6"/>
        <v>315.61</v>
      </c>
      <c r="F423" s="7">
        <v>315610</v>
      </c>
      <c r="G423" s="7">
        <f t="shared" si="5"/>
        <v>415.99</v>
      </c>
      <c r="H423" s="7">
        <v>415990</v>
      </c>
      <c r="I423" s="7">
        <f t="shared" si="7"/>
        <v>415.99</v>
      </c>
      <c r="J423" t="s">
        <v>277</v>
      </c>
      <c r="K423" t="s">
        <v>8565</v>
      </c>
      <c r="L423">
        <f>INDEX(TeamSports!B:B,MATCH(J423,TeamSports!C:C,0))</f>
        <v>41</v>
      </c>
      <c r="N423" t="str">
        <f>_xlfn.CONCAT($N$1,$R$1,$B$1,$R$1," ",$P$1,$B$2,$T$1,$C$2,$T$1,$E$2,$T$1,$I$2,$T$1,$K$2,$T$1,$L$2,$Q$1,$O$1,$P$1,$S$1,B423,$S$1,$T$1,$S$1,C572,$S$1,$T$1,SUBSTITUTE(E572,",","."),$T$1,SUBSTITUTE(I572,",","."),$T$1,$S$1,K572,$S$1,$T$1,L572,$Q$1,$U$1)</f>
        <v>INSERT INTO "SportsRecords" (sp_record_id,sp_record_name,sp_record_best,sp_record_last,sport_class,team_sport_id) VALUES ('SP_421','LANZAMIENTO DE DISCO',155,79.99,'R',46);</v>
      </c>
    </row>
    <row r="424" spans="2:14" x14ac:dyDescent="0.25">
      <c r="B424" t="s">
        <v>8452</v>
      </c>
      <c r="C424" t="s">
        <v>114</v>
      </c>
      <c r="D424" s="7">
        <f t="shared" si="4"/>
        <v>443.31</v>
      </c>
      <c r="E424" s="7">
        <f t="shared" si="6"/>
        <v>443.31</v>
      </c>
      <c r="F424" s="7">
        <v>443310</v>
      </c>
      <c r="G424" s="7">
        <f t="shared" si="5"/>
        <v>543.99</v>
      </c>
      <c r="H424" s="7">
        <v>543990</v>
      </c>
      <c r="I424" s="7">
        <f t="shared" si="7"/>
        <v>543.99</v>
      </c>
      <c r="J424" t="s">
        <v>277</v>
      </c>
      <c r="K424" t="s">
        <v>8565</v>
      </c>
      <c r="L424">
        <f>INDEX(TeamSports!B:B,MATCH(J424,TeamSports!C:C,0))</f>
        <v>41</v>
      </c>
      <c r="N424" t="str">
        <f>_xlfn.CONCAT($N$1,$R$1,$B$1,$R$1," ",$P$1,$B$2,$T$1,$C$2,$T$1,$E$2,$T$1,$I$2,$T$1,$K$2,$T$1,$L$2,$Q$1,$O$1,$P$1,$S$1,B424,$S$1,$T$1,$S$1,C573,$S$1,$T$1,SUBSTITUTE(E573,",","."),$T$1,SUBSTITUTE(I573,",","."),$T$1,$S$1,K573,$S$1,$T$1,L573,$Q$1,$U$1)</f>
        <v>INSERT INTO "SportsRecords" (sp_record_id,sp_record_name,sp_record_best,sp_record_last,sport_class,team_sport_id) VALUES ('SP_422','LANZAMIENTO DE JABALINA',149.99,79.99,'R',46);</v>
      </c>
    </row>
    <row r="425" spans="2:14" x14ac:dyDescent="0.25">
      <c r="B425" t="s">
        <v>8453</v>
      </c>
      <c r="C425" t="s">
        <v>115</v>
      </c>
      <c r="D425" s="7">
        <f t="shared" si="4"/>
        <v>385.31</v>
      </c>
      <c r="E425" s="7">
        <f t="shared" si="6"/>
        <v>385.31</v>
      </c>
      <c r="F425" s="7">
        <v>385310</v>
      </c>
      <c r="G425" s="7">
        <f t="shared" si="5"/>
        <v>485.31</v>
      </c>
      <c r="H425" s="7">
        <v>485310</v>
      </c>
      <c r="I425" s="7">
        <f t="shared" si="7"/>
        <v>485.31</v>
      </c>
      <c r="J425" t="s">
        <v>277</v>
      </c>
      <c r="K425" t="s">
        <v>8565</v>
      </c>
      <c r="L425">
        <f>INDEX(TeamSports!B:B,MATCH(J425,TeamSports!C:C,0))</f>
        <v>41</v>
      </c>
      <c r="N425" t="str">
        <f>_xlfn.CONCAT($N$1,$R$1,$B$1,$R$1," ",$P$1,$B$2,$T$1,$C$2,$T$1,$E$2,$T$1,$I$2,$T$1,$K$2,$T$1,$L$2,$Q$1,$O$1,$P$1,$S$1,B425,$S$1,$T$1,$S$1,C574,$S$1,$T$1,SUBSTITUTE(E574,",","."),$T$1,SUBSTITUTE(I574,",","."),$T$1,$S$1,K574,$S$1,$T$1,L574,$Q$1,$U$1)</f>
        <v>INSERT INTO "SportsRecords" (sp_record_id,sp_record_name,sp_record_best,sp_record_last,sport_class,team_sport_id) VALUES ('SP_423','LANZAMIENTO DE PESO',37.99,19.99,'R',46);</v>
      </c>
    </row>
    <row r="426" spans="2:14" x14ac:dyDescent="0.25">
      <c r="B426" t="s">
        <v>8454</v>
      </c>
      <c r="C426" t="s">
        <v>116</v>
      </c>
      <c r="D426" s="7">
        <f t="shared" si="4"/>
        <v>294.92</v>
      </c>
      <c r="E426" s="7">
        <f t="shared" si="6"/>
        <v>294.92</v>
      </c>
      <c r="F426" s="7">
        <v>294920</v>
      </c>
      <c r="G426" s="7">
        <f t="shared" si="5"/>
        <v>324.99</v>
      </c>
      <c r="H426" s="7">
        <v>324990</v>
      </c>
      <c r="I426" s="7">
        <f t="shared" si="7"/>
        <v>324.99</v>
      </c>
      <c r="J426" t="s">
        <v>277</v>
      </c>
      <c r="K426" t="s">
        <v>8565</v>
      </c>
      <c r="L426">
        <f>INDEX(TeamSports!B:B,MATCH(J426,TeamSports!C:C,0))</f>
        <v>41</v>
      </c>
      <c r="N426" t="str">
        <f>_xlfn.CONCAT($N$1,$R$1,$B$1,$R$1," ",$P$1,$B$2,$T$1,$C$2,$T$1,$E$2,$T$1,$I$2,$T$1,$K$2,$T$1,$L$2,$Q$1,$O$1,$P$1,$S$1,B426,$S$1,$T$1,$S$1,C575,$S$1,$T$1,SUBSTITUTE(E575,",","."),$T$1,SUBSTITUTE(I575,",","."),$T$1,$S$1,K575,$S$1,$T$1,L575,$Q$1,$U$1)</f>
        <v>INSERT INTO "SportsRecords" (sp_record_id,sp_record_name,sp_record_best,sp_record_last,sport_class,team_sport_id) VALUES ('SP_424','SALTO DE ALTURA',1.84,1.39,'R',46);</v>
      </c>
    </row>
    <row r="427" spans="2:14" x14ac:dyDescent="0.25">
      <c r="B427" t="s">
        <v>8455</v>
      </c>
      <c r="C427" t="s">
        <v>117</v>
      </c>
      <c r="D427" s="7">
        <f t="shared" si="4"/>
        <v>89.72</v>
      </c>
      <c r="E427" s="7">
        <f t="shared" si="6"/>
        <v>89.72</v>
      </c>
      <c r="F427" s="7">
        <v>89720</v>
      </c>
      <c r="G427" s="7">
        <f t="shared" si="5"/>
        <v>119.99</v>
      </c>
      <c r="H427" s="7">
        <v>119990</v>
      </c>
      <c r="I427" s="7">
        <f t="shared" si="7"/>
        <v>119.99</v>
      </c>
      <c r="J427" t="s">
        <v>277</v>
      </c>
      <c r="K427" t="s">
        <v>8565</v>
      </c>
      <c r="L427">
        <f>INDEX(TeamSports!B:B,MATCH(J427,TeamSports!C:C,0))</f>
        <v>41</v>
      </c>
      <c r="N427" t="str">
        <f>_xlfn.CONCAT($N$1,$R$1,$B$1,$R$1," ",$P$1,$B$2,$T$1,$C$2,$T$1,$E$2,$T$1,$I$2,$T$1,$K$2,$T$1,$L$2,$Q$1,$O$1,$P$1,$S$1,B427,$S$1,$T$1,$S$1,C576,$S$1,$T$1,SUBSTITUTE(E576,",","."),$T$1,SUBSTITUTE(I576,",","."),$T$1,$S$1,K576,$S$1,$T$1,L576,$Q$1,$U$1)</f>
        <v>INSERT INTO "SportsRecords" (sp_record_id,sp_record_name,sp_record_best,sp_record_last,sport_class,team_sport_id) VALUES ('SP_425','SALTO DE LONGITUD',10.95,6.99,'R',46);</v>
      </c>
    </row>
    <row r="428" spans="2:14" x14ac:dyDescent="0.25">
      <c r="B428" t="s">
        <v>8456</v>
      </c>
      <c r="C428" t="s">
        <v>118</v>
      </c>
      <c r="D428" s="7">
        <f t="shared" si="4"/>
        <v>86.88</v>
      </c>
      <c r="E428" s="7">
        <f t="shared" si="6"/>
        <v>86.88</v>
      </c>
      <c r="F428" s="7">
        <v>86880</v>
      </c>
      <c r="G428" s="7">
        <f t="shared" si="5"/>
        <v>116.99</v>
      </c>
      <c r="H428" s="7">
        <v>116990</v>
      </c>
      <c r="I428" s="7">
        <f t="shared" si="7"/>
        <v>116.99</v>
      </c>
      <c r="J428" t="s">
        <v>277</v>
      </c>
      <c r="K428" t="s">
        <v>8565</v>
      </c>
      <c r="L428">
        <f>INDEX(TeamSports!B:B,MATCH(J428,TeamSports!C:C,0))</f>
        <v>41</v>
      </c>
      <c r="N428" t="str">
        <f>_xlfn.CONCAT($N$1,$R$1,$B$1,$R$1," ",$P$1,$B$2,$T$1,$C$2,$T$1,$E$2,$T$1,$I$2,$T$1,$K$2,$T$1,$L$2,$Q$1,$O$1,$P$1,$S$1,B428,$S$1,$T$1,$S$1,C577,$S$1,$T$1,SUBSTITUTE(E577,",","."),$T$1,SUBSTITUTE(I577,",","."),$T$1,$S$1,K577,$S$1,$T$1,L577,$Q$1,$U$1)</f>
        <v>INSERT INTO "SportsRecords" (sp_record_id,sp_record_name,sp_record_best,sp_record_last,sport_class,team_sport_id) VALUES ('SP_426','TRIPLE SALTO',23.55,14.99,'R',46);</v>
      </c>
    </row>
    <row r="429" spans="2:14" x14ac:dyDescent="0.25">
      <c r="B429" t="s">
        <v>8457</v>
      </c>
      <c r="C429" t="s">
        <v>119</v>
      </c>
      <c r="D429" s="7">
        <f t="shared" si="4"/>
        <v>84.75</v>
      </c>
      <c r="E429" s="7">
        <f t="shared" si="6"/>
        <v>84.75</v>
      </c>
      <c r="F429" s="7">
        <v>84750</v>
      </c>
      <c r="G429" s="7">
        <f t="shared" si="5"/>
        <v>114.99</v>
      </c>
      <c r="H429" s="7">
        <v>114990</v>
      </c>
      <c r="I429" s="7">
        <f t="shared" si="7"/>
        <v>114.99</v>
      </c>
      <c r="J429" t="s">
        <v>277</v>
      </c>
      <c r="K429" t="s">
        <v>8565</v>
      </c>
      <c r="L429">
        <f>INDEX(TeamSports!B:B,MATCH(J429,TeamSports!C:C,0))</f>
        <v>41</v>
      </c>
      <c r="N429" t="str">
        <f>_xlfn.CONCAT($N$1,$R$1,$B$1,$R$1," ",$P$1,$B$2,$T$1,$C$2,$T$1,$E$2,$T$1,$I$2,$T$1,$K$2,$T$1,$L$2,$Q$1,$O$1,$P$1,$S$1,B429,$S$1,$T$1,$S$1,C578,$S$1,$T$1,SUBSTITUTE(E578,",","."),$T$1,SUBSTITUTE(I578,",","."),$T$1,$S$1,K578,$S$1,$T$1,L578,$Q$1,$U$1)</f>
        <v>INSERT INTO "SportsRecords" (sp_record_id,sp_record_name,sp_record_best,sp_record_last,sport_class,team_sport_id) VALUES ('SP_427','10 Multiman',8.36,20.99,'T',45);</v>
      </c>
    </row>
    <row r="430" spans="2:14" x14ac:dyDescent="0.25">
      <c r="B430" t="s">
        <v>8458</v>
      </c>
      <c r="C430" t="s">
        <v>120</v>
      </c>
      <c r="D430" s="7">
        <f t="shared" si="4"/>
        <v>92.29</v>
      </c>
      <c r="E430" s="7">
        <f t="shared" si="6"/>
        <v>92.29</v>
      </c>
      <c r="F430" s="7">
        <v>92290</v>
      </c>
      <c r="G430" s="7">
        <f t="shared" si="5"/>
        <v>122.99</v>
      </c>
      <c r="H430" s="7">
        <v>122990</v>
      </c>
      <c r="I430" s="7">
        <f t="shared" si="7"/>
        <v>122.99</v>
      </c>
      <c r="J430" t="s">
        <v>277</v>
      </c>
      <c r="K430" t="s">
        <v>8565</v>
      </c>
      <c r="L430">
        <f>INDEX(TeamSports!B:B,MATCH(J430,TeamSports!C:C,0))</f>
        <v>41</v>
      </c>
      <c r="N430" t="str">
        <f>_xlfn.CONCAT($N$1,$R$1,$B$1,$R$1," ",$P$1,$B$2,$T$1,$C$2,$T$1,$E$2,$T$1,$I$2,$T$1,$K$2,$T$1,$L$2,$Q$1,$O$1,$P$1,$S$1,B430,$S$1,$T$1,$S$1,C579,$S$1,$T$1,SUBSTITUTE(E579,",","."),$T$1,SUBSTITUTE(I579,",","."),$T$1,$S$1,K579,$S$1,$T$1,L579,$Q$1,$U$1)</f>
        <v>INSERT INTO "SportsRecords" (sp_record_id,sp_record_name,sp_record_best,sp_record_last,sport_class,team_sport_id) VALUES ('SP_428','100 Multiman',139.16,219.99,'T',45);</v>
      </c>
    </row>
    <row r="431" spans="2:14" x14ac:dyDescent="0.25">
      <c r="B431" t="s">
        <v>8459</v>
      </c>
      <c r="C431" t="s">
        <v>121</v>
      </c>
      <c r="D431" s="7">
        <f t="shared" si="4"/>
        <v>75.08</v>
      </c>
      <c r="E431" s="7">
        <f t="shared" si="6"/>
        <v>75.08</v>
      </c>
      <c r="F431" s="7">
        <v>75080</v>
      </c>
      <c r="G431" s="7">
        <f t="shared" si="5"/>
        <v>105.99</v>
      </c>
      <c r="H431" s="7">
        <v>105990</v>
      </c>
      <c r="I431" s="7">
        <f t="shared" si="7"/>
        <v>105.99</v>
      </c>
      <c r="J431" t="s">
        <v>277</v>
      </c>
      <c r="K431" t="s">
        <v>8565</v>
      </c>
      <c r="L431">
        <f>INDEX(TeamSports!B:B,MATCH(J431,TeamSports!C:C,0))</f>
        <v>41</v>
      </c>
      <c r="N431" t="str">
        <f>_xlfn.CONCAT($N$1,$R$1,$B$1,$R$1," ",$P$1,$B$2,$T$1,$C$2,$T$1,$E$2,$T$1,$I$2,$T$1,$K$2,$T$1,$L$2,$Q$1,$O$1,$P$1,$S$1,B431,$S$1,$T$1,$S$1,C580,$S$1,$T$1,SUBSTITUTE(E580,",","."),$T$1,SUBSTITUTE(I580,",","."),$T$1,$S$1,K580,$S$1,$T$1,L580,$Q$1,$U$1)</f>
        <v>INSERT INTO "SportsRecords" (sp_record_id,sp_record_name,sp_record_best,sp_record_last,sport_class,team_sport_id) VALUES ('SP_429','15Min Multiman',723,200,'T',45);</v>
      </c>
    </row>
    <row r="432" spans="2:14" x14ac:dyDescent="0.25">
      <c r="B432" t="s">
        <v>8460</v>
      </c>
      <c r="C432" t="s">
        <v>122</v>
      </c>
      <c r="D432" s="7">
        <f t="shared" si="4"/>
        <v>93.83</v>
      </c>
      <c r="E432" s="7">
        <f t="shared" si="6"/>
        <v>93.83</v>
      </c>
      <c r="F432" s="7">
        <v>93830</v>
      </c>
      <c r="G432" s="7">
        <f t="shared" si="5"/>
        <v>123.99</v>
      </c>
      <c r="H432" s="7">
        <v>123990</v>
      </c>
      <c r="I432" s="7">
        <f t="shared" si="7"/>
        <v>123.99</v>
      </c>
      <c r="J432" t="s">
        <v>277</v>
      </c>
      <c r="K432" t="s">
        <v>8565</v>
      </c>
      <c r="L432">
        <f>INDEX(TeamSports!B:B,MATCH(J432,TeamSports!C:C,0))</f>
        <v>41</v>
      </c>
      <c r="N432" t="str">
        <f>_xlfn.CONCAT($N$1,$R$1,$B$1,$R$1," ",$P$1,$B$2,$T$1,$C$2,$T$1,$E$2,$T$1,$I$2,$T$1,$K$2,$T$1,$L$2,$Q$1,$O$1,$P$1,$S$1,B432,$S$1,$T$1,$S$1,C581,$S$1,$T$1,SUBSTITUTE(E581,",","."),$T$1,SUBSTITUTE(I581,",","."),$T$1,$S$1,K581,$S$1,$T$1,L581,$Q$1,$U$1)</f>
        <v>INSERT INTO "SportsRecords" (sp_record_id,sp_record_name,sp_record_best,sp_record_last,sport_class,team_sport_id) VALUES ('SP_430','3Min Multiman',150,70,'T',45);</v>
      </c>
    </row>
    <row r="433" spans="2:14" x14ac:dyDescent="0.25">
      <c r="B433" t="s">
        <v>8461</v>
      </c>
      <c r="C433" t="s">
        <v>123</v>
      </c>
      <c r="D433" s="7">
        <f t="shared" si="4"/>
        <v>76.349999999999994</v>
      </c>
      <c r="E433" s="7">
        <f t="shared" si="6"/>
        <v>76.349999999999994</v>
      </c>
      <c r="F433" s="7">
        <v>76350</v>
      </c>
      <c r="G433" s="7">
        <f t="shared" si="5"/>
        <v>106.99</v>
      </c>
      <c r="H433" s="7">
        <v>106990</v>
      </c>
      <c r="I433" s="7">
        <f t="shared" si="7"/>
        <v>106.99</v>
      </c>
      <c r="J433" t="s">
        <v>277</v>
      </c>
      <c r="K433" t="s">
        <v>8565</v>
      </c>
      <c r="L433">
        <f>INDEX(TeamSports!B:B,MATCH(J433,TeamSports!C:C,0))</f>
        <v>41</v>
      </c>
      <c r="N433" t="str">
        <f>_xlfn.CONCAT($N$1,$R$1,$B$1,$R$1," ",$P$1,$B$2,$T$1,$C$2,$T$1,$E$2,$T$1,$I$2,$T$1,$K$2,$T$1,$L$2,$Q$1,$O$1,$P$1,$S$1,B433,$S$1,$T$1,$S$1,C582,$S$1,$T$1,SUBSTITUTE(E582,",","."),$T$1,SUBSTITUTE(I582,",","."),$T$1,$S$1,K582,$S$1,$T$1,L582,$Q$1,$U$1)</f>
        <v>INSERT INTO "SportsRecords" (sp_record_id,sp_record_name,sp_record_best,sp_record_last,sport_class,team_sport_id) VALUES ('SP_431','Adventure',3076761,1000000,'T',45);</v>
      </c>
    </row>
    <row r="434" spans="2:14" x14ac:dyDescent="0.25">
      <c r="B434" t="s">
        <v>8462</v>
      </c>
      <c r="C434" t="s">
        <v>124</v>
      </c>
      <c r="D434" s="7">
        <f t="shared" si="4"/>
        <v>81.38</v>
      </c>
      <c r="E434" s="7">
        <f t="shared" si="6"/>
        <v>81.38</v>
      </c>
      <c r="F434" s="7">
        <v>81380</v>
      </c>
      <c r="G434" s="7">
        <f t="shared" si="5"/>
        <v>111.99</v>
      </c>
      <c r="H434" s="7">
        <v>111990</v>
      </c>
      <c r="I434" s="7">
        <f t="shared" si="7"/>
        <v>111.99</v>
      </c>
      <c r="J434" t="s">
        <v>277</v>
      </c>
      <c r="K434" t="s">
        <v>8565</v>
      </c>
      <c r="L434">
        <f>INDEX(TeamSports!B:B,MATCH(J434,TeamSports!C:C,0))</f>
        <v>41</v>
      </c>
      <c r="N434" t="str">
        <f>_xlfn.CONCAT($N$1,$R$1,$B$1,$R$1," ",$P$1,$B$2,$T$1,$C$2,$T$1,$E$2,$T$1,$I$2,$T$1,$K$2,$T$1,$L$2,$Q$1,$O$1,$P$1,$S$1,B434,$S$1,$T$1,$S$1,C583,$S$1,$T$1,SUBSTITUTE(E583,",","."),$T$1,SUBSTITUTE(I583,",","."),$T$1,$S$1,K583,$S$1,$T$1,L583,$Q$1,$U$1)</f>
        <v>INSERT INTO "SportsRecords" (sp_record_id,sp_record_name,sp_record_best,sp_record_last,sport_class,team_sport_id) VALUES ('SP_432','All Star',513100,100000,'T',45);</v>
      </c>
    </row>
    <row r="435" spans="2:14" x14ac:dyDescent="0.25">
      <c r="B435" t="s">
        <v>8463</v>
      </c>
      <c r="C435" t="s">
        <v>125</v>
      </c>
      <c r="D435" s="7">
        <f t="shared" si="4"/>
        <v>74.97</v>
      </c>
      <c r="E435" s="7">
        <f t="shared" si="6"/>
        <v>74.97</v>
      </c>
      <c r="F435" s="7">
        <v>74970</v>
      </c>
      <c r="G435" s="7">
        <f t="shared" si="5"/>
        <v>104.99</v>
      </c>
      <c r="H435" s="7">
        <v>104990</v>
      </c>
      <c r="I435" s="7">
        <f t="shared" si="7"/>
        <v>104.99</v>
      </c>
      <c r="J435" t="s">
        <v>277</v>
      </c>
      <c r="K435" t="s">
        <v>8565</v>
      </c>
      <c r="L435">
        <f>INDEX(TeamSports!B:B,MATCH(J435,TeamSports!C:C,0))</f>
        <v>41</v>
      </c>
      <c r="N435" t="str">
        <f>_xlfn.CONCAT($N$1,$R$1,$B$1,$R$1," ",$P$1,$B$2,$T$1,$C$2,$T$1,$E$2,$T$1,$I$2,$T$1,$K$2,$T$1,$L$2,$Q$1,$O$1,$P$1,$S$1,B435,$S$1,$T$1,$S$1,C584,$S$1,$T$1,SUBSTITUTE(E584,",","."),$T$1,SUBSTITUTE(I584,",","."),$T$1,$S$1,K584,$S$1,$T$1,L584,$Q$1,$U$1)</f>
        <v>INSERT INTO "SportsRecords" (sp_record_id,sp_record_name,sp_record_best,sp_record_last,sport_class,team_sport_id) VALUES ('SP_433','Board the Platforms',20.1,59.99,'T',45);</v>
      </c>
    </row>
    <row r="436" spans="2:14" x14ac:dyDescent="0.25">
      <c r="B436" t="s">
        <v>8464</v>
      </c>
      <c r="C436" t="s">
        <v>126</v>
      </c>
      <c r="D436" s="7">
        <f t="shared" si="4"/>
        <v>83.9</v>
      </c>
      <c r="E436" s="7">
        <f t="shared" si="6"/>
        <v>83.9</v>
      </c>
      <c r="F436" s="7">
        <v>83900</v>
      </c>
      <c r="G436" s="7">
        <f t="shared" si="5"/>
        <v>113.99</v>
      </c>
      <c r="H436" s="7">
        <v>113990</v>
      </c>
      <c r="I436" s="7">
        <f t="shared" si="7"/>
        <v>113.99</v>
      </c>
      <c r="J436" t="s">
        <v>277</v>
      </c>
      <c r="K436" t="s">
        <v>8565</v>
      </c>
      <c r="L436">
        <f>INDEX(TeamSports!B:B,MATCH(J436,TeamSports!C:C,0))</f>
        <v>41</v>
      </c>
      <c r="N436" t="str">
        <f>_xlfn.CONCAT($N$1,$R$1,$B$1,$R$1," ",$P$1,$B$2,$T$1,$C$2,$T$1,$E$2,$T$1,$I$2,$T$1,$K$2,$T$1,$L$2,$Q$1,$O$1,$P$1,$S$1,B436,$S$1,$T$1,$S$1,C585,$S$1,$T$1,SUBSTITUTE(E585,",","."),$T$1,SUBSTITUTE(I585,",","."),$T$1,$S$1,K585,$S$1,$T$1,L585,$Q$1,$U$1)</f>
        <v>INSERT INTO "SportsRecords" (sp_record_id,sp_record_name,sp_record_best,sp_record_last,sport_class,team_sport_id) VALUES ('SP_434','Break the Targets',13.62,59.99,'T',45);</v>
      </c>
    </row>
    <row r="437" spans="2:14" x14ac:dyDescent="0.25">
      <c r="B437" t="s">
        <v>8465</v>
      </c>
      <c r="C437" t="s">
        <v>127</v>
      </c>
      <c r="D437" s="7">
        <f t="shared" si="4"/>
        <v>78.45</v>
      </c>
      <c r="E437" s="7">
        <f t="shared" si="6"/>
        <v>78.45</v>
      </c>
      <c r="F437" s="7">
        <v>78450</v>
      </c>
      <c r="G437" s="7">
        <f t="shared" si="5"/>
        <v>108.99</v>
      </c>
      <c r="H437" s="7">
        <v>108990</v>
      </c>
      <c r="I437" s="7">
        <f t="shared" si="7"/>
        <v>108.99</v>
      </c>
      <c r="J437" t="s">
        <v>277</v>
      </c>
      <c r="K437" t="s">
        <v>8565</v>
      </c>
      <c r="L437">
        <f>INDEX(TeamSports!B:B,MATCH(J437,TeamSports!C:C,0))</f>
        <v>41</v>
      </c>
      <c r="N437" t="str">
        <f>_xlfn.CONCAT($N$1,$R$1,$B$1,$R$1," ",$P$1,$B$2,$T$1,$C$2,$T$1,$E$2,$T$1,$I$2,$T$1,$K$2,$T$1,$L$2,$Q$1,$O$1,$P$1,$S$1,B437,$S$1,$T$1,$S$1,C586,$S$1,$T$1,SUBSTITUTE(E586,",","."),$T$1,SUBSTITUTE(I586,",","."),$T$1,$S$1,K586,$S$1,$T$1,L586,$Q$1,$U$1)</f>
        <v>INSERT INTO "SportsRecords" (sp_record_id,sp_record_name,sp_record_best,sp_record_last,sport_class,team_sport_id) VALUES ('SP_435','Classic',333220,100000,'T',45);</v>
      </c>
    </row>
    <row r="438" spans="2:14" x14ac:dyDescent="0.25">
      <c r="B438" t="s">
        <v>8466</v>
      </c>
      <c r="C438" t="s">
        <v>128</v>
      </c>
      <c r="D438" s="7">
        <f t="shared" si="4"/>
        <v>83.41</v>
      </c>
      <c r="E438" s="7">
        <f t="shared" si="6"/>
        <v>83.41</v>
      </c>
      <c r="F438" s="7">
        <v>83410</v>
      </c>
      <c r="G438" s="7">
        <f t="shared" si="5"/>
        <v>113.99</v>
      </c>
      <c r="H438" s="7">
        <v>113990</v>
      </c>
      <c r="I438" s="7">
        <f t="shared" si="7"/>
        <v>113.99</v>
      </c>
      <c r="J438" t="s">
        <v>277</v>
      </c>
      <c r="K438" t="s">
        <v>8565</v>
      </c>
      <c r="L438">
        <f>INDEX(TeamSports!B:B,MATCH(J438,TeamSports!C:C,0))</f>
        <v>41</v>
      </c>
      <c r="N438" t="str">
        <f>_xlfn.CONCAT($N$1,$R$1,$B$1,$R$1," ",$P$1,$B$2,$T$1,$C$2,$T$1,$E$2,$T$1,$I$2,$T$1,$K$2,$T$1,$L$2,$Q$1,$O$1,$P$1,$S$1,B438,$S$1,$T$1,$S$1,C587,$S$1,$T$1,SUBSTITUTE(E587,",","."),$T$1,SUBSTITUTE(I587,",","."),$T$1,$S$1,K587,$S$1,$T$1,L587,$Q$1,$U$1)</f>
        <v>INSERT INTO "SportsRecords" (sp_record_id,sp_record_name,sp_record_best,sp_record_last,sport_class,team_sport_id) VALUES ('SP_436','Homerun Contest',1655.9,500,'T',45);</v>
      </c>
    </row>
    <row r="439" spans="2:14" x14ac:dyDescent="0.25">
      <c r="B439" t="s">
        <v>9406</v>
      </c>
      <c r="C439" t="s">
        <v>129</v>
      </c>
      <c r="D439" s="7">
        <f t="shared" si="4"/>
        <v>76.81</v>
      </c>
      <c r="E439" s="7">
        <f t="shared" si="6"/>
        <v>76.81</v>
      </c>
      <c r="F439" s="7">
        <v>76810</v>
      </c>
      <c r="G439" s="7">
        <f t="shared" si="5"/>
        <v>106.99</v>
      </c>
      <c r="H439" s="7">
        <v>106990</v>
      </c>
      <c r="I439" s="7">
        <f t="shared" si="7"/>
        <v>106.99</v>
      </c>
      <c r="J439" t="s">
        <v>277</v>
      </c>
      <c r="K439" t="s">
        <v>8565</v>
      </c>
      <c r="L439">
        <f>INDEX(TeamSports!B:B,MATCH(J439,TeamSports!C:C,0))</f>
        <v>41</v>
      </c>
    </row>
    <row r="440" spans="2:14" x14ac:dyDescent="0.25">
      <c r="B440" t="s">
        <v>9407</v>
      </c>
      <c r="C440" t="s">
        <v>130</v>
      </c>
      <c r="D440" s="7">
        <f t="shared" si="4"/>
        <v>78.900000000000006</v>
      </c>
      <c r="E440" s="7">
        <f t="shared" si="6"/>
        <v>78.900000000000006</v>
      </c>
      <c r="F440" s="7">
        <v>78900</v>
      </c>
      <c r="G440" s="7">
        <f t="shared" si="5"/>
        <v>108.99</v>
      </c>
      <c r="H440" s="7">
        <v>108990</v>
      </c>
      <c r="I440" s="7">
        <f t="shared" si="7"/>
        <v>108.99</v>
      </c>
      <c r="J440" t="s">
        <v>277</v>
      </c>
      <c r="K440" t="s">
        <v>8565</v>
      </c>
      <c r="L440">
        <f>INDEX(TeamSports!B:B,MATCH(J440,TeamSports!C:C,0))</f>
        <v>41</v>
      </c>
    </row>
    <row r="441" spans="2:14" x14ac:dyDescent="0.25">
      <c r="B441" t="s">
        <v>9408</v>
      </c>
      <c r="C441" t="s">
        <v>131</v>
      </c>
      <c r="D441" s="7">
        <f t="shared" si="4"/>
        <v>110.82</v>
      </c>
      <c r="E441" s="7">
        <f t="shared" si="6"/>
        <v>110.82</v>
      </c>
      <c r="F441" s="7">
        <v>110820</v>
      </c>
      <c r="G441" s="7">
        <f t="shared" si="5"/>
        <v>140.99</v>
      </c>
      <c r="H441" s="7">
        <v>140990</v>
      </c>
      <c r="I441" s="7">
        <f t="shared" si="7"/>
        <v>140.99</v>
      </c>
      <c r="J441" t="s">
        <v>277</v>
      </c>
      <c r="K441" t="s">
        <v>8565</v>
      </c>
      <c r="L441">
        <f>INDEX(TeamSports!B:B,MATCH(J441,TeamSports!C:C,0))</f>
        <v>41</v>
      </c>
    </row>
    <row r="442" spans="2:14" x14ac:dyDescent="0.25">
      <c r="B442" t="s">
        <v>9409</v>
      </c>
      <c r="C442" t="s">
        <v>132</v>
      </c>
      <c r="D442" s="7">
        <f t="shared" si="4"/>
        <v>96.32</v>
      </c>
      <c r="E442" s="7">
        <f t="shared" si="6"/>
        <v>96.32</v>
      </c>
      <c r="F442" s="7">
        <v>96320</v>
      </c>
      <c r="G442" s="7">
        <f t="shared" si="5"/>
        <v>126.99</v>
      </c>
      <c r="H442" s="7">
        <v>126990</v>
      </c>
      <c r="I442" s="7">
        <f t="shared" si="7"/>
        <v>126.99</v>
      </c>
      <c r="J442" t="s">
        <v>277</v>
      </c>
      <c r="K442" t="s">
        <v>8565</v>
      </c>
      <c r="L442">
        <f>INDEX(TeamSports!B:B,MATCH(J442,TeamSports!C:C,0))</f>
        <v>41</v>
      </c>
    </row>
    <row r="443" spans="2:14" x14ac:dyDescent="0.25">
      <c r="B443" t="s">
        <v>9410</v>
      </c>
      <c r="C443" t="s">
        <v>133</v>
      </c>
      <c r="D443" s="7">
        <f t="shared" si="4"/>
        <v>37.71</v>
      </c>
      <c r="E443" s="7">
        <f t="shared" si="6"/>
        <v>37.71</v>
      </c>
      <c r="F443" s="7">
        <v>37710</v>
      </c>
      <c r="G443" s="7">
        <f t="shared" si="5"/>
        <v>47.999000000000002</v>
      </c>
      <c r="H443" s="7">
        <v>47999</v>
      </c>
      <c r="I443" s="7">
        <f t="shared" si="7"/>
        <v>47.999000000000002</v>
      </c>
      <c r="J443" t="s">
        <v>134</v>
      </c>
      <c r="K443" t="s">
        <v>8565</v>
      </c>
      <c r="L443">
        <f>INDEX(TeamSports!B:B,MATCH(J443,TeamSports!C:C,0))</f>
        <v>42</v>
      </c>
    </row>
    <row r="444" spans="2:14" x14ac:dyDescent="0.25">
      <c r="B444" t="s">
        <v>9411</v>
      </c>
      <c r="C444" t="s">
        <v>135</v>
      </c>
      <c r="D444" s="7">
        <f t="shared" si="4"/>
        <v>29.364999999999998</v>
      </c>
      <c r="E444" s="7">
        <f t="shared" si="6"/>
        <v>29.364999999999998</v>
      </c>
      <c r="F444" s="7">
        <v>29365</v>
      </c>
      <c r="G444" s="7">
        <f t="shared" si="5"/>
        <v>39.999000000000002</v>
      </c>
      <c r="H444" s="7">
        <v>39999</v>
      </c>
      <c r="I444" s="7">
        <f t="shared" si="7"/>
        <v>39.999000000000002</v>
      </c>
      <c r="J444" t="s">
        <v>134</v>
      </c>
      <c r="K444" t="s">
        <v>8565</v>
      </c>
      <c r="L444">
        <f>INDEX(TeamSports!B:B,MATCH(J444,TeamSports!C:C,0))</f>
        <v>42</v>
      </c>
    </row>
    <row r="445" spans="2:14" x14ac:dyDescent="0.25">
      <c r="B445" t="s">
        <v>9412</v>
      </c>
      <c r="C445" t="s">
        <v>136</v>
      </c>
      <c r="D445" s="7">
        <f t="shared" si="4"/>
        <v>65.564999999999998</v>
      </c>
      <c r="E445" s="7">
        <f t="shared" si="6"/>
        <v>65.564999999999998</v>
      </c>
      <c r="F445" s="7">
        <v>65565</v>
      </c>
      <c r="G445" s="7">
        <f t="shared" si="5"/>
        <v>75.998999999999995</v>
      </c>
      <c r="H445" s="7">
        <v>75999</v>
      </c>
      <c r="I445" s="7">
        <f t="shared" si="7"/>
        <v>75.998999999999995</v>
      </c>
      <c r="J445" t="s">
        <v>134</v>
      </c>
      <c r="K445" t="s">
        <v>8565</v>
      </c>
      <c r="L445">
        <f>INDEX(TeamSports!B:B,MATCH(J445,TeamSports!C:C,0))</f>
        <v>42</v>
      </c>
    </row>
    <row r="446" spans="2:14" x14ac:dyDescent="0.25">
      <c r="B446" t="s">
        <v>9413</v>
      </c>
      <c r="C446" t="s">
        <v>137</v>
      </c>
      <c r="D446" s="7">
        <f t="shared" si="4"/>
        <v>600</v>
      </c>
      <c r="E446" s="7">
        <f t="shared" si="6"/>
        <v>600</v>
      </c>
      <c r="F446" s="7">
        <v>600000</v>
      </c>
      <c r="G446" s="7">
        <f t="shared" si="5"/>
        <v>300</v>
      </c>
      <c r="H446" s="7">
        <v>300000</v>
      </c>
      <c r="I446" s="7">
        <f t="shared" si="7"/>
        <v>300</v>
      </c>
      <c r="J446" t="s">
        <v>134</v>
      </c>
      <c r="K446" t="s">
        <v>8565</v>
      </c>
      <c r="L446">
        <f>INDEX(TeamSports!B:B,MATCH(J446,TeamSports!C:C,0))</f>
        <v>42</v>
      </c>
    </row>
    <row r="447" spans="2:14" x14ac:dyDescent="0.25">
      <c r="B447" t="s">
        <v>9414</v>
      </c>
      <c r="C447" t="s">
        <v>138</v>
      </c>
      <c r="D447" s="7">
        <f t="shared" si="4"/>
        <v>29</v>
      </c>
      <c r="E447" s="7">
        <f t="shared" si="6"/>
        <v>29</v>
      </c>
      <c r="F447" s="7">
        <v>29000</v>
      </c>
      <c r="G447" s="7">
        <f t="shared" si="5"/>
        <v>19</v>
      </c>
      <c r="H447" s="7">
        <v>19000</v>
      </c>
      <c r="I447" s="7">
        <f t="shared" si="7"/>
        <v>19</v>
      </c>
      <c r="J447" t="s">
        <v>134</v>
      </c>
      <c r="K447" t="s">
        <v>8565</v>
      </c>
      <c r="L447">
        <f>INDEX(TeamSports!B:B,MATCH(J447,TeamSports!C:C,0))</f>
        <v>42</v>
      </c>
    </row>
    <row r="448" spans="2:14" x14ac:dyDescent="0.25">
      <c r="B448" t="s">
        <v>9415</v>
      </c>
      <c r="C448" t="s">
        <v>139</v>
      </c>
      <c r="D448" s="7">
        <f t="shared" si="4"/>
        <v>25.67</v>
      </c>
      <c r="E448" s="7">
        <f t="shared" si="6"/>
        <v>25.67</v>
      </c>
      <c r="F448" s="7">
        <v>25670</v>
      </c>
      <c r="G448" s="7">
        <f t="shared" si="5"/>
        <v>35.67</v>
      </c>
      <c r="H448" s="7">
        <v>35670</v>
      </c>
      <c r="I448" s="7">
        <f t="shared" si="7"/>
        <v>35.67</v>
      </c>
      <c r="J448" t="s">
        <v>134</v>
      </c>
      <c r="K448" t="s">
        <v>8565</v>
      </c>
      <c r="L448">
        <f>INDEX(TeamSports!B:B,MATCH(J448,TeamSports!C:C,0))</f>
        <v>42</v>
      </c>
    </row>
    <row r="449" spans="2:12" x14ac:dyDescent="0.25">
      <c r="B449" t="s">
        <v>9416</v>
      </c>
      <c r="C449" t="s">
        <v>140</v>
      </c>
      <c r="D449" s="7">
        <f t="shared" si="4"/>
        <v>38.075000000000003</v>
      </c>
      <c r="E449" s="7">
        <f t="shared" si="6"/>
        <v>38.075000000000003</v>
      </c>
      <c r="F449" s="7">
        <v>38075</v>
      </c>
      <c r="G449" s="7">
        <f t="shared" si="5"/>
        <v>48.999000000000002</v>
      </c>
      <c r="H449" s="7">
        <v>48999</v>
      </c>
      <c r="I449" s="7">
        <f t="shared" si="7"/>
        <v>48.999000000000002</v>
      </c>
      <c r="J449" t="s">
        <v>134</v>
      </c>
      <c r="K449" t="s">
        <v>8565</v>
      </c>
      <c r="L449">
        <f>INDEX(TeamSports!B:B,MATCH(J449,TeamSports!C:C,0))</f>
        <v>42</v>
      </c>
    </row>
    <row r="450" spans="2:12" x14ac:dyDescent="0.25">
      <c r="B450" t="s">
        <v>9417</v>
      </c>
      <c r="C450" t="s">
        <v>141</v>
      </c>
      <c r="D450" s="7">
        <f t="shared" si="4"/>
        <v>35.543999999999997</v>
      </c>
      <c r="E450" s="7">
        <f t="shared" si="6"/>
        <v>35.543999999999997</v>
      </c>
      <c r="F450" s="7">
        <v>35544</v>
      </c>
      <c r="G450" s="7">
        <f t="shared" si="5"/>
        <v>45.999000000000002</v>
      </c>
      <c r="H450" s="7">
        <v>45999</v>
      </c>
      <c r="I450" s="7">
        <f t="shared" si="7"/>
        <v>45.999000000000002</v>
      </c>
      <c r="J450" t="s">
        <v>134</v>
      </c>
      <c r="K450" t="s">
        <v>8565</v>
      </c>
      <c r="L450">
        <f>INDEX(TeamSports!B:B,MATCH(J450,TeamSports!C:C,0))</f>
        <v>42</v>
      </c>
    </row>
    <row r="451" spans="2:12" x14ac:dyDescent="0.25">
      <c r="B451" t="s">
        <v>9418</v>
      </c>
      <c r="C451" t="s">
        <v>142</v>
      </c>
      <c r="D451" s="7">
        <f t="shared" si="4"/>
        <v>40.499000000000002</v>
      </c>
      <c r="E451" s="7">
        <f t="shared" si="6"/>
        <v>40.499000000000002</v>
      </c>
      <c r="F451" s="7">
        <v>40499</v>
      </c>
      <c r="G451" s="7">
        <f t="shared" si="5"/>
        <v>50.999000000000002</v>
      </c>
      <c r="H451" s="7">
        <v>50999</v>
      </c>
      <c r="I451" s="7">
        <f t="shared" si="7"/>
        <v>50.999000000000002</v>
      </c>
      <c r="J451" t="s">
        <v>134</v>
      </c>
      <c r="K451" t="s">
        <v>8565</v>
      </c>
      <c r="L451">
        <f>INDEX(TeamSports!B:B,MATCH(J451,TeamSports!C:C,0))</f>
        <v>42</v>
      </c>
    </row>
    <row r="452" spans="2:12" x14ac:dyDescent="0.25">
      <c r="B452" t="s">
        <v>9419</v>
      </c>
      <c r="C452" t="s">
        <v>143</v>
      </c>
      <c r="D452" s="7">
        <f t="shared" si="4"/>
        <v>33.633000000000003</v>
      </c>
      <c r="E452" s="7">
        <f t="shared" si="6"/>
        <v>33.633000000000003</v>
      </c>
      <c r="F452" s="7">
        <v>33633</v>
      </c>
      <c r="G452" s="7">
        <f t="shared" si="5"/>
        <v>43.999000000000002</v>
      </c>
      <c r="H452" s="7">
        <v>43999</v>
      </c>
      <c r="I452" s="7">
        <f t="shared" si="7"/>
        <v>43.999000000000002</v>
      </c>
      <c r="J452" t="s">
        <v>134</v>
      </c>
      <c r="K452" t="s">
        <v>8565</v>
      </c>
      <c r="L452">
        <f>INDEX(TeamSports!B:B,MATCH(J452,TeamSports!C:C,0))</f>
        <v>42</v>
      </c>
    </row>
    <row r="453" spans="2:12" x14ac:dyDescent="0.25">
      <c r="B453" t="s">
        <v>9420</v>
      </c>
      <c r="C453" t="s">
        <v>144</v>
      </c>
      <c r="D453" s="7">
        <f t="shared" si="4"/>
        <v>40.645000000000003</v>
      </c>
      <c r="E453" s="7">
        <f t="shared" si="6"/>
        <v>40.645000000000003</v>
      </c>
      <c r="F453" s="7">
        <v>40645</v>
      </c>
      <c r="G453" s="7">
        <f t="shared" si="5"/>
        <v>50.999000000000002</v>
      </c>
      <c r="H453" s="7">
        <v>50999</v>
      </c>
      <c r="I453" s="7">
        <f t="shared" si="7"/>
        <v>50.999000000000002</v>
      </c>
      <c r="J453" t="s">
        <v>134</v>
      </c>
      <c r="K453" t="s">
        <v>8565</v>
      </c>
      <c r="L453">
        <f>INDEX(TeamSports!B:B,MATCH(J453,TeamSports!C:C,0))</f>
        <v>42</v>
      </c>
    </row>
    <row r="454" spans="2:12" x14ac:dyDescent="0.25">
      <c r="B454" t="s">
        <v>9421</v>
      </c>
      <c r="C454" t="s">
        <v>145</v>
      </c>
      <c r="D454" s="7">
        <f t="shared" si="4"/>
        <v>34.011000000000003</v>
      </c>
      <c r="E454" s="7">
        <f t="shared" si="6"/>
        <v>34.011000000000003</v>
      </c>
      <c r="F454" s="7">
        <v>34011</v>
      </c>
      <c r="G454" s="7">
        <f t="shared" si="5"/>
        <v>34.999000000000002</v>
      </c>
      <c r="H454" s="7">
        <v>34999</v>
      </c>
      <c r="I454" s="7">
        <f t="shared" si="7"/>
        <v>34.999000000000002</v>
      </c>
      <c r="J454" t="s">
        <v>134</v>
      </c>
      <c r="K454" t="s">
        <v>8565</v>
      </c>
      <c r="L454">
        <f>INDEX(TeamSports!B:B,MATCH(J454,TeamSports!C:C,0))</f>
        <v>42</v>
      </c>
    </row>
    <row r="455" spans="2:12" x14ac:dyDescent="0.25">
      <c r="B455" t="s">
        <v>9422</v>
      </c>
      <c r="C455" t="s">
        <v>146</v>
      </c>
      <c r="D455" s="7">
        <f t="shared" si="4"/>
        <v>46.634999999999998</v>
      </c>
      <c r="E455" s="7">
        <f t="shared" si="6"/>
        <v>46.634999999999998</v>
      </c>
      <c r="F455" s="7">
        <v>46635</v>
      </c>
      <c r="G455" s="7">
        <f t="shared" si="5"/>
        <v>56.999000000000002</v>
      </c>
      <c r="H455" s="7">
        <v>56999</v>
      </c>
      <c r="I455" s="7">
        <f t="shared" si="7"/>
        <v>56.999000000000002</v>
      </c>
      <c r="J455" t="s">
        <v>134</v>
      </c>
      <c r="K455" t="s">
        <v>8565</v>
      </c>
      <c r="L455">
        <f>INDEX(TeamSports!B:B,MATCH(J455,TeamSports!C:C,0))</f>
        <v>42</v>
      </c>
    </row>
    <row r="456" spans="2:12" x14ac:dyDescent="0.25">
      <c r="B456" t="s">
        <v>9423</v>
      </c>
      <c r="C456" t="s">
        <v>147</v>
      </c>
      <c r="D456" s="7">
        <f t="shared" si="4"/>
        <v>42.933</v>
      </c>
      <c r="E456" s="7">
        <f t="shared" si="6"/>
        <v>42.933</v>
      </c>
      <c r="F456" s="7">
        <v>42933</v>
      </c>
      <c r="G456" s="7">
        <f t="shared" si="5"/>
        <v>52.999000000000002</v>
      </c>
      <c r="H456" s="7">
        <v>52999</v>
      </c>
      <c r="I456" s="7">
        <f t="shared" si="7"/>
        <v>52.999000000000002</v>
      </c>
      <c r="J456" t="s">
        <v>134</v>
      </c>
      <c r="K456" t="s">
        <v>8565</v>
      </c>
      <c r="L456">
        <f>INDEX(TeamSports!B:B,MATCH(J456,TeamSports!C:C,0))</f>
        <v>42</v>
      </c>
    </row>
    <row r="457" spans="2:12" x14ac:dyDescent="0.25">
      <c r="B457" t="s">
        <v>9424</v>
      </c>
      <c r="C457" t="s">
        <v>148</v>
      </c>
      <c r="D457" s="7">
        <f t="shared" si="4"/>
        <v>45.704999999999998</v>
      </c>
      <c r="E457" s="7">
        <f t="shared" si="6"/>
        <v>45.704999999999998</v>
      </c>
      <c r="F457" s="7">
        <v>45705</v>
      </c>
      <c r="G457" s="7">
        <f t="shared" si="5"/>
        <v>55.999000000000002</v>
      </c>
      <c r="H457" s="7">
        <v>55999</v>
      </c>
      <c r="I457" s="7">
        <f t="shared" si="7"/>
        <v>55.999000000000002</v>
      </c>
      <c r="J457" t="s">
        <v>134</v>
      </c>
      <c r="K457" t="s">
        <v>8565</v>
      </c>
      <c r="L457">
        <f>INDEX(TeamSports!B:B,MATCH(J457,TeamSports!C:C,0))</f>
        <v>42</v>
      </c>
    </row>
    <row r="458" spans="2:12" x14ac:dyDescent="0.25">
      <c r="B458" t="s">
        <v>9425</v>
      </c>
      <c r="C458" t="s">
        <v>149</v>
      </c>
      <c r="D458" s="7">
        <f t="shared" si="4"/>
        <v>32.234999999999999</v>
      </c>
      <c r="E458" s="7">
        <f t="shared" si="6"/>
        <v>32.234999999999999</v>
      </c>
      <c r="F458" s="7">
        <v>32235</v>
      </c>
      <c r="G458" s="7">
        <f t="shared" si="5"/>
        <v>42.999000000000002</v>
      </c>
      <c r="H458" s="7">
        <v>42999</v>
      </c>
      <c r="I458" s="7">
        <f t="shared" si="7"/>
        <v>42.999000000000002</v>
      </c>
      <c r="J458" t="s">
        <v>134</v>
      </c>
      <c r="K458" t="s">
        <v>8565</v>
      </c>
      <c r="L458">
        <f>INDEX(TeamSports!B:B,MATCH(J458,TeamSports!C:C,0))</f>
        <v>42</v>
      </c>
    </row>
    <row r="459" spans="2:12" x14ac:dyDescent="0.25">
      <c r="B459" t="s">
        <v>9426</v>
      </c>
      <c r="C459" t="s">
        <v>150</v>
      </c>
      <c r="D459" s="7">
        <f t="shared" si="4"/>
        <v>44.597999999999999</v>
      </c>
      <c r="E459" s="7">
        <f t="shared" si="6"/>
        <v>44.597999999999999</v>
      </c>
      <c r="F459" s="7">
        <v>44598</v>
      </c>
      <c r="G459" s="7">
        <f t="shared" si="5"/>
        <v>54.999000000000002</v>
      </c>
      <c r="H459" s="7">
        <v>54999</v>
      </c>
      <c r="I459" s="7">
        <f t="shared" si="7"/>
        <v>54.999000000000002</v>
      </c>
      <c r="J459" t="s">
        <v>134</v>
      </c>
      <c r="K459" t="s">
        <v>8565</v>
      </c>
      <c r="L459">
        <f>INDEX(TeamSports!B:B,MATCH(J459,TeamSports!C:C,0))</f>
        <v>42</v>
      </c>
    </row>
    <row r="460" spans="2:12" x14ac:dyDescent="0.25">
      <c r="B460" t="s">
        <v>9427</v>
      </c>
      <c r="C460" t="s">
        <v>151</v>
      </c>
      <c r="D460" s="7">
        <f t="shared" si="4"/>
        <v>33.01</v>
      </c>
      <c r="E460" s="7">
        <f t="shared" si="6"/>
        <v>33.01</v>
      </c>
      <c r="F460" s="7">
        <v>33010</v>
      </c>
      <c r="G460" s="7">
        <f t="shared" si="5"/>
        <v>43.999000000000002</v>
      </c>
      <c r="H460" s="7">
        <v>43999</v>
      </c>
      <c r="I460" s="7">
        <f t="shared" si="7"/>
        <v>43.999000000000002</v>
      </c>
      <c r="J460" t="s">
        <v>134</v>
      </c>
      <c r="K460" t="s">
        <v>8565</v>
      </c>
      <c r="L460">
        <f>INDEX(TeamSports!B:B,MATCH(J460,TeamSports!C:C,0))</f>
        <v>42</v>
      </c>
    </row>
    <row r="461" spans="2:12" x14ac:dyDescent="0.25">
      <c r="B461" t="s">
        <v>9428</v>
      </c>
      <c r="C461" t="s">
        <v>152</v>
      </c>
      <c r="D461" s="7">
        <f t="shared" si="4"/>
        <v>43.92</v>
      </c>
      <c r="E461" s="7">
        <f t="shared" si="6"/>
        <v>43.92</v>
      </c>
      <c r="F461" s="7">
        <v>43920</v>
      </c>
      <c r="G461" s="7">
        <f t="shared" si="5"/>
        <v>53.999000000000002</v>
      </c>
      <c r="H461" s="7">
        <v>53999</v>
      </c>
      <c r="I461" s="7">
        <f t="shared" si="7"/>
        <v>53.999000000000002</v>
      </c>
      <c r="J461" t="s">
        <v>134</v>
      </c>
      <c r="K461" t="s">
        <v>8565</v>
      </c>
      <c r="L461">
        <f>INDEX(TeamSports!B:B,MATCH(J461,TeamSports!C:C,0))</f>
        <v>42</v>
      </c>
    </row>
    <row r="462" spans="2:12" x14ac:dyDescent="0.25">
      <c r="B462" t="s">
        <v>9429</v>
      </c>
      <c r="C462" t="s">
        <v>153</v>
      </c>
      <c r="D462" s="7">
        <f t="shared" si="4"/>
        <v>43.871000000000002</v>
      </c>
      <c r="E462" s="7">
        <f t="shared" si="6"/>
        <v>43.871000000000002</v>
      </c>
      <c r="F462" s="7">
        <v>43871</v>
      </c>
      <c r="G462" s="7">
        <f t="shared" si="5"/>
        <v>53.999000000000002</v>
      </c>
      <c r="H462" s="7">
        <v>53999</v>
      </c>
      <c r="I462" s="7">
        <f t="shared" si="7"/>
        <v>53.999000000000002</v>
      </c>
      <c r="J462" t="s">
        <v>134</v>
      </c>
      <c r="K462" t="s">
        <v>8565</v>
      </c>
      <c r="L462">
        <f>INDEX(TeamSports!B:B,MATCH(J462,TeamSports!C:C,0))</f>
        <v>42</v>
      </c>
    </row>
    <row r="463" spans="2:12" x14ac:dyDescent="0.25">
      <c r="B463" t="s">
        <v>9430</v>
      </c>
      <c r="C463" t="s">
        <v>154</v>
      </c>
      <c r="D463" s="7">
        <f t="shared" si="4"/>
        <v>59.86</v>
      </c>
      <c r="E463" s="7">
        <f t="shared" si="6"/>
        <v>59.86</v>
      </c>
      <c r="F463" s="7">
        <v>59860</v>
      </c>
      <c r="G463" s="7">
        <f t="shared" si="5"/>
        <v>69.998999999999995</v>
      </c>
      <c r="H463" s="7">
        <v>69999</v>
      </c>
      <c r="I463" s="7">
        <f t="shared" si="7"/>
        <v>69.998999999999995</v>
      </c>
      <c r="J463" t="s">
        <v>134</v>
      </c>
      <c r="K463" t="s">
        <v>8565</v>
      </c>
      <c r="L463">
        <f>INDEX(TeamSports!B:B,MATCH(J463,TeamSports!C:C,0))</f>
        <v>42</v>
      </c>
    </row>
    <row r="464" spans="2:12" x14ac:dyDescent="0.25">
      <c r="B464" t="s">
        <v>9431</v>
      </c>
      <c r="C464" t="s">
        <v>155</v>
      </c>
      <c r="D464" s="7">
        <f t="shared" si="4"/>
        <v>46.366999999999997</v>
      </c>
      <c r="E464" s="7">
        <f t="shared" si="6"/>
        <v>46.366999999999997</v>
      </c>
      <c r="F464" s="7">
        <v>46367</v>
      </c>
      <c r="G464" s="7">
        <f t="shared" si="5"/>
        <v>56.999000000000002</v>
      </c>
      <c r="H464" s="7">
        <v>56999</v>
      </c>
      <c r="I464" s="7">
        <f t="shared" si="7"/>
        <v>56.999000000000002</v>
      </c>
      <c r="J464" t="s">
        <v>134</v>
      </c>
      <c r="K464" t="s">
        <v>8565</v>
      </c>
      <c r="L464">
        <f>INDEX(TeamSports!B:B,MATCH(J464,TeamSports!C:C,0))</f>
        <v>42</v>
      </c>
    </row>
    <row r="465" spans="2:12" x14ac:dyDescent="0.25">
      <c r="B465" t="s">
        <v>9432</v>
      </c>
      <c r="C465" t="s">
        <v>156</v>
      </c>
      <c r="D465" s="7">
        <f t="shared" si="4"/>
        <v>41.170999999999999</v>
      </c>
      <c r="E465" s="7">
        <f t="shared" si="6"/>
        <v>41.170999999999999</v>
      </c>
      <c r="F465" s="7">
        <v>41171</v>
      </c>
      <c r="G465" s="7">
        <f t="shared" si="5"/>
        <v>51.999000000000002</v>
      </c>
      <c r="H465" s="7">
        <v>51999</v>
      </c>
      <c r="I465" s="7">
        <f t="shared" si="7"/>
        <v>51.999000000000002</v>
      </c>
      <c r="J465" t="s">
        <v>134</v>
      </c>
      <c r="K465" t="s">
        <v>8565</v>
      </c>
      <c r="L465">
        <f>INDEX(TeamSports!B:B,MATCH(J465,TeamSports!C:C,0))</f>
        <v>42</v>
      </c>
    </row>
    <row r="466" spans="2:12" x14ac:dyDescent="0.25">
      <c r="B466" t="s">
        <v>9433</v>
      </c>
      <c r="C466" t="s">
        <v>157</v>
      </c>
      <c r="D466" s="7">
        <f t="shared" si="4"/>
        <v>62.009</v>
      </c>
      <c r="E466" s="7">
        <f t="shared" si="6"/>
        <v>62.009</v>
      </c>
      <c r="F466" s="7">
        <v>62009</v>
      </c>
      <c r="G466" s="7">
        <f t="shared" si="5"/>
        <v>72.998999999999995</v>
      </c>
      <c r="H466" s="7">
        <v>72999</v>
      </c>
      <c r="I466" s="7">
        <f t="shared" si="7"/>
        <v>72.998999999999995</v>
      </c>
      <c r="J466" t="s">
        <v>134</v>
      </c>
      <c r="K466" t="s">
        <v>8565</v>
      </c>
      <c r="L466">
        <f>INDEX(TeamSports!B:B,MATCH(J466,TeamSports!C:C,0))</f>
        <v>42</v>
      </c>
    </row>
    <row r="467" spans="2:12" x14ac:dyDescent="0.25">
      <c r="B467" t="s">
        <v>9434</v>
      </c>
      <c r="C467" t="s">
        <v>158</v>
      </c>
      <c r="D467" s="7">
        <f t="shared" si="4"/>
        <v>45.857999999999997</v>
      </c>
      <c r="E467" s="7">
        <f t="shared" si="6"/>
        <v>45.857999999999997</v>
      </c>
      <c r="F467" s="7">
        <v>45858</v>
      </c>
      <c r="G467" s="7">
        <f t="shared" si="5"/>
        <v>55.999000000000002</v>
      </c>
      <c r="H467" s="7">
        <v>55999</v>
      </c>
      <c r="I467" s="7">
        <f t="shared" si="7"/>
        <v>55.999000000000002</v>
      </c>
      <c r="J467" t="s">
        <v>134</v>
      </c>
      <c r="K467" t="s">
        <v>8565</v>
      </c>
      <c r="L467">
        <f>INDEX(TeamSports!B:B,MATCH(J467,TeamSports!C:C,0))</f>
        <v>42</v>
      </c>
    </row>
    <row r="468" spans="2:12" x14ac:dyDescent="0.25">
      <c r="B468" t="s">
        <v>9435</v>
      </c>
      <c r="C468" t="s">
        <v>159</v>
      </c>
      <c r="D468" s="7">
        <f t="shared" si="4"/>
        <v>34.74</v>
      </c>
      <c r="E468" s="7">
        <f t="shared" si="6"/>
        <v>34.74</v>
      </c>
      <c r="F468" s="7">
        <v>34740</v>
      </c>
      <c r="G468" s="7">
        <f t="shared" si="5"/>
        <v>44.999000000000002</v>
      </c>
      <c r="H468" s="7">
        <v>44999</v>
      </c>
      <c r="I468" s="7">
        <f t="shared" si="7"/>
        <v>44.999000000000002</v>
      </c>
      <c r="J468" t="s">
        <v>134</v>
      </c>
      <c r="K468" t="s">
        <v>8565</v>
      </c>
      <c r="L468">
        <f>INDEX(TeamSports!B:B,MATCH(J468,TeamSports!C:C,0))</f>
        <v>42</v>
      </c>
    </row>
    <row r="469" spans="2:12" x14ac:dyDescent="0.25">
      <c r="B469" t="s">
        <v>9436</v>
      </c>
      <c r="C469" t="s">
        <v>160</v>
      </c>
      <c r="D469" s="7">
        <f t="shared" si="4"/>
        <v>14</v>
      </c>
      <c r="E469" s="7">
        <f t="shared" si="6"/>
        <v>14</v>
      </c>
      <c r="F469" s="7">
        <v>14000</v>
      </c>
      <c r="G469" s="7">
        <f t="shared" si="5"/>
        <v>24</v>
      </c>
      <c r="H469" s="7">
        <v>24000</v>
      </c>
      <c r="I469" s="7">
        <f t="shared" si="7"/>
        <v>24</v>
      </c>
      <c r="J469" t="s">
        <v>161</v>
      </c>
      <c r="K469" t="s">
        <v>8565</v>
      </c>
      <c r="L469">
        <f>INDEX(TeamSports!B:B,MATCH(J469,TeamSports!C:C,0))</f>
        <v>43</v>
      </c>
    </row>
    <row r="470" spans="2:12" x14ac:dyDescent="0.25">
      <c r="B470" t="s">
        <v>9437</v>
      </c>
      <c r="C470" t="s">
        <v>162</v>
      </c>
      <c r="D470" s="7">
        <f t="shared" si="4"/>
        <v>17</v>
      </c>
      <c r="E470" s="7">
        <f t="shared" si="6"/>
        <v>17</v>
      </c>
      <c r="F470" s="7">
        <v>17000</v>
      </c>
      <c r="G470" s="7">
        <f t="shared" si="5"/>
        <v>12</v>
      </c>
      <c r="H470" s="7">
        <v>12000</v>
      </c>
      <c r="I470" s="7">
        <f t="shared" si="7"/>
        <v>12</v>
      </c>
      <c r="J470" t="s">
        <v>161</v>
      </c>
      <c r="K470" t="s">
        <v>8565</v>
      </c>
      <c r="L470">
        <f>INDEX(TeamSports!B:B,MATCH(J470,TeamSports!C:C,0))</f>
        <v>43</v>
      </c>
    </row>
    <row r="471" spans="2:12" x14ac:dyDescent="0.25">
      <c r="B471" t="s">
        <v>9438</v>
      </c>
      <c r="C471" t="s">
        <v>163</v>
      </c>
      <c r="D471" s="7">
        <f t="shared" si="4"/>
        <v>100</v>
      </c>
      <c r="E471" s="7">
        <f t="shared" si="6"/>
        <v>100</v>
      </c>
      <c r="F471" s="7">
        <v>100000</v>
      </c>
      <c r="G471" s="7">
        <f t="shared" si="5"/>
        <v>80</v>
      </c>
      <c r="H471" s="7">
        <v>80000</v>
      </c>
      <c r="I471" s="7">
        <f t="shared" si="7"/>
        <v>80</v>
      </c>
      <c r="J471" t="s">
        <v>161</v>
      </c>
      <c r="K471" t="s">
        <v>8565</v>
      </c>
      <c r="L471">
        <f>INDEX(TeamSports!B:B,MATCH(J471,TeamSports!C:C,0))</f>
        <v>43</v>
      </c>
    </row>
    <row r="472" spans="2:12" x14ac:dyDescent="0.25">
      <c r="B472" t="s">
        <v>9439</v>
      </c>
      <c r="C472" t="s">
        <v>164</v>
      </c>
      <c r="D472" s="7">
        <f t="shared" ref="D472:D535" si="8">VALUE(SUBSTITUTE(F472,".",","))/1000</f>
        <v>34</v>
      </c>
      <c r="E472" s="7">
        <f t="shared" si="6"/>
        <v>34</v>
      </c>
      <c r="F472" s="7">
        <v>34000</v>
      </c>
      <c r="G472" s="7">
        <f t="shared" ref="G472:G535" si="9">VALUE(SUBSTITUTE(H472,".",","))/1000</f>
        <v>46</v>
      </c>
      <c r="H472" s="7">
        <v>46000</v>
      </c>
      <c r="I472" s="7">
        <f t="shared" si="7"/>
        <v>46</v>
      </c>
      <c r="J472" t="s">
        <v>161</v>
      </c>
      <c r="K472" t="s">
        <v>8565</v>
      </c>
      <c r="L472">
        <f>INDEX(TeamSports!B:B,MATCH(J472,TeamSports!C:C,0))</f>
        <v>43</v>
      </c>
    </row>
    <row r="473" spans="2:12" x14ac:dyDescent="0.25">
      <c r="B473" t="s">
        <v>9440</v>
      </c>
      <c r="C473" t="s">
        <v>165</v>
      </c>
      <c r="D473" s="7">
        <f t="shared" si="8"/>
        <v>54</v>
      </c>
      <c r="E473" s="7">
        <f t="shared" ref="E473:E536" si="10">D473</f>
        <v>54</v>
      </c>
      <c r="F473" s="7">
        <v>54000</v>
      </c>
      <c r="G473" s="7">
        <f t="shared" si="9"/>
        <v>76</v>
      </c>
      <c r="H473" s="7">
        <v>76000</v>
      </c>
      <c r="I473" s="7">
        <f t="shared" ref="I473:I536" si="11">G473</f>
        <v>76</v>
      </c>
      <c r="J473" t="s">
        <v>161</v>
      </c>
      <c r="K473" t="s">
        <v>8565</v>
      </c>
      <c r="L473">
        <f>INDEX(TeamSports!B:B,MATCH(J473,TeamSports!C:C,0))</f>
        <v>43</v>
      </c>
    </row>
    <row r="474" spans="2:12" x14ac:dyDescent="0.25">
      <c r="B474" t="s">
        <v>9441</v>
      </c>
      <c r="C474" t="s">
        <v>166</v>
      </c>
      <c r="D474" s="7">
        <f t="shared" si="8"/>
        <v>36</v>
      </c>
      <c r="E474" s="7">
        <f t="shared" si="10"/>
        <v>36</v>
      </c>
      <c r="F474" s="7">
        <v>36000</v>
      </c>
      <c r="G474" s="7">
        <f t="shared" si="9"/>
        <v>35</v>
      </c>
      <c r="H474" s="7">
        <v>35000</v>
      </c>
      <c r="I474" s="7">
        <f t="shared" si="11"/>
        <v>35</v>
      </c>
      <c r="J474" t="s">
        <v>161</v>
      </c>
      <c r="K474" t="s">
        <v>8565</v>
      </c>
      <c r="L474">
        <f>INDEX(TeamSports!B:B,MATCH(J474,TeamSports!C:C,0))</f>
        <v>43</v>
      </c>
    </row>
    <row r="475" spans="2:12" x14ac:dyDescent="0.25">
      <c r="B475" t="s">
        <v>9442</v>
      </c>
      <c r="C475" t="s">
        <v>167</v>
      </c>
      <c r="D475" s="7">
        <f t="shared" si="8"/>
        <v>95</v>
      </c>
      <c r="E475" s="7">
        <f t="shared" si="10"/>
        <v>95</v>
      </c>
      <c r="F475" s="7">
        <v>95000</v>
      </c>
      <c r="G475" s="7">
        <f t="shared" si="9"/>
        <v>75</v>
      </c>
      <c r="H475" s="7">
        <v>75000</v>
      </c>
      <c r="I475" s="7">
        <f t="shared" si="11"/>
        <v>75</v>
      </c>
      <c r="J475" t="s">
        <v>161</v>
      </c>
      <c r="K475" t="s">
        <v>8565</v>
      </c>
      <c r="L475">
        <f>INDEX(TeamSports!B:B,MATCH(J475,TeamSports!C:C,0))</f>
        <v>43</v>
      </c>
    </row>
    <row r="476" spans="2:12" x14ac:dyDescent="0.25">
      <c r="B476" t="s">
        <v>9443</v>
      </c>
      <c r="C476" t="s">
        <v>168</v>
      </c>
      <c r="D476" s="7">
        <f t="shared" si="8"/>
        <v>117</v>
      </c>
      <c r="E476" s="7">
        <f t="shared" si="10"/>
        <v>117</v>
      </c>
      <c r="F476" s="7">
        <v>117000</v>
      </c>
      <c r="G476" s="7">
        <f t="shared" si="9"/>
        <v>120</v>
      </c>
      <c r="H476" s="7">
        <v>120000</v>
      </c>
      <c r="I476" s="7">
        <f t="shared" si="11"/>
        <v>120</v>
      </c>
      <c r="J476" t="s">
        <v>161</v>
      </c>
      <c r="K476" t="s">
        <v>8565</v>
      </c>
      <c r="L476">
        <f>INDEX(TeamSports!B:B,MATCH(J476,TeamSports!C:C,0))</f>
        <v>43</v>
      </c>
    </row>
    <row r="477" spans="2:12" x14ac:dyDescent="0.25">
      <c r="B477" t="s">
        <v>9444</v>
      </c>
      <c r="C477" t="s">
        <v>169</v>
      </c>
      <c r="D477" s="7">
        <f t="shared" si="8"/>
        <v>10</v>
      </c>
      <c r="E477" s="7">
        <f t="shared" si="10"/>
        <v>10</v>
      </c>
      <c r="F477" s="7">
        <v>10000</v>
      </c>
      <c r="G477" s="7">
        <f t="shared" si="9"/>
        <v>14</v>
      </c>
      <c r="H477" s="7">
        <v>14000</v>
      </c>
      <c r="I477" s="7">
        <f t="shared" si="11"/>
        <v>14</v>
      </c>
      <c r="J477" t="s">
        <v>161</v>
      </c>
      <c r="K477" t="s">
        <v>8565</v>
      </c>
      <c r="L477">
        <f>INDEX(TeamSports!B:B,MATCH(J477,TeamSports!C:C,0))</f>
        <v>43</v>
      </c>
    </row>
    <row r="478" spans="2:12" x14ac:dyDescent="0.25">
      <c r="B478" t="s">
        <v>9445</v>
      </c>
      <c r="C478" t="s">
        <v>170</v>
      </c>
      <c r="D478" s="7">
        <f t="shared" si="8"/>
        <v>0</v>
      </c>
      <c r="E478" s="7">
        <f t="shared" si="10"/>
        <v>0</v>
      </c>
      <c r="F478" s="7">
        <v>0</v>
      </c>
      <c r="G478" s="7">
        <f t="shared" si="9"/>
        <v>1</v>
      </c>
      <c r="H478" s="7">
        <v>1000</v>
      </c>
      <c r="I478" s="7">
        <f t="shared" si="11"/>
        <v>1</v>
      </c>
      <c r="J478" t="s">
        <v>161</v>
      </c>
      <c r="K478" t="s">
        <v>8565</v>
      </c>
      <c r="L478">
        <f>INDEX(TeamSports!B:B,MATCH(J478,TeamSports!C:C,0))</f>
        <v>43</v>
      </c>
    </row>
    <row r="479" spans="2:12" x14ac:dyDescent="0.25">
      <c r="B479" t="s">
        <v>9446</v>
      </c>
      <c r="C479" t="s">
        <v>171</v>
      </c>
      <c r="D479" s="7">
        <f t="shared" si="8"/>
        <v>1</v>
      </c>
      <c r="E479" s="7">
        <f t="shared" si="10"/>
        <v>1</v>
      </c>
      <c r="F479" s="7">
        <v>1000</v>
      </c>
      <c r="G479" s="7">
        <f t="shared" si="9"/>
        <v>0</v>
      </c>
      <c r="H479" s="7">
        <v>0</v>
      </c>
      <c r="I479" s="7">
        <f t="shared" si="11"/>
        <v>0</v>
      </c>
      <c r="J479" t="s">
        <v>161</v>
      </c>
      <c r="K479" t="s">
        <v>8565</v>
      </c>
      <c r="L479">
        <f>INDEX(TeamSports!B:B,MATCH(J479,TeamSports!C:C,0))</f>
        <v>43</v>
      </c>
    </row>
    <row r="480" spans="2:12" x14ac:dyDescent="0.25">
      <c r="B480" t="s">
        <v>9447</v>
      </c>
      <c r="C480" t="s">
        <v>172</v>
      </c>
      <c r="D480" s="7">
        <f t="shared" si="8"/>
        <v>100</v>
      </c>
      <c r="E480" s="7">
        <f t="shared" si="10"/>
        <v>100</v>
      </c>
      <c r="F480" s="7">
        <v>100000</v>
      </c>
      <c r="G480" s="7">
        <f t="shared" si="9"/>
        <v>50</v>
      </c>
      <c r="H480" s="7">
        <v>50000</v>
      </c>
      <c r="I480" s="7">
        <f t="shared" si="11"/>
        <v>50</v>
      </c>
      <c r="J480" t="s">
        <v>161</v>
      </c>
      <c r="K480" t="s">
        <v>8565</v>
      </c>
      <c r="L480">
        <f>INDEX(TeamSports!B:B,MATCH(J480,TeamSports!C:C,0))</f>
        <v>43</v>
      </c>
    </row>
    <row r="481" spans="2:12" x14ac:dyDescent="0.25">
      <c r="B481" t="s">
        <v>9448</v>
      </c>
      <c r="C481" t="s">
        <v>173</v>
      </c>
      <c r="D481" s="7">
        <f t="shared" si="8"/>
        <v>16</v>
      </c>
      <c r="E481" s="7">
        <f t="shared" si="10"/>
        <v>16</v>
      </c>
      <c r="F481" s="7">
        <v>16000</v>
      </c>
      <c r="G481" s="7">
        <f t="shared" si="9"/>
        <v>21</v>
      </c>
      <c r="H481" s="7">
        <v>21000</v>
      </c>
      <c r="I481" s="7">
        <f t="shared" si="11"/>
        <v>21</v>
      </c>
      <c r="J481" t="s">
        <v>161</v>
      </c>
      <c r="K481" t="s">
        <v>8565</v>
      </c>
      <c r="L481">
        <f>INDEX(TeamSports!B:B,MATCH(J481,TeamSports!C:C,0))</f>
        <v>43</v>
      </c>
    </row>
    <row r="482" spans="2:12" x14ac:dyDescent="0.25">
      <c r="B482" t="s">
        <v>9449</v>
      </c>
      <c r="C482" t="s">
        <v>174</v>
      </c>
      <c r="D482" s="7">
        <f t="shared" si="8"/>
        <v>10</v>
      </c>
      <c r="E482" s="7">
        <f t="shared" si="10"/>
        <v>10</v>
      </c>
      <c r="F482" s="7">
        <v>10000</v>
      </c>
      <c r="G482" s="7">
        <f t="shared" si="9"/>
        <v>5</v>
      </c>
      <c r="H482" s="7">
        <v>5000</v>
      </c>
      <c r="I482" s="7">
        <f t="shared" si="11"/>
        <v>5</v>
      </c>
      <c r="J482" t="s">
        <v>161</v>
      </c>
      <c r="K482" t="s">
        <v>8565</v>
      </c>
      <c r="L482">
        <f>INDEX(TeamSports!B:B,MATCH(J482,TeamSports!C:C,0))</f>
        <v>43</v>
      </c>
    </row>
    <row r="483" spans="2:12" x14ac:dyDescent="0.25">
      <c r="B483" t="s">
        <v>9450</v>
      </c>
      <c r="C483" t="s">
        <v>175</v>
      </c>
      <c r="D483" s="7">
        <f t="shared" si="8"/>
        <v>100</v>
      </c>
      <c r="E483" s="7">
        <f t="shared" si="10"/>
        <v>100</v>
      </c>
      <c r="F483" s="7">
        <v>100000</v>
      </c>
      <c r="G483" s="7">
        <f t="shared" si="9"/>
        <v>80</v>
      </c>
      <c r="H483" s="7">
        <v>80000</v>
      </c>
      <c r="I483" s="7">
        <f t="shared" si="11"/>
        <v>80</v>
      </c>
      <c r="J483" t="s">
        <v>161</v>
      </c>
      <c r="K483" t="s">
        <v>8565</v>
      </c>
      <c r="L483">
        <f>INDEX(TeamSports!B:B,MATCH(J483,TeamSports!C:C,0))</f>
        <v>43</v>
      </c>
    </row>
    <row r="484" spans="2:12" x14ac:dyDescent="0.25">
      <c r="B484" t="s">
        <v>9451</v>
      </c>
      <c r="C484" t="s">
        <v>176</v>
      </c>
      <c r="D484" s="7">
        <f t="shared" si="8"/>
        <v>28</v>
      </c>
      <c r="E484" s="7">
        <f t="shared" si="10"/>
        <v>28</v>
      </c>
      <c r="F484" s="7">
        <v>28000</v>
      </c>
      <c r="G484" s="7">
        <f t="shared" si="9"/>
        <v>31</v>
      </c>
      <c r="H484" s="7">
        <v>31000</v>
      </c>
      <c r="I484" s="7">
        <f t="shared" si="11"/>
        <v>31</v>
      </c>
      <c r="J484" t="s">
        <v>161</v>
      </c>
      <c r="K484" t="s">
        <v>8565</v>
      </c>
      <c r="L484">
        <f>INDEX(TeamSports!B:B,MATCH(J484,TeamSports!C:C,0))</f>
        <v>43</v>
      </c>
    </row>
    <row r="485" spans="2:12" x14ac:dyDescent="0.25">
      <c r="B485" t="s">
        <v>9452</v>
      </c>
      <c r="C485" t="s">
        <v>177</v>
      </c>
      <c r="D485" s="7">
        <f t="shared" si="8"/>
        <v>3</v>
      </c>
      <c r="E485" s="7">
        <f t="shared" si="10"/>
        <v>3</v>
      </c>
      <c r="F485" s="7">
        <v>3000</v>
      </c>
      <c r="G485" s="7">
        <f t="shared" si="9"/>
        <v>6</v>
      </c>
      <c r="H485" s="7">
        <v>6000</v>
      </c>
      <c r="I485" s="7">
        <f t="shared" si="11"/>
        <v>6</v>
      </c>
      <c r="J485" t="s">
        <v>161</v>
      </c>
      <c r="K485" t="s">
        <v>8565</v>
      </c>
      <c r="L485">
        <f>INDEX(TeamSports!B:B,MATCH(J485,TeamSports!C:C,0))</f>
        <v>43</v>
      </c>
    </row>
    <row r="486" spans="2:12" x14ac:dyDescent="0.25">
      <c r="B486" t="s">
        <v>9453</v>
      </c>
      <c r="C486" t="s">
        <v>178</v>
      </c>
      <c r="D486" s="7">
        <f t="shared" si="8"/>
        <v>19</v>
      </c>
      <c r="E486" s="7">
        <f t="shared" si="10"/>
        <v>19</v>
      </c>
      <c r="F486" s="7">
        <v>19000</v>
      </c>
      <c r="G486" s="7">
        <f t="shared" si="9"/>
        <v>12</v>
      </c>
      <c r="H486" s="7">
        <v>12000</v>
      </c>
      <c r="I486" s="7">
        <f t="shared" si="11"/>
        <v>12</v>
      </c>
      <c r="J486" t="s">
        <v>161</v>
      </c>
      <c r="K486" t="s">
        <v>8565</v>
      </c>
      <c r="L486">
        <f>INDEX(TeamSports!B:B,MATCH(J486,TeamSports!C:C,0))</f>
        <v>43</v>
      </c>
    </row>
    <row r="487" spans="2:12" x14ac:dyDescent="0.25">
      <c r="B487" t="s">
        <v>9454</v>
      </c>
      <c r="C487" t="s">
        <v>179</v>
      </c>
      <c r="D487" s="7">
        <f t="shared" si="8"/>
        <v>100</v>
      </c>
      <c r="E487" s="7">
        <f t="shared" si="10"/>
        <v>100</v>
      </c>
      <c r="F487" s="7">
        <v>100000</v>
      </c>
      <c r="G487" s="7">
        <f t="shared" si="9"/>
        <v>85</v>
      </c>
      <c r="H487" s="7">
        <v>85000</v>
      </c>
      <c r="I487" s="7">
        <f t="shared" si="11"/>
        <v>85</v>
      </c>
      <c r="J487" t="s">
        <v>161</v>
      </c>
      <c r="K487" t="s">
        <v>8565</v>
      </c>
      <c r="L487">
        <f>INDEX(TeamSports!B:B,MATCH(J487,TeamSports!C:C,0))</f>
        <v>43</v>
      </c>
    </row>
    <row r="488" spans="2:12" x14ac:dyDescent="0.25">
      <c r="B488" t="s">
        <v>9455</v>
      </c>
      <c r="C488" t="s">
        <v>180</v>
      </c>
      <c r="D488" s="7">
        <f t="shared" si="8"/>
        <v>95</v>
      </c>
      <c r="E488" s="7">
        <f t="shared" si="10"/>
        <v>95</v>
      </c>
      <c r="F488" s="7">
        <v>95000</v>
      </c>
      <c r="G488" s="7">
        <f t="shared" si="9"/>
        <v>102</v>
      </c>
      <c r="H488" s="7">
        <v>102000</v>
      </c>
      <c r="I488" s="7">
        <f t="shared" si="11"/>
        <v>102</v>
      </c>
      <c r="J488" t="s">
        <v>161</v>
      </c>
      <c r="K488" t="s">
        <v>8565</v>
      </c>
      <c r="L488">
        <f>INDEX(TeamSports!B:B,MATCH(J488,TeamSports!C:C,0))</f>
        <v>43</v>
      </c>
    </row>
    <row r="489" spans="2:12" x14ac:dyDescent="0.25">
      <c r="B489" t="s">
        <v>9456</v>
      </c>
      <c r="C489" t="s">
        <v>181</v>
      </c>
      <c r="D489" s="7">
        <f t="shared" si="8"/>
        <v>80</v>
      </c>
      <c r="E489" s="7">
        <f t="shared" si="10"/>
        <v>80</v>
      </c>
      <c r="F489" s="7">
        <v>80000</v>
      </c>
      <c r="G489" s="7">
        <f t="shared" si="9"/>
        <v>110</v>
      </c>
      <c r="H489" s="7">
        <v>110000</v>
      </c>
      <c r="I489" s="7">
        <f t="shared" si="11"/>
        <v>110</v>
      </c>
      <c r="J489" t="s">
        <v>161</v>
      </c>
      <c r="K489" t="s">
        <v>8565</v>
      </c>
      <c r="L489">
        <f>INDEX(TeamSports!B:B,MATCH(J489,TeamSports!C:C,0))</f>
        <v>43</v>
      </c>
    </row>
    <row r="490" spans="2:12" x14ac:dyDescent="0.25">
      <c r="B490" t="s">
        <v>9457</v>
      </c>
      <c r="C490" t="s">
        <v>182</v>
      </c>
      <c r="D490" s="7">
        <f t="shared" si="8"/>
        <v>28</v>
      </c>
      <c r="E490" s="7">
        <f t="shared" si="10"/>
        <v>28</v>
      </c>
      <c r="F490" s="7">
        <v>28000</v>
      </c>
      <c r="G490" s="7">
        <f t="shared" si="9"/>
        <v>23</v>
      </c>
      <c r="H490" s="7">
        <v>23000</v>
      </c>
      <c r="I490" s="7">
        <f t="shared" si="11"/>
        <v>23</v>
      </c>
      <c r="J490" t="s">
        <v>161</v>
      </c>
      <c r="K490" t="s">
        <v>8565</v>
      </c>
      <c r="L490">
        <f>INDEX(TeamSports!B:B,MATCH(J490,TeamSports!C:C,0))</f>
        <v>43</v>
      </c>
    </row>
    <row r="491" spans="2:12" x14ac:dyDescent="0.25">
      <c r="B491" t="s">
        <v>9458</v>
      </c>
      <c r="C491" t="s">
        <v>183</v>
      </c>
      <c r="D491" s="7">
        <f t="shared" si="8"/>
        <v>90</v>
      </c>
      <c r="E491" s="7">
        <f t="shared" si="10"/>
        <v>90</v>
      </c>
      <c r="F491" s="7">
        <v>90000</v>
      </c>
      <c r="G491" s="7">
        <f t="shared" si="9"/>
        <v>65</v>
      </c>
      <c r="H491" s="7">
        <v>65000</v>
      </c>
      <c r="I491" s="7">
        <f t="shared" si="11"/>
        <v>65</v>
      </c>
      <c r="J491" t="s">
        <v>161</v>
      </c>
      <c r="K491" t="s">
        <v>8565</v>
      </c>
      <c r="L491">
        <f>INDEX(TeamSports!B:B,MATCH(J491,TeamSports!C:C,0))</f>
        <v>43</v>
      </c>
    </row>
    <row r="492" spans="2:12" x14ac:dyDescent="0.25">
      <c r="B492" t="s">
        <v>9459</v>
      </c>
      <c r="C492" t="s">
        <v>184</v>
      </c>
      <c r="D492" s="7">
        <f t="shared" si="8"/>
        <v>56</v>
      </c>
      <c r="E492" s="7">
        <f t="shared" si="10"/>
        <v>56</v>
      </c>
      <c r="F492" s="7">
        <v>56000</v>
      </c>
      <c r="G492" s="7">
        <f t="shared" si="9"/>
        <v>61</v>
      </c>
      <c r="H492" s="7">
        <v>61000</v>
      </c>
      <c r="I492" s="7">
        <f t="shared" si="11"/>
        <v>61</v>
      </c>
      <c r="J492" t="s">
        <v>161</v>
      </c>
      <c r="K492" t="s">
        <v>8565</v>
      </c>
      <c r="L492">
        <f>INDEX(TeamSports!B:B,MATCH(J492,TeamSports!C:C,0))</f>
        <v>43</v>
      </c>
    </row>
    <row r="493" spans="2:12" x14ac:dyDescent="0.25">
      <c r="B493" t="s">
        <v>9460</v>
      </c>
      <c r="C493" t="s">
        <v>185</v>
      </c>
      <c r="D493" s="7">
        <f t="shared" si="8"/>
        <v>382</v>
      </c>
      <c r="E493" s="7">
        <f t="shared" si="10"/>
        <v>382</v>
      </c>
      <c r="F493" s="7">
        <v>382000</v>
      </c>
      <c r="G493" s="7">
        <f t="shared" si="9"/>
        <v>428</v>
      </c>
      <c r="H493" s="7">
        <v>428000</v>
      </c>
      <c r="I493" s="7">
        <f t="shared" si="11"/>
        <v>428</v>
      </c>
      <c r="J493" t="s">
        <v>161</v>
      </c>
      <c r="K493" t="s">
        <v>8565</v>
      </c>
      <c r="L493">
        <f>INDEX(TeamSports!B:B,MATCH(J493,TeamSports!C:C,0))</f>
        <v>43</v>
      </c>
    </row>
    <row r="494" spans="2:12" x14ac:dyDescent="0.25">
      <c r="B494" t="s">
        <v>9461</v>
      </c>
      <c r="C494" t="s">
        <v>186</v>
      </c>
      <c r="D494" s="7">
        <f t="shared" si="8"/>
        <v>46</v>
      </c>
      <c r="E494" s="7">
        <f t="shared" si="10"/>
        <v>46</v>
      </c>
      <c r="F494" s="7">
        <v>46000</v>
      </c>
      <c r="G494" s="7">
        <f t="shared" si="9"/>
        <v>42</v>
      </c>
      <c r="H494" s="7">
        <v>42000</v>
      </c>
      <c r="I494" s="7">
        <f t="shared" si="11"/>
        <v>42</v>
      </c>
      <c r="J494" t="s">
        <v>161</v>
      </c>
      <c r="K494" t="s">
        <v>8565</v>
      </c>
      <c r="L494">
        <f>INDEX(TeamSports!B:B,MATCH(J494,TeamSports!C:C,0))</f>
        <v>43</v>
      </c>
    </row>
    <row r="495" spans="2:12" x14ac:dyDescent="0.25">
      <c r="B495" t="s">
        <v>9462</v>
      </c>
      <c r="C495" t="s">
        <v>187</v>
      </c>
      <c r="D495" s="7">
        <f t="shared" si="8"/>
        <v>98.5</v>
      </c>
      <c r="E495" s="7">
        <f t="shared" si="10"/>
        <v>98.5</v>
      </c>
      <c r="F495" s="7">
        <v>98500</v>
      </c>
      <c r="G495" s="7">
        <f t="shared" si="9"/>
        <v>90</v>
      </c>
      <c r="H495" s="7">
        <v>90000</v>
      </c>
      <c r="I495" s="7">
        <f t="shared" si="11"/>
        <v>90</v>
      </c>
      <c r="J495" t="s">
        <v>161</v>
      </c>
      <c r="K495" t="s">
        <v>8565</v>
      </c>
      <c r="L495">
        <f>INDEX(TeamSports!B:B,MATCH(J495,TeamSports!C:C,0))</f>
        <v>43</v>
      </c>
    </row>
    <row r="496" spans="2:12" x14ac:dyDescent="0.25">
      <c r="B496" t="s">
        <v>9463</v>
      </c>
      <c r="C496" t="s">
        <v>188</v>
      </c>
      <c r="D496" s="7">
        <f t="shared" si="8"/>
        <v>300</v>
      </c>
      <c r="E496" s="7">
        <f t="shared" si="10"/>
        <v>300</v>
      </c>
      <c r="F496" s="7">
        <v>300000</v>
      </c>
      <c r="G496" s="7">
        <f t="shared" si="9"/>
        <v>360</v>
      </c>
      <c r="H496" s="7">
        <v>360000</v>
      </c>
      <c r="I496" s="7">
        <f t="shared" si="11"/>
        <v>360</v>
      </c>
      <c r="J496" t="s">
        <v>161</v>
      </c>
      <c r="K496" t="s">
        <v>8565</v>
      </c>
      <c r="L496">
        <f>INDEX(TeamSports!B:B,MATCH(J496,TeamSports!C:C,0))</f>
        <v>43</v>
      </c>
    </row>
    <row r="497" spans="2:12" x14ac:dyDescent="0.25">
      <c r="B497" t="s">
        <v>9464</v>
      </c>
      <c r="C497" t="s">
        <v>189</v>
      </c>
      <c r="D497" s="7">
        <f t="shared" si="8"/>
        <v>44</v>
      </c>
      <c r="E497" s="7">
        <f t="shared" si="10"/>
        <v>44</v>
      </c>
      <c r="F497" s="7">
        <v>44000</v>
      </c>
      <c r="G497" s="7">
        <f t="shared" si="9"/>
        <v>56</v>
      </c>
      <c r="H497" s="7">
        <v>56000</v>
      </c>
      <c r="I497" s="7">
        <f t="shared" si="11"/>
        <v>56</v>
      </c>
      <c r="J497" t="s">
        <v>161</v>
      </c>
      <c r="K497" t="s">
        <v>8565</v>
      </c>
      <c r="L497">
        <f>INDEX(TeamSports!B:B,MATCH(J497,TeamSports!C:C,0))</f>
        <v>43</v>
      </c>
    </row>
    <row r="498" spans="2:12" x14ac:dyDescent="0.25">
      <c r="B498" t="s">
        <v>9465</v>
      </c>
      <c r="C498" t="s">
        <v>190</v>
      </c>
      <c r="D498" s="7">
        <f t="shared" si="8"/>
        <v>8</v>
      </c>
      <c r="E498" s="7">
        <f t="shared" si="10"/>
        <v>8</v>
      </c>
      <c r="F498" s="7">
        <v>8000</v>
      </c>
      <c r="G498" s="7">
        <f t="shared" si="9"/>
        <v>6</v>
      </c>
      <c r="H498" s="7">
        <v>6000</v>
      </c>
      <c r="I498" s="7">
        <f t="shared" si="11"/>
        <v>6</v>
      </c>
      <c r="J498" t="s">
        <v>161</v>
      </c>
      <c r="K498" t="s">
        <v>8565</v>
      </c>
      <c r="L498">
        <f>INDEX(TeamSports!B:B,MATCH(J498,TeamSports!C:C,0))</f>
        <v>43</v>
      </c>
    </row>
    <row r="499" spans="2:12" x14ac:dyDescent="0.25">
      <c r="B499" t="s">
        <v>9466</v>
      </c>
      <c r="C499" t="s">
        <v>191</v>
      </c>
      <c r="D499" s="7">
        <f t="shared" si="8"/>
        <v>85</v>
      </c>
      <c r="E499" s="7">
        <f t="shared" si="10"/>
        <v>85</v>
      </c>
      <c r="F499" s="7">
        <v>85000</v>
      </c>
      <c r="G499" s="7">
        <f t="shared" si="9"/>
        <v>60</v>
      </c>
      <c r="H499" s="7">
        <v>60000</v>
      </c>
      <c r="I499" s="7">
        <f t="shared" si="11"/>
        <v>60</v>
      </c>
      <c r="J499" t="s">
        <v>161</v>
      </c>
      <c r="K499" t="s">
        <v>8565</v>
      </c>
      <c r="L499">
        <f>INDEX(TeamSports!B:B,MATCH(J499,TeamSports!C:C,0))</f>
        <v>43</v>
      </c>
    </row>
    <row r="500" spans="2:12" x14ac:dyDescent="0.25">
      <c r="B500" t="s">
        <v>9467</v>
      </c>
      <c r="C500" t="s">
        <v>192</v>
      </c>
      <c r="D500" s="7">
        <f t="shared" si="8"/>
        <v>64</v>
      </c>
      <c r="E500" s="7">
        <f t="shared" si="10"/>
        <v>64</v>
      </c>
      <c r="F500" s="7">
        <v>64000</v>
      </c>
      <c r="G500" s="7">
        <f t="shared" si="9"/>
        <v>90</v>
      </c>
      <c r="H500" s="7">
        <v>90000</v>
      </c>
      <c r="I500" s="7">
        <f t="shared" si="11"/>
        <v>90</v>
      </c>
      <c r="J500" t="s">
        <v>161</v>
      </c>
      <c r="K500" t="s">
        <v>8565</v>
      </c>
      <c r="L500">
        <f>INDEX(TeamSports!B:B,MATCH(J500,TeamSports!C:C,0))</f>
        <v>43</v>
      </c>
    </row>
    <row r="501" spans="2:12" x14ac:dyDescent="0.25">
      <c r="B501" t="s">
        <v>9468</v>
      </c>
      <c r="C501" t="s">
        <v>193</v>
      </c>
      <c r="D501" s="7">
        <f t="shared" si="8"/>
        <v>5</v>
      </c>
      <c r="E501" s="7">
        <f t="shared" si="10"/>
        <v>5</v>
      </c>
      <c r="F501" s="7">
        <v>5000</v>
      </c>
      <c r="G501" s="7">
        <f t="shared" si="9"/>
        <v>13</v>
      </c>
      <c r="H501" s="7">
        <v>13000</v>
      </c>
      <c r="I501" s="7">
        <f t="shared" si="11"/>
        <v>13</v>
      </c>
      <c r="J501" t="s">
        <v>161</v>
      </c>
      <c r="K501" t="s">
        <v>8565</v>
      </c>
      <c r="L501">
        <f>INDEX(TeamSports!B:B,MATCH(J501,TeamSports!C:C,0))</f>
        <v>43</v>
      </c>
    </row>
    <row r="502" spans="2:12" x14ac:dyDescent="0.25">
      <c r="B502" t="s">
        <v>9469</v>
      </c>
      <c r="C502" t="s">
        <v>194</v>
      </c>
      <c r="D502" s="7">
        <f t="shared" si="8"/>
        <v>5</v>
      </c>
      <c r="E502" s="7">
        <f t="shared" si="10"/>
        <v>5</v>
      </c>
      <c r="F502" s="7">
        <v>5000</v>
      </c>
      <c r="G502" s="7">
        <f t="shared" si="9"/>
        <v>4</v>
      </c>
      <c r="H502" s="7">
        <v>4000</v>
      </c>
      <c r="I502" s="7">
        <f t="shared" si="11"/>
        <v>4</v>
      </c>
      <c r="J502" t="s">
        <v>161</v>
      </c>
      <c r="K502" t="s">
        <v>8565</v>
      </c>
      <c r="L502">
        <f>INDEX(TeamSports!B:B,MATCH(J502,TeamSports!C:C,0))</f>
        <v>43</v>
      </c>
    </row>
    <row r="503" spans="2:12" x14ac:dyDescent="0.25">
      <c r="B503" t="s">
        <v>9470</v>
      </c>
      <c r="C503" t="s">
        <v>195</v>
      </c>
      <c r="D503" s="7">
        <f t="shared" si="8"/>
        <v>100</v>
      </c>
      <c r="E503" s="7">
        <f t="shared" si="10"/>
        <v>100</v>
      </c>
      <c r="F503" s="7">
        <v>100000</v>
      </c>
      <c r="G503" s="7">
        <f t="shared" si="9"/>
        <v>75</v>
      </c>
      <c r="H503" s="7">
        <v>75000</v>
      </c>
      <c r="I503" s="7">
        <f t="shared" si="11"/>
        <v>75</v>
      </c>
      <c r="J503" t="s">
        <v>161</v>
      </c>
      <c r="K503" t="s">
        <v>8565</v>
      </c>
      <c r="L503">
        <f>INDEX(TeamSports!B:B,MATCH(J503,TeamSports!C:C,0))</f>
        <v>43</v>
      </c>
    </row>
    <row r="504" spans="2:12" x14ac:dyDescent="0.25">
      <c r="B504" t="s">
        <v>9471</v>
      </c>
      <c r="C504" t="s">
        <v>196</v>
      </c>
      <c r="D504" s="7">
        <f t="shared" si="8"/>
        <v>26</v>
      </c>
      <c r="E504" s="7">
        <f t="shared" si="10"/>
        <v>26</v>
      </c>
      <c r="F504" s="7">
        <v>26000</v>
      </c>
      <c r="G504" s="7">
        <f t="shared" si="9"/>
        <v>30</v>
      </c>
      <c r="H504" s="7">
        <v>30000</v>
      </c>
      <c r="I504" s="7">
        <f t="shared" si="11"/>
        <v>30</v>
      </c>
      <c r="J504" t="s">
        <v>161</v>
      </c>
      <c r="K504" t="s">
        <v>8565</v>
      </c>
      <c r="L504">
        <f>INDEX(TeamSports!B:B,MATCH(J504,TeamSports!C:C,0))</f>
        <v>43</v>
      </c>
    </row>
    <row r="505" spans="2:12" x14ac:dyDescent="0.25">
      <c r="B505" t="s">
        <v>9472</v>
      </c>
      <c r="C505" t="s">
        <v>197</v>
      </c>
      <c r="D505" s="7">
        <f t="shared" si="8"/>
        <v>18</v>
      </c>
      <c r="E505" s="7">
        <f t="shared" si="10"/>
        <v>18</v>
      </c>
      <c r="F505" s="7">
        <v>18000</v>
      </c>
      <c r="G505" s="7">
        <f t="shared" si="9"/>
        <v>23</v>
      </c>
      <c r="H505" s="7">
        <v>23000</v>
      </c>
      <c r="I505" s="7">
        <f t="shared" si="11"/>
        <v>23</v>
      </c>
      <c r="J505" t="s">
        <v>161</v>
      </c>
      <c r="K505" t="s">
        <v>8565</v>
      </c>
      <c r="L505">
        <f>INDEX(TeamSports!B:B,MATCH(J505,TeamSports!C:C,0))</f>
        <v>43</v>
      </c>
    </row>
    <row r="506" spans="2:12" x14ac:dyDescent="0.25">
      <c r="B506" t="s">
        <v>9473</v>
      </c>
      <c r="C506" t="s">
        <v>198</v>
      </c>
      <c r="D506" s="7">
        <f t="shared" si="8"/>
        <v>17</v>
      </c>
      <c r="E506" s="7">
        <f t="shared" si="10"/>
        <v>17</v>
      </c>
      <c r="F506" s="7">
        <v>17000</v>
      </c>
      <c r="G506" s="7">
        <f t="shared" si="9"/>
        <v>15</v>
      </c>
      <c r="H506" s="7">
        <v>15000</v>
      </c>
      <c r="I506" s="7">
        <f t="shared" si="11"/>
        <v>15</v>
      </c>
      <c r="J506" t="s">
        <v>161</v>
      </c>
      <c r="K506" t="s">
        <v>8565</v>
      </c>
      <c r="L506">
        <f>INDEX(TeamSports!B:B,MATCH(J506,TeamSports!C:C,0))</f>
        <v>43</v>
      </c>
    </row>
    <row r="507" spans="2:12" x14ac:dyDescent="0.25">
      <c r="B507" t="s">
        <v>9474</v>
      </c>
      <c r="C507" t="s">
        <v>199</v>
      </c>
      <c r="D507" s="7">
        <f t="shared" si="8"/>
        <v>100</v>
      </c>
      <c r="E507" s="7">
        <f t="shared" si="10"/>
        <v>100</v>
      </c>
      <c r="F507" s="7">
        <v>100000</v>
      </c>
      <c r="G507" s="7">
        <f t="shared" si="9"/>
        <v>85</v>
      </c>
      <c r="H507" s="7">
        <v>85000</v>
      </c>
      <c r="I507" s="7">
        <f t="shared" si="11"/>
        <v>85</v>
      </c>
      <c r="J507" t="s">
        <v>161</v>
      </c>
      <c r="K507" t="s">
        <v>8565</v>
      </c>
      <c r="L507">
        <f>INDEX(TeamSports!B:B,MATCH(J507,TeamSports!C:C,0))</f>
        <v>43</v>
      </c>
    </row>
    <row r="508" spans="2:12" x14ac:dyDescent="0.25">
      <c r="B508" t="s">
        <v>9475</v>
      </c>
      <c r="C508" t="s">
        <v>200</v>
      </c>
      <c r="D508" s="7">
        <f t="shared" si="8"/>
        <v>65</v>
      </c>
      <c r="E508" s="7">
        <f t="shared" si="10"/>
        <v>65</v>
      </c>
      <c r="F508" s="7">
        <v>65000</v>
      </c>
      <c r="G508" s="7">
        <f t="shared" si="9"/>
        <v>82</v>
      </c>
      <c r="H508" s="7">
        <v>82000</v>
      </c>
      <c r="I508" s="7">
        <f t="shared" si="11"/>
        <v>82</v>
      </c>
      <c r="J508" t="s">
        <v>161</v>
      </c>
      <c r="K508" t="s">
        <v>8565</v>
      </c>
      <c r="L508">
        <f>INDEX(TeamSports!B:B,MATCH(J508,TeamSports!C:C,0))</f>
        <v>43</v>
      </c>
    </row>
    <row r="509" spans="2:12" x14ac:dyDescent="0.25">
      <c r="B509" t="s">
        <v>9476</v>
      </c>
      <c r="C509" t="s">
        <v>201</v>
      </c>
      <c r="D509" s="7">
        <f t="shared" si="8"/>
        <v>11</v>
      </c>
      <c r="E509" s="7">
        <f t="shared" si="10"/>
        <v>11</v>
      </c>
      <c r="F509" s="7">
        <v>11000</v>
      </c>
      <c r="G509" s="7">
        <f t="shared" si="9"/>
        <v>19</v>
      </c>
      <c r="H509" s="7">
        <v>19000</v>
      </c>
      <c r="I509" s="7">
        <f t="shared" si="11"/>
        <v>19</v>
      </c>
      <c r="J509" t="s">
        <v>161</v>
      </c>
      <c r="K509" t="s">
        <v>8565</v>
      </c>
      <c r="L509">
        <f>INDEX(TeamSports!B:B,MATCH(J509,TeamSports!C:C,0))</f>
        <v>43</v>
      </c>
    </row>
    <row r="510" spans="2:12" x14ac:dyDescent="0.25">
      <c r="B510" t="s">
        <v>9477</v>
      </c>
      <c r="C510" t="s">
        <v>202</v>
      </c>
      <c r="D510" s="7">
        <f t="shared" si="8"/>
        <v>10</v>
      </c>
      <c r="E510" s="7">
        <f t="shared" si="10"/>
        <v>10</v>
      </c>
      <c r="F510" s="7">
        <v>10000</v>
      </c>
      <c r="G510" s="7">
        <f t="shared" si="9"/>
        <v>6</v>
      </c>
      <c r="H510" s="7">
        <v>6000</v>
      </c>
      <c r="I510" s="7">
        <f t="shared" si="11"/>
        <v>6</v>
      </c>
      <c r="J510" t="s">
        <v>161</v>
      </c>
      <c r="K510" t="s">
        <v>8565</v>
      </c>
      <c r="L510">
        <f>INDEX(TeamSports!B:B,MATCH(J510,TeamSports!C:C,0))</f>
        <v>43</v>
      </c>
    </row>
    <row r="511" spans="2:12" x14ac:dyDescent="0.25">
      <c r="B511" t="s">
        <v>9478</v>
      </c>
      <c r="C511" t="s">
        <v>203</v>
      </c>
      <c r="D511" s="7">
        <f t="shared" si="8"/>
        <v>245</v>
      </c>
      <c r="E511" s="7">
        <f t="shared" si="10"/>
        <v>245</v>
      </c>
      <c r="F511" s="7">
        <v>245000</v>
      </c>
      <c r="G511" s="7">
        <f t="shared" si="9"/>
        <v>100</v>
      </c>
      <c r="H511" s="7">
        <v>100000</v>
      </c>
      <c r="I511" s="7">
        <f t="shared" si="11"/>
        <v>100</v>
      </c>
      <c r="J511" t="s">
        <v>161</v>
      </c>
      <c r="K511" t="s">
        <v>8565</v>
      </c>
      <c r="L511">
        <f>INDEX(TeamSports!B:B,MATCH(J511,TeamSports!C:C,0))</f>
        <v>43</v>
      </c>
    </row>
    <row r="512" spans="2:12" x14ac:dyDescent="0.25">
      <c r="B512" t="s">
        <v>9479</v>
      </c>
      <c r="C512" t="s">
        <v>204</v>
      </c>
      <c r="D512" s="7">
        <f t="shared" si="8"/>
        <v>144</v>
      </c>
      <c r="E512" s="7">
        <f t="shared" si="10"/>
        <v>144</v>
      </c>
      <c r="F512" s="7">
        <v>144000</v>
      </c>
      <c r="G512" s="7">
        <f t="shared" si="9"/>
        <v>162</v>
      </c>
      <c r="H512" s="7">
        <v>162000</v>
      </c>
      <c r="I512" s="7">
        <f t="shared" si="11"/>
        <v>162</v>
      </c>
      <c r="J512" t="s">
        <v>161</v>
      </c>
      <c r="K512" t="s">
        <v>8565</v>
      </c>
      <c r="L512">
        <f>INDEX(TeamSports!B:B,MATCH(J512,TeamSports!C:C,0))</f>
        <v>43</v>
      </c>
    </row>
    <row r="513" spans="2:12" x14ac:dyDescent="0.25">
      <c r="B513" t="s">
        <v>9480</v>
      </c>
      <c r="C513" t="s">
        <v>205</v>
      </c>
      <c r="D513" s="7">
        <f t="shared" si="8"/>
        <v>22</v>
      </c>
      <c r="E513" s="7">
        <f t="shared" si="10"/>
        <v>22</v>
      </c>
      <c r="F513" s="7">
        <v>22000</v>
      </c>
      <c r="G513" s="7">
        <f t="shared" si="9"/>
        <v>39</v>
      </c>
      <c r="H513" s="7">
        <v>39000</v>
      </c>
      <c r="I513" s="7">
        <f t="shared" si="11"/>
        <v>39</v>
      </c>
      <c r="J513" t="s">
        <v>161</v>
      </c>
      <c r="K513" t="s">
        <v>8565</v>
      </c>
      <c r="L513">
        <f>INDEX(TeamSports!B:B,MATCH(J513,TeamSports!C:C,0))</f>
        <v>43</v>
      </c>
    </row>
    <row r="514" spans="2:12" x14ac:dyDescent="0.25">
      <c r="B514" t="s">
        <v>9481</v>
      </c>
      <c r="C514" t="s">
        <v>206</v>
      </c>
      <c r="D514" s="7">
        <f t="shared" si="8"/>
        <v>19</v>
      </c>
      <c r="E514" s="7">
        <f t="shared" si="10"/>
        <v>19</v>
      </c>
      <c r="F514" s="7">
        <v>19000</v>
      </c>
      <c r="G514" s="7">
        <f t="shared" si="9"/>
        <v>14</v>
      </c>
      <c r="H514" s="7">
        <v>14000</v>
      </c>
      <c r="I514" s="7">
        <f t="shared" si="11"/>
        <v>14</v>
      </c>
      <c r="J514" t="s">
        <v>161</v>
      </c>
      <c r="K514" t="s">
        <v>8565</v>
      </c>
      <c r="L514">
        <f>INDEX(TeamSports!B:B,MATCH(J514,TeamSports!C:C,0))</f>
        <v>43</v>
      </c>
    </row>
    <row r="515" spans="2:12" x14ac:dyDescent="0.25">
      <c r="B515" t="s">
        <v>9482</v>
      </c>
      <c r="C515" t="s">
        <v>207</v>
      </c>
      <c r="D515" s="7">
        <f t="shared" si="8"/>
        <v>96</v>
      </c>
      <c r="E515" s="7">
        <f t="shared" si="10"/>
        <v>96</v>
      </c>
      <c r="F515" s="7">
        <v>96000</v>
      </c>
      <c r="G515" s="7">
        <f t="shared" si="9"/>
        <v>75</v>
      </c>
      <c r="H515" s="7">
        <v>75000</v>
      </c>
      <c r="I515" s="7">
        <f t="shared" si="11"/>
        <v>75</v>
      </c>
      <c r="J515" t="s">
        <v>161</v>
      </c>
      <c r="K515" t="s">
        <v>8565</v>
      </c>
      <c r="L515">
        <f>INDEX(TeamSports!B:B,MATCH(J515,TeamSports!C:C,0))</f>
        <v>43</v>
      </c>
    </row>
    <row r="516" spans="2:12" x14ac:dyDescent="0.25">
      <c r="B516" t="s">
        <v>9483</v>
      </c>
      <c r="C516" t="s">
        <v>208</v>
      </c>
      <c r="D516" s="7">
        <f t="shared" si="8"/>
        <v>51</v>
      </c>
      <c r="E516" s="7">
        <f t="shared" si="10"/>
        <v>51</v>
      </c>
      <c r="F516" s="7">
        <v>51000</v>
      </c>
      <c r="G516" s="7">
        <f t="shared" si="9"/>
        <v>63</v>
      </c>
      <c r="H516" s="7">
        <v>63000</v>
      </c>
      <c r="I516" s="7">
        <f t="shared" si="11"/>
        <v>63</v>
      </c>
      <c r="J516" t="s">
        <v>161</v>
      </c>
      <c r="K516" t="s">
        <v>8565</v>
      </c>
      <c r="L516">
        <f>INDEX(TeamSports!B:B,MATCH(J516,TeamSports!C:C,0))</f>
        <v>43</v>
      </c>
    </row>
    <row r="517" spans="2:12" x14ac:dyDescent="0.25">
      <c r="B517" t="s">
        <v>9484</v>
      </c>
      <c r="C517" t="s">
        <v>209</v>
      </c>
      <c r="D517" s="7">
        <f t="shared" si="8"/>
        <v>5</v>
      </c>
      <c r="E517" s="7">
        <f t="shared" si="10"/>
        <v>5</v>
      </c>
      <c r="F517" s="7">
        <v>5000</v>
      </c>
      <c r="G517" s="7">
        <f t="shared" si="9"/>
        <v>9</v>
      </c>
      <c r="H517" s="7">
        <v>9000</v>
      </c>
      <c r="I517" s="7">
        <f t="shared" si="11"/>
        <v>9</v>
      </c>
      <c r="J517" t="s">
        <v>161</v>
      </c>
      <c r="K517" t="s">
        <v>8565</v>
      </c>
      <c r="L517">
        <f>INDEX(TeamSports!B:B,MATCH(J517,TeamSports!C:C,0))</f>
        <v>43</v>
      </c>
    </row>
    <row r="518" spans="2:12" x14ac:dyDescent="0.25">
      <c r="B518" t="s">
        <v>9485</v>
      </c>
      <c r="C518" t="s">
        <v>210</v>
      </c>
      <c r="D518" s="7">
        <f t="shared" si="8"/>
        <v>7</v>
      </c>
      <c r="E518" s="7">
        <f t="shared" si="10"/>
        <v>7</v>
      </c>
      <c r="F518" s="7">
        <v>7000</v>
      </c>
      <c r="G518" s="7">
        <f t="shared" si="9"/>
        <v>6</v>
      </c>
      <c r="H518" s="7">
        <v>6000</v>
      </c>
      <c r="I518" s="7">
        <f t="shared" si="11"/>
        <v>6</v>
      </c>
      <c r="J518" t="s">
        <v>161</v>
      </c>
      <c r="K518" t="s">
        <v>8565</v>
      </c>
      <c r="L518">
        <f>INDEX(TeamSports!B:B,MATCH(J518,TeamSports!C:C,0))</f>
        <v>43</v>
      </c>
    </row>
    <row r="519" spans="2:12" x14ac:dyDescent="0.25">
      <c r="B519" t="s">
        <v>9486</v>
      </c>
      <c r="C519" t="s">
        <v>211</v>
      </c>
      <c r="D519" s="7">
        <f t="shared" si="8"/>
        <v>100</v>
      </c>
      <c r="E519" s="7">
        <f t="shared" si="10"/>
        <v>100</v>
      </c>
      <c r="F519" s="7">
        <v>100000</v>
      </c>
      <c r="G519" s="7">
        <f t="shared" si="9"/>
        <v>85</v>
      </c>
      <c r="H519" s="7">
        <v>85000</v>
      </c>
      <c r="I519" s="7">
        <f t="shared" si="11"/>
        <v>85</v>
      </c>
      <c r="J519" t="s">
        <v>161</v>
      </c>
      <c r="K519" t="s">
        <v>8565</v>
      </c>
      <c r="L519">
        <f>INDEX(TeamSports!B:B,MATCH(J519,TeamSports!C:C,0))</f>
        <v>43</v>
      </c>
    </row>
    <row r="520" spans="2:12" x14ac:dyDescent="0.25">
      <c r="B520" t="s">
        <v>9487</v>
      </c>
      <c r="C520" t="s">
        <v>212</v>
      </c>
      <c r="D520" s="7">
        <f t="shared" si="8"/>
        <v>21</v>
      </c>
      <c r="E520" s="7">
        <f t="shared" si="10"/>
        <v>21</v>
      </c>
      <c r="F520" s="7">
        <v>21000</v>
      </c>
      <c r="G520" s="7">
        <f t="shared" si="9"/>
        <v>27</v>
      </c>
      <c r="H520" s="7">
        <v>27000</v>
      </c>
      <c r="I520" s="7">
        <f t="shared" si="11"/>
        <v>27</v>
      </c>
      <c r="J520" t="s">
        <v>161</v>
      </c>
      <c r="K520" t="s">
        <v>8565</v>
      </c>
      <c r="L520">
        <f>INDEX(TeamSports!B:B,MATCH(J520,TeamSports!C:C,0))</f>
        <v>43</v>
      </c>
    </row>
    <row r="521" spans="2:12" x14ac:dyDescent="0.25">
      <c r="B521" t="s">
        <v>9488</v>
      </c>
      <c r="C521" t="s">
        <v>213</v>
      </c>
      <c r="D521" s="7">
        <f t="shared" si="8"/>
        <v>168</v>
      </c>
      <c r="E521" s="7">
        <f t="shared" si="10"/>
        <v>168</v>
      </c>
      <c r="F521" s="7">
        <v>168000</v>
      </c>
      <c r="G521" s="7">
        <f t="shared" si="9"/>
        <v>246</v>
      </c>
      <c r="H521" s="7">
        <v>246000</v>
      </c>
      <c r="I521" s="7">
        <f t="shared" si="11"/>
        <v>246</v>
      </c>
      <c r="J521" t="s">
        <v>161</v>
      </c>
      <c r="K521" t="s">
        <v>8565</v>
      </c>
      <c r="L521">
        <f>INDEX(TeamSports!B:B,MATCH(J521,TeamSports!C:C,0))</f>
        <v>43</v>
      </c>
    </row>
    <row r="522" spans="2:12" x14ac:dyDescent="0.25">
      <c r="B522" t="s">
        <v>9489</v>
      </c>
      <c r="C522" t="s">
        <v>214</v>
      </c>
      <c r="D522" s="7">
        <f t="shared" si="8"/>
        <v>41</v>
      </c>
      <c r="E522" s="7">
        <f t="shared" si="10"/>
        <v>41</v>
      </c>
      <c r="F522" s="7">
        <v>41000</v>
      </c>
      <c r="G522" s="7">
        <f t="shared" si="9"/>
        <v>35</v>
      </c>
      <c r="H522" s="7">
        <v>35000</v>
      </c>
      <c r="I522" s="7">
        <f t="shared" si="11"/>
        <v>35</v>
      </c>
      <c r="J522" t="s">
        <v>161</v>
      </c>
      <c r="K522" t="s">
        <v>8565</v>
      </c>
      <c r="L522">
        <f>INDEX(TeamSports!B:B,MATCH(J522,TeamSports!C:C,0))</f>
        <v>43</v>
      </c>
    </row>
    <row r="523" spans="2:12" x14ac:dyDescent="0.25">
      <c r="B523" t="s">
        <v>9490</v>
      </c>
      <c r="C523" t="s">
        <v>215</v>
      </c>
      <c r="D523" s="7">
        <f t="shared" si="8"/>
        <v>75</v>
      </c>
      <c r="E523" s="7">
        <f t="shared" si="10"/>
        <v>75</v>
      </c>
      <c r="F523" s="7">
        <v>75000</v>
      </c>
      <c r="G523" s="7">
        <f t="shared" si="9"/>
        <v>60</v>
      </c>
      <c r="H523" s="7">
        <v>60000</v>
      </c>
      <c r="I523" s="7">
        <f t="shared" si="11"/>
        <v>60</v>
      </c>
      <c r="J523" t="s">
        <v>161</v>
      </c>
      <c r="K523" t="s">
        <v>8565</v>
      </c>
      <c r="L523">
        <f>INDEX(TeamSports!B:B,MATCH(J523,TeamSports!C:C,0))</f>
        <v>43</v>
      </c>
    </row>
    <row r="524" spans="2:12" x14ac:dyDescent="0.25">
      <c r="B524" t="s">
        <v>9491</v>
      </c>
      <c r="C524" t="s">
        <v>216</v>
      </c>
      <c r="D524" s="7">
        <f t="shared" si="8"/>
        <v>119</v>
      </c>
      <c r="E524" s="7">
        <f t="shared" si="10"/>
        <v>119</v>
      </c>
      <c r="F524" s="7">
        <v>119000</v>
      </c>
      <c r="G524" s="7">
        <f t="shared" si="9"/>
        <v>148</v>
      </c>
      <c r="H524" s="7">
        <v>148000</v>
      </c>
      <c r="I524" s="7">
        <f t="shared" si="11"/>
        <v>148</v>
      </c>
      <c r="J524" t="s">
        <v>161</v>
      </c>
      <c r="K524" t="s">
        <v>8565</v>
      </c>
      <c r="L524">
        <f>INDEX(TeamSports!B:B,MATCH(J524,TeamSports!C:C,0))</f>
        <v>43</v>
      </c>
    </row>
    <row r="525" spans="2:12" x14ac:dyDescent="0.25">
      <c r="B525" t="s">
        <v>9492</v>
      </c>
      <c r="C525" t="s">
        <v>217</v>
      </c>
      <c r="D525" s="7">
        <f t="shared" si="8"/>
        <v>24</v>
      </c>
      <c r="E525" s="7">
        <f t="shared" si="10"/>
        <v>24</v>
      </c>
      <c r="F525" s="7">
        <v>24000</v>
      </c>
      <c r="G525" s="7">
        <f t="shared" si="9"/>
        <v>37</v>
      </c>
      <c r="H525" s="7">
        <v>37000</v>
      </c>
      <c r="I525" s="7">
        <f t="shared" si="11"/>
        <v>37</v>
      </c>
      <c r="J525" t="s">
        <v>161</v>
      </c>
      <c r="K525" t="s">
        <v>8565</v>
      </c>
      <c r="L525">
        <f>INDEX(TeamSports!B:B,MATCH(J525,TeamSports!C:C,0))</f>
        <v>43</v>
      </c>
    </row>
    <row r="526" spans="2:12" x14ac:dyDescent="0.25">
      <c r="B526" t="s">
        <v>9493</v>
      </c>
      <c r="C526" t="s">
        <v>218</v>
      </c>
      <c r="D526" s="7">
        <f t="shared" si="8"/>
        <v>19</v>
      </c>
      <c r="E526" s="7">
        <f t="shared" si="10"/>
        <v>19</v>
      </c>
      <c r="F526" s="7">
        <v>19000</v>
      </c>
      <c r="G526" s="7">
        <f t="shared" si="9"/>
        <v>16</v>
      </c>
      <c r="H526" s="7">
        <v>16000</v>
      </c>
      <c r="I526" s="7">
        <f t="shared" si="11"/>
        <v>16</v>
      </c>
      <c r="J526" t="s">
        <v>161</v>
      </c>
      <c r="K526" t="s">
        <v>8565</v>
      </c>
      <c r="L526">
        <f>INDEX(TeamSports!B:B,MATCH(J526,TeamSports!C:C,0))</f>
        <v>43</v>
      </c>
    </row>
    <row r="527" spans="2:12" x14ac:dyDescent="0.25">
      <c r="B527" t="s">
        <v>9494</v>
      </c>
      <c r="C527" t="s">
        <v>219</v>
      </c>
      <c r="D527" s="7">
        <f t="shared" si="8"/>
        <v>100</v>
      </c>
      <c r="E527" s="7">
        <f t="shared" si="10"/>
        <v>100</v>
      </c>
      <c r="F527" s="7">
        <v>100000</v>
      </c>
      <c r="G527" s="7">
        <f t="shared" si="9"/>
        <v>67</v>
      </c>
      <c r="H527" s="7">
        <v>67000</v>
      </c>
      <c r="I527" s="7">
        <f t="shared" si="11"/>
        <v>67</v>
      </c>
      <c r="J527" t="s">
        <v>161</v>
      </c>
      <c r="K527" t="s">
        <v>8565</v>
      </c>
      <c r="L527">
        <f>INDEX(TeamSports!B:B,MATCH(J527,TeamSports!C:C,0))</f>
        <v>43</v>
      </c>
    </row>
    <row r="528" spans="2:12" x14ac:dyDescent="0.25">
      <c r="B528" t="s">
        <v>9495</v>
      </c>
      <c r="C528" t="s">
        <v>220</v>
      </c>
      <c r="D528" s="7">
        <f t="shared" si="8"/>
        <v>66</v>
      </c>
      <c r="E528" s="7">
        <f t="shared" si="10"/>
        <v>66</v>
      </c>
      <c r="F528" s="7">
        <v>66000</v>
      </c>
      <c r="G528" s="7">
        <f t="shared" si="9"/>
        <v>87</v>
      </c>
      <c r="H528" s="7">
        <v>87000</v>
      </c>
      <c r="I528" s="7">
        <f t="shared" si="11"/>
        <v>87</v>
      </c>
      <c r="J528" t="s">
        <v>161</v>
      </c>
      <c r="K528" t="s">
        <v>8565</v>
      </c>
      <c r="L528">
        <f>INDEX(TeamSports!B:B,MATCH(J528,TeamSports!C:C,0))</f>
        <v>43</v>
      </c>
    </row>
    <row r="529" spans="2:12" x14ac:dyDescent="0.25">
      <c r="B529" t="s">
        <v>9496</v>
      </c>
      <c r="C529" t="s">
        <v>221</v>
      </c>
      <c r="D529" s="7">
        <f t="shared" si="8"/>
        <v>23</v>
      </c>
      <c r="E529" s="7">
        <f t="shared" si="10"/>
        <v>23</v>
      </c>
      <c r="F529" s="7">
        <v>23000</v>
      </c>
      <c r="G529" s="7">
        <f t="shared" si="9"/>
        <v>29</v>
      </c>
      <c r="H529" s="7">
        <v>29000</v>
      </c>
      <c r="I529" s="7">
        <f t="shared" si="11"/>
        <v>29</v>
      </c>
      <c r="J529" t="s">
        <v>161</v>
      </c>
      <c r="K529" t="s">
        <v>8565</v>
      </c>
      <c r="L529">
        <f>INDEX(TeamSports!B:B,MATCH(J529,TeamSports!C:C,0))</f>
        <v>43</v>
      </c>
    </row>
    <row r="530" spans="2:12" x14ac:dyDescent="0.25">
      <c r="B530" t="s">
        <v>9497</v>
      </c>
      <c r="C530" t="s">
        <v>222</v>
      </c>
      <c r="D530" s="7">
        <f t="shared" si="8"/>
        <v>14</v>
      </c>
      <c r="E530" s="7">
        <f t="shared" si="10"/>
        <v>14</v>
      </c>
      <c r="F530" s="7">
        <v>14000</v>
      </c>
      <c r="G530" s="7">
        <f t="shared" si="9"/>
        <v>13</v>
      </c>
      <c r="H530" s="7">
        <v>13000</v>
      </c>
      <c r="I530" s="7">
        <f t="shared" si="11"/>
        <v>13</v>
      </c>
      <c r="J530" t="s">
        <v>161</v>
      </c>
      <c r="K530" t="s">
        <v>8565</v>
      </c>
      <c r="L530">
        <f>INDEX(TeamSports!B:B,MATCH(J530,TeamSports!C:C,0))</f>
        <v>43</v>
      </c>
    </row>
    <row r="531" spans="2:12" x14ac:dyDescent="0.25">
      <c r="B531" t="s">
        <v>9498</v>
      </c>
      <c r="C531" t="s">
        <v>223</v>
      </c>
      <c r="D531" s="7">
        <f t="shared" si="8"/>
        <v>100</v>
      </c>
      <c r="E531" s="7">
        <f t="shared" si="10"/>
        <v>100</v>
      </c>
      <c r="F531" s="7">
        <v>100000</v>
      </c>
      <c r="G531" s="7">
        <f t="shared" si="9"/>
        <v>85</v>
      </c>
      <c r="H531" s="7">
        <v>85000</v>
      </c>
      <c r="I531" s="7">
        <f t="shared" si="11"/>
        <v>85</v>
      </c>
      <c r="J531" t="s">
        <v>161</v>
      </c>
      <c r="K531" t="s">
        <v>8565</v>
      </c>
      <c r="L531">
        <f>INDEX(TeamSports!B:B,MATCH(J531,TeamSports!C:C,0))</f>
        <v>43</v>
      </c>
    </row>
    <row r="532" spans="2:12" x14ac:dyDescent="0.25">
      <c r="B532" t="s">
        <v>9499</v>
      </c>
      <c r="C532" t="s">
        <v>224</v>
      </c>
      <c r="D532" s="7">
        <f t="shared" si="8"/>
        <v>60</v>
      </c>
      <c r="E532" s="7">
        <f t="shared" si="10"/>
        <v>60</v>
      </c>
      <c r="F532" s="7">
        <v>60000</v>
      </c>
      <c r="G532" s="7">
        <f t="shared" si="9"/>
        <v>75</v>
      </c>
      <c r="H532" s="7">
        <v>75000</v>
      </c>
      <c r="I532" s="7">
        <f t="shared" si="11"/>
        <v>75</v>
      </c>
      <c r="J532" t="s">
        <v>161</v>
      </c>
      <c r="K532" t="s">
        <v>8565</v>
      </c>
      <c r="L532">
        <f>INDEX(TeamSports!B:B,MATCH(J532,TeamSports!C:C,0))</f>
        <v>43</v>
      </c>
    </row>
    <row r="533" spans="2:12" x14ac:dyDescent="0.25">
      <c r="B533" t="s">
        <v>9500</v>
      </c>
      <c r="C533" t="s">
        <v>225</v>
      </c>
      <c r="D533" s="7">
        <f t="shared" si="8"/>
        <v>47</v>
      </c>
      <c r="E533" s="7">
        <f t="shared" si="10"/>
        <v>47</v>
      </c>
      <c r="F533" s="7">
        <v>47000</v>
      </c>
      <c r="G533" s="7">
        <f t="shared" si="9"/>
        <v>64</v>
      </c>
      <c r="H533" s="7">
        <v>64000</v>
      </c>
      <c r="I533" s="7">
        <f t="shared" si="11"/>
        <v>64</v>
      </c>
      <c r="J533" t="s">
        <v>161</v>
      </c>
      <c r="K533" t="s">
        <v>8565</v>
      </c>
      <c r="L533">
        <f>INDEX(TeamSports!B:B,MATCH(J533,TeamSports!C:C,0))</f>
        <v>43</v>
      </c>
    </row>
    <row r="534" spans="2:12" x14ac:dyDescent="0.25">
      <c r="B534" t="s">
        <v>9501</v>
      </c>
      <c r="C534" t="s">
        <v>226</v>
      </c>
      <c r="D534" s="7">
        <f t="shared" si="8"/>
        <v>28</v>
      </c>
      <c r="E534" s="7">
        <f t="shared" si="10"/>
        <v>28</v>
      </c>
      <c r="F534" s="7">
        <v>28000</v>
      </c>
      <c r="G534" s="7">
        <f t="shared" si="9"/>
        <v>22</v>
      </c>
      <c r="H534" s="7">
        <v>22000</v>
      </c>
      <c r="I534" s="7">
        <f t="shared" si="11"/>
        <v>22</v>
      </c>
      <c r="J534" t="s">
        <v>161</v>
      </c>
      <c r="K534" t="s">
        <v>8565</v>
      </c>
      <c r="L534">
        <f>INDEX(TeamSports!B:B,MATCH(J534,TeamSports!C:C,0))</f>
        <v>43</v>
      </c>
    </row>
    <row r="535" spans="2:12" x14ac:dyDescent="0.25">
      <c r="B535" t="s">
        <v>9502</v>
      </c>
      <c r="C535" t="s">
        <v>227</v>
      </c>
      <c r="D535" s="7">
        <f t="shared" si="8"/>
        <v>89</v>
      </c>
      <c r="E535" s="7">
        <f t="shared" si="10"/>
        <v>89</v>
      </c>
      <c r="F535" s="7">
        <v>89000</v>
      </c>
      <c r="G535" s="7">
        <f t="shared" si="9"/>
        <v>70</v>
      </c>
      <c r="H535" s="7">
        <v>70000</v>
      </c>
      <c r="I535" s="7">
        <f t="shared" si="11"/>
        <v>70</v>
      </c>
      <c r="J535" t="s">
        <v>161</v>
      </c>
      <c r="K535" t="s">
        <v>8565</v>
      </c>
      <c r="L535">
        <f>INDEX(TeamSports!B:B,MATCH(J535,TeamSports!C:C,0))</f>
        <v>43</v>
      </c>
    </row>
    <row r="536" spans="2:12" x14ac:dyDescent="0.25">
      <c r="B536" t="s">
        <v>9503</v>
      </c>
      <c r="C536" t="s">
        <v>228</v>
      </c>
      <c r="D536" s="7">
        <f t="shared" ref="D536:D587" si="12">VALUE(SUBSTITUTE(F536,".",","))/1000</f>
        <v>70</v>
      </c>
      <c r="E536" s="7">
        <f t="shared" si="10"/>
        <v>70</v>
      </c>
      <c r="F536" s="7">
        <v>70000</v>
      </c>
      <c r="G536" s="7">
        <f t="shared" ref="G536:G587" si="13">VALUE(SUBSTITUTE(H536,".",","))/1000</f>
        <v>78</v>
      </c>
      <c r="H536" s="7">
        <v>78000</v>
      </c>
      <c r="I536" s="7">
        <f t="shared" si="11"/>
        <v>78</v>
      </c>
      <c r="J536" t="s">
        <v>161</v>
      </c>
      <c r="K536" t="s">
        <v>8565</v>
      </c>
      <c r="L536">
        <f>INDEX(TeamSports!B:B,MATCH(J536,TeamSports!C:C,0))</f>
        <v>43</v>
      </c>
    </row>
    <row r="537" spans="2:12" x14ac:dyDescent="0.25">
      <c r="B537" t="s">
        <v>9504</v>
      </c>
      <c r="C537" t="s">
        <v>229</v>
      </c>
      <c r="D537" s="7">
        <f t="shared" si="12"/>
        <v>3</v>
      </c>
      <c r="E537" s="7">
        <f t="shared" ref="E537:E587" si="14">D537</f>
        <v>3</v>
      </c>
      <c r="F537" s="7">
        <v>3000</v>
      </c>
      <c r="G537" s="7">
        <f t="shared" si="13"/>
        <v>5</v>
      </c>
      <c r="H537" s="7">
        <v>5000</v>
      </c>
      <c r="I537" s="7">
        <f t="shared" ref="I537:I587" si="15">G537</f>
        <v>5</v>
      </c>
      <c r="J537" t="s">
        <v>161</v>
      </c>
      <c r="K537" t="s">
        <v>8565</v>
      </c>
      <c r="L537">
        <f>INDEX(TeamSports!B:B,MATCH(J537,TeamSports!C:C,0))</f>
        <v>43</v>
      </c>
    </row>
    <row r="538" spans="2:12" x14ac:dyDescent="0.25">
      <c r="B538" t="s">
        <v>9505</v>
      </c>
      <c r="C538" t="s">
        <v>230</v>
      </c>
      <c r="D538" s="7">
        <f t="shared" si="12"/>
        <v>2</v>
      </c>
      <c r="E538" s="7">
        <f t="shared" si="14"/>
        <v>2</v>
      </c>
      <c r="F538" s="7">
        <v>2000</v>
      </c>
      <c r="G538" s="7">
        <f t="shared" si="13"/>
        <v>6</v>
      </c>
      <c r="H538" s="7">
        <v>6000</v>
      </c>
      <c r="I538" s="7">
        <f t="shared" si="15"/>
        <v>6</v>
      </c>
      <c r="J538" t="s">
        <v>161</v>
      </c>
      <c r="K538" t="s">
        <v>8565</v>
      </c>
      <c r="L538">
        <f>INDEX(TeamSports!B:B,MATCH(J538,TeamSports!C:C,0))</f>
        <v>43</v>
      </c>
    </row>
    <row r="539" spans="2:12" x14ac:dyDescent="0.25">
      <c r="B539" t="s">
        <v>9506</v>
      </c>
      <c r="C539" t="s">
        <v>231</v>
      </c>
      <c r="D539" s="7">
        <f t="shared" si="12"/>
        <v>6</v>
      </c>
      <c r="E539" s="7">
        <f t="shared" si="14"/>
        <v>6</v>
      </c>
      <c r="F539" s="7">
        <v>6000</v>
      </c>
      <c r="G539" s="7">
        <f t="shared" si="13"/>
        <v>2</v>
      </c>
      <c r="H539" s="7">
        <v>2000</v>
      </c>
      <c r="I539" s="7">
        <f t="shared" si="15"/>
        <v>2</v>
      </c>
      <c r="J539" t="s">
        <v>161</v>
      </c>
      <c r="K539" t="s">
        <v>8565</v>
      </c>
      <c r="L539">
        <f>INDEX(TeamSports!B:B,MATCH(J539,TeamSports!C:C,0))</f>
        <v>43</v>
      </c>
    </row>
    <row r="540" spans="2:12" x14ac:dyDescent="0.25">
      <c r="B540" t="s">
        <v>9507</v>
      </c>
      <c r="C540" t="s">
        <v>232</v>
      </c>
      <c r="D540" s="7">
        <f t="shared" si="12"/>
        <v>87.5</v>
      </c>
      <c r="E540" s="7">
        <f t="shared" si="14"/>
        <v>87.5</v>
      </c>
      <c r="F540" s="7">
        <v>87500</v>
      </c>
      <c r="G540" s="7">
        <f t="shared" si="13"/>
        <v>66.7</v>
      </c>
      <c r="H540" s="7">
        <v>66700</v>
      </c>
      <c r="I540" s="7">
        <f t="shared" si="15"/>
        <v>66.7</v>
      </c>
      <c r="J540" t="s">
        <v>161</v>
      </c>
      <c r="K540" t="s">
        <v>8565</v>
      </c>
      <c r="L540">
        <f>INDEX(TeamSports!B:B,MATCH(J540,TeamSports!C:C,0))</f>
        <v>43</v>
      </c>
    </row>
    <row r="541" spans="2:12" x14ac:dyDescent="0.25">
      <c r="B541" t="s">
        <v>9508</v>
      </c>
      <c r="C541" t="s">
        <v>233</v>
      </c>
      <c r="D541" s="7">
        <f t="shared" si="12"/>
        <v>50</v>
      </c>
      <c r="E541" s="7">
        <f t="shared" si="14"/>
        <v>50</v>
      </c>
      <c r="F541" s="7">
        <v>50000</v>
      </c>
      <c r="G541" s="7">
        <f t="shared" si="13"/>
        <v>56</v>
      </c>
      <c r="H541" s="7">
        <v>56000</v>
      </c>
      <c r="I541" s="7">
        <f t="shared" si="15"/>
        <v>56</v>
      </c>
      <c r="J541" t="s">
        <v>161</v>
      </c>
      <c r="K541" t="s">
        <v>8565</v>
      </c>
      <c r="L541">
        <f>INDEX(TeamSports!B:B,MATCH(J541,TeamSports!C:C,0))</f>
        <v>43</v>
      </c>
    </row>
    <row r="542" spans="2:12" x14ac:dyDescent="0.25">
      <c r="B542" t="s">
        <v>9509</v>
      </c>
      <c r="C542" t="s">
        <v>234</v>
      </c>
      <c r="D542" s="7">
        <f t="shared" si="12"/>
        <v>3</v>
      </c>
      <c r="E542" s="7">
        <f t="shared" si="14"/>
        <v>3</v>
      </c>
      <c r="F542" s="7">
        <v>3000</v>
      </c>
      <c r="G542" s="7">
        <f t="shared" si="13"/>
        <v>2</v>
      </c>
      <c r="H542" s="7">
        <v>2000</v>
      </c>
      <c r="I542" s="7">
        <f t="shared" si="15"/>
        <v>2</v>
      </c>
      <c r="J542" t="s">
        <v>161</v>
      </c>
      <c r="K542" t="s">
        <v>8565</v>
      </c>
      <c r="L542">
        <f>INDEX(TeamSports!B:B,MATCH(J542,TeamSports!C:C,0))</f>
        <v>43</v>
      </c>
    </row>
    <row r="543" spans="2:12" x14ac:dyDescent="0.25">
      <c r="B543" t="s">
        <v>9510</v>
      </c>
      <c r="C543" t="s">
        <v>235</v>
      </c>
      <c r="D543" s="7">
        <f t="shared" si="12"/>
        <v>100</v>
      </c>
      <c r="E543" s="7">
        <f t="shared" si="14"/>
        <v>100</v>
      </c>
      <c r="F543" s="7">
        <v>100000</v>
      </c>
      <c r="G543" s="7">
        <f t="shared" si="13"/>
        <v>80</v>
      </c>
      <c r="H543" s="7">
        <v>80000</v>
      </c>
      <c r="I543" s="7">
        <f t="shared" si="15"/>
        <v>80</v>
      </c>
      <c r="J543" t="s">
        <v>161</v>
      </c>
      <c r="K543" t="s">
        <v>8565</v>
      </c>
      <c r="L543">
        <f>INDEX(TeamSports!B:B,MATCH(J543,TeamSports!C:C,0))</f>
        <v>43</v>
      </c>
    </row>
    <row r="544" spans="2:12" x14ac:dyDescent="0.25">
      <c r="B544" t="s">
        <v>9511</v>
      </c>
      <c r="C544" t="s">
        <v>236</v>
      </c>
      <c r="D544" s="7">
        <f t="shared" si="12"/>
        <v>43</v>
      </c>
      <c r="E544" s="7">
        <f t="shared" si="14"/>
        <v>43</v>
      </c>
      <c r="F544" s="7">
        <v>43000</v>
      </c>
      <c r="G544" s="7">
        <f t="shared" si="13"/>
        <v>52</v>
      </c>
      <c r="H544" s="7">
        <v>52000</v>
      </c>
      <c r="I544" s="7">
        <f t="shared" si="15"/>
        <v>52</v>
      </c>
      <c r="J544" t="s">
        <v>161</v>
      </c>
      <c r="K544" t="s">
        <v>8565</v>
      </c>
      <c r="L544">
        <f>INDEX(TeamSports!B:B,MATCH(J544,TeamSports!C:C,0))</f>
        <v>43</v>
      </c>
    </row>
    <row r="545" spans="2:12" x14ac:dyDescent="0.25">
      <c r="B545" t="s">
        <v>9512</v>
      </c>
      <c r="C545" t="s">
        <v>237</v>
      </c>
      <c r="D545" s="7">
        <f t="shared" si="12"/>
        <v>247</v>
      </c>
      <c r="E545" s="7">
        <f t="shared" si="14"/>
        <v>247</v>
      </c>
      <c r="F545" s="7">
        <v>247000</v>
      </c>
      <c r="G545" s="7">
        <f t="shared" si="13"/>
        <v>295</v>
      </c>
      <c r="H545" s="7">
        <v>295000</v>
      </c>
      <c r="I545" s="7">
        <f t="shared" si="15"/>
        <v>295</v>
      </c>
      <c r="J545" t="s">
        <v>161</v>
      </c>
      <c r="K545" t="s">
        <v>8565</v>
      </c>
      <c r="L545">
        <f>INDEX(TeamSports!B:B,MATCH(J545,TeamSports!C:C,0))</f>
        <v>43</v>
      </c>
    </row>
    <row r="546" spans="2:12" x14ac:dyDescent="0.25">
      <c r="B546" t="s">
        <v>9513</v>
      </c>
      <c r="C546" t="s">
        <v>238</v>
      </c>
      <c r="D546" s="7">
        <f t="shared" si="12"/>
        <v>46</v>
      </c>
      <c r="E546" s="7">
        <f t="shared" si="14"/>
        <v>46</v>
      </c>
      <c r="F546" s="7">
        <v>46000</v>
      </c>
      <c r="G546" s="7">
        <f t="shared" si="13"/>
        <v>45</v>
      </c>
      <c r="H546" s="7">
        <v>45000</v>
      </c>
      <c r="I546" s="7">
        <f t="shared" si="15"/>
        <v>45</v>
      </c>
      <c r="J546" t="s">
        <v>161</v>
      </c>
      <c r="K546" t="s">
        <v>8565</v>
      </c>
      <c r="L546">
        <f>INDEX(TeamSports!B:B,MATCH(J546,TeamSports!C:C,0))</f>
        <v>43</v>
      </c>
    </row>
    <row r="547" spans="2:12" x14ac:dyDescent="0.25">
      <c r="B547" t="s">
        <v>9514</v>
      </c>
      <c r="C547" t="s">
        <v>239</v>
      </c>
      <c r="D547" s="7">
        <f t="shared" si="12"/>
        <v>100</v>
      </c>
      <c r="E547" s="7">
        <f t="shared" si="14"/>
        <v>100</v>
      </c>
      <c r="F547" s="7">
        <v>100000</v>
      </c>
      <c r="G547" s="7">
        <f t="shared" si="13"/>
        <v>90</v>
      </c>
      <c r="H547" s="7">
        <v>90000</v>
      </c>
      <c r="I547" s="7">
        <f t="shared" si="15"/>
        <v>90</v>
      </c>
      <c r="J547" t="s">
        <v>161</v>
      </c>
      <c r="K547" t="s">
        <v>8565</v>
      </c>
      <c r="L547">
        <f>INDEX(TeamSports!B:B,MATCH(J547,TeamSports!C:C,0))</f>
        <v>43</v>
      </c>
    </row>
    <row r="548" spans="2:12" x14ac:dyDescent="0.25">
      <c r="B548" t="s">
        <v>9515</v>
      </c>
      <c r="C548" t="s">
        <v>240</v>
      </c>
      <c r="D548" s="7">
        <f t="shared" si="12"/>
        <v>112</v>
      </c>
      <c r="E548" s="7">
        <f t="shared" si="14"/>
        <v>112</v>
      </c>
      <c r="F548" s="7">
        <v>112000</v>
      </c>
      <c r="G548" s="7">
        <f t="shared" si="13"/>
        <v>158</v>
      </c>
      <c r="H548" s="7">
        <v>158000</v>
      </c>
      <c r="I548" s="7">
        <f t="shared" si="15"/>
        <v>158</v>
      </c>
      <c r="J548" t="s">
        <v>161</v>
      </c>
      <c r="K548" t="s">
        <v>8565</v>
      </c>
      <c r="L548">
        <f>INDEX(TeamSports!B:B,MATCH(J548,TeamSports!C:C,0))</f>
        <v>43</v>
      </c>
    </row>
    <row r="549" spans="2:12" x14ac:dyDescent="0.25">
      <c r="B549" t="s">
        <v>9516</v>
      </c>
      <c r="C549" t="s">
        <v>241</v>
      </c>
      <c r="D549" s="7">
        <f t="shared" si="12"/>
        <v>103.52</v>
      </c>
      <c r="E549" s="7">
        <f t="shared" si="14"/>
        <v>103.52</v>
      </c>
      <c r="F549" s="7">
        <v>103520</v>
      </c>
      <c r="G549" s="7">
        <f t="shared" si="13"/>
        <v>133.999</v>
      </c>
      <c r="H549" s="7">
        <v>133999</v>
      </c>
      <c r="I549" s="7">
        <f t="shared" si="15"/>
        <v>133.999</v>
      </c>
      <c r="J549" t="s">
        <v>242</v>
      </c>
      <c r="K549" t="s">
        <v>8565</v>
      </c>
      <c r="L549">
        <f>INDEX(TeamSports!B:B,MATCH(J549,TeamSports!C:C,0))</f>
        <v>44</v>
      </c>
    </row>
    <row r="550" spans="2:12" x14ac:dyDescent="0.25">
      <c r="B550" t="s">
        <v>9517</v>
      </c>
      <c r="C550" t="s">
        <v>243</v>
      </c>
      <c r="D550" s="7">
        <f t="shared" si="12"/>
        <v>109.37</v>
      </c>
      <c r="E550" s="7">
        <f t="shared" si="14"/>
        <v>109.37</v>
      </c>
      <c r="F550" s="7">
        <v>109370</v>
      </c>
      <c r="G550" s="7">
        <f t="shared" si="13"/>
        <v>139.999</v>
      </c>
      <c r="H550" s="7">
        <v>139999</v>
      </c>
      <c r="I550" s="7">
        <f t="shared" si="15"/>
        <v>139.999</v>
      </c>
      <c r="J550" t="s">
        <v>242</v>
      </c>
      <c r="K550" t="s">
        <v>8565</v>
      </c>
      <c r="L550">
        <f>INDEX(TeamSports!B:B,MATCH(J550,TeamSports!C:C,0))</f>
        <v>44</v>
      </c>
    </row>
    <row r="551" spans="2:12" x14ac:dyDescent="0.25">
      <c r="B551" t="s">
        <v>9518</v>
      </c>
      <c r="C551" t="s">
        <v>244</v>
      </c>
      <c r="D551" s="7">
        <f t="shared" si="12"/>
        <v>96.44</v>
      </c>
      <c r="E551" s="7">
        <f t="shared" si="14"/>
        <v>96.44</v>
      </c>
      <c r="F551" s="7">
        <v>96440</v>
      </c>
      <c r="G551" s="7">
        <f t="shared" si="13"/>
        <v>126.999</v>
      </c>
      <c r="H551" s="7">
        <v>126999</v>
      </c>
      <c r="I551" s="7">
        <f t="shared" si="15"/>
        <v>126.999</v>
      </c>
      <c r="J551" t="s">
        <v>242</v>
      </c>
      <c r="K551" t="s">
        <v>8565</v>
      </c>
      <c r="L551">
        <f>INDEX(TeamSports!B:B,MATCH(J551,TeamSports!C:C,0))</f>
        <v>44</v>
      </c>
    </row>
    <row r="552" spans="2:12" x14ac:dyDescent="0.25">
      <c r="B552" t="s">
        <v>9519</v>
      </c>
      <c r="C552" t="s">
        <v>137</v>
      </c>
      <c r="D552" s="7">
        <f t="shared" si="12"/>
        <v>25</v>
      </c>
      <c r="E552" s="7">
        <f t="shared" si="14"/>
        <v>25</v>
      </c>
      <c r="F552" s="7">
        <v>25000</v>
      </c>
      <c r="G552" s="7">
        <f t="shared" si="13"/>
        <v>0</v>
      </c>
      <c r="H552" s="7">
        <v>0</v>
      </c>
      <c r="I552" s="7">
        <f t="shared" si="15"/>
        <v>0</v>
      </c>
      <c r="J552" t="s">
        <v>242</v>
      </c>
      <c r="K552" t="s">
        <v>8565</v>
      </c>
      <c r="L552">
        <f>INDEX(TeamSports!B:B,MATCH(J552,TeamSports!C:C,0))</f>
        <v>44</v>
      </c>
    </row>
    <row r="553" spans="2:12" x14ac:dyDescent="0.25">
      <c r="B553" t="s">
        <v>9520</v>
      </c>
      <c r="C553" t="s">
        <v>245</v>
      </c>
      <c r="D553" s="7">
        <f t="shared" si="12"/>
        <v>118.32</v>
      </c>
      <c r="E553" s="7">
        <f t="shared" si="14"/>
        <v>118.32</v>
      </c>
      <c r="F553" s="7">
        <v>118320</v>
      </c>
      <c r="G553" s="7">
        <f t="shared" si="13"/>
        <v>148.999</v>
      </c>
      <c r="H553" s="7">
        <v>148999</v>
      </c>
      <c r="I553" s="7">
        <f t="shared" si="15"/>
        <v>148.999</v>
      </c>
      <c r="J553" t="s">
        <v>242</v>
      </c>
      <c r="K553" t="s">
        <v>8565</v>
      </c>
      <c r="L553">
        <f>INDEX(TeamSports!B:B,MATCH(J553,TeamSports!C:C,0))</f>
        <v>44</v>
      </c>
    </row>
    <row r="554" spans="2:12" x14ac:dyDescent="0.25">
      <c r="B554" t="s">
        <v>9521</v>
      </c>
      <c r="C554" t="s">
        <v>246</v>
      </c>
      <c r="D554" s="7">
        <f t="shared" si="12"/>
        <v>97.274000000000001</v>
      </c>
      <c r="E554" s="7">
        <f t="shared" si="14"/>
        <v>97.274000000000001</v>
      </c>
      <c r="F554" s="7">
        <v>97274</v>
      </c>
      <c r="G554" s="7">
        <f t="shared" si="13"/>
        <v>127.999</v>
      </c>
      <c r="H554" s="7">
        <v>127999</v>
      </c>
      <c r="I554" s="7">
        <f t="shared" si="15"/>
        <v>127.999</v>
      </c>
      <c r="J554" t="s">
        <v>242</v>
      </c>
      <c r="K554" t="s">
        <v>8565</v>
      </c>
      <c r="L554">
        <f>INDEX(TeamSports!B:B,MATCH(J554,TeamSports!C:C,0))</f>
        <v>44</v>
      </c>
    </row>
    <row r="555" spans="2:12" x14ac:dyDescent="0.25">
      <c r="B555" t="s">
        <v>9522</v>
      </c>
      <c r="C555" t="s">
        <v>247</v>
      </c>
      <c r="D555" s="7">
        <f t="shared" si="12"/>
        <v>77.239999999999995</v>
      </c>
      <c r="E555" s="7">
        <f t="shared" si="14"/>
        <v>77.239999999999995</v>
      </c>
      <c r="F555" s="7">
        <v>77240</v>
      </c>
      <c r="G555" s="7">
        <f t="shared" si="13"/>
        <v>107.999</v>
      </c>
      <c r="H555" s="7">
        <v>107999</v>
      </c>
      <c r="I555" s="7">
        <f t="shared" si="15"/>
        <v>107.999</v>
      </c>
      <c r="J555" t="s">
        <v>242</v>
      </c>
      <c r="K555" t="s">
        <v>8565</v>
      </c>
      <c r="L555">
        <f>INDEX(TeamSports!B:B,MATCH(J555,TeamSports!C:C,0))</f>
        <v>44</v>
      </c>
    </row>
    <row r="556" spans="2:12" x14ac:dyDescent="0.25">
      <c r="B556" t="s">
        <v>9523</v>
      </c>
      <c r="C556" t="s">
        <v>248</v>
      </c>
      <c r="D556" s="7">
        <f t="shared" si="12"/>
        <v>76.33</v>
      </c>
      <c r="E556" s="7">
        <f t="shared" si="14"/>
        <v>76.33</v>
      </c>
      <c r="F556" s="7">
        <v>76330</v>
      </c>
      <c r="G556" s="7">
        <f t="shared" si="13"/>
        <v>106.999</v>
      </c>
      <c r="H556" s="7">
        <v>106999</v>
      </c>
      <c r="I556" s="7">
        <f t="shared" si="15"/>
        <v>106.999</v>
      </c>
      <c r="J556" t="s">
        <v>242</v>
      </c>
      <c r="K556" t="s">
        <v>8565</v>
      </c>
      <c r="L556">
        <f>INDEX(TeamSports!B:B,MATCH(J556,TeamSports!C:C,0))</f>
        <v>44</v>
      </c>
    </row>
    <row r="557" spans="2:12" x14ac:dyDescent="0.25">
      <c r="B557" t="s">
        <v>9524</v>
      </c>
      <c r="C557" t="s">
        <v>249</v>
      </c>
      <c r="D557" s="7">
        <f t="shared" si="12"/>
        <v>85.65</v>
      </c>
      <c r="E557" s="7">
        <f t="shared" si="14"/>
        <v>85.65</v>
      </c>
      <c r="F557" s="7">
        <v>85650</v>
      </c>
      <c r="G557" s="7">
        <f t="shared" si="13"/>
        <v>115.999</v>
      </c>
      <c r="H557" s="7">
        <v>115999</v>
      </c>
      <c r="I557" s="7">
        <f t="shared" si="15"/>
        <v>115.999</v>
      </c>
      <c r="J557" t="s">
        <v>242</v>
      </c>
      <c r="K557" t="s">
        <v>8565</v>
      </c>
      <c r="L557">
        <f>INDEX(TeamSports!B:B,MATCH(J557,TeamSports!C:C,0))</f>
        <v>44</v>
      </c>
    </row>
    <row r="558" spans="2:12" x14ac:dyDescent="0.25">
      <c r="B558" t="s">
        <v>9525</v>
      </c>
      <c r="C558" t="s">
        <v>250</v>
      </c>
      <c r="D558" s="7">
        <f t="shared" si="12"/>
        <v>68.400000000000006</v>
      </c>
      <c r="E558" s="7">
        <f t="shared" si="14"/>
        <v>68.400000000000006</v>
      </c>
      <c r="F558" s="7">
        <v>68400</v>
      </c>
      <c r="G558" s="7">
        <f t="shared" si="13"/>
        <v>98.998999999999995</v>
      </c>
      <c r="H558" s="7">
        <v>98999</v>
      </c>
      <c r="I558" s="7">
        <f t="shared" si="15"/>
        <v>98.998999999999995</v>
      </c>
      <c r="J558" t="s">
        <v>242</v>
      </c>
      <c r="K558" t="s">
        <v>8565</v>
      </c>
      <c r="L558">
        <f>INDEX(TeamSports!B:B,MATCH(J558,TeamSports!C:C,0))</f>
        <v>44</v>
      </c>
    </row>
    <row r="559" spans="2:12" x14ac:dyDescent="0.25">
      <c r="B559" t="s">
        <v>9526</v>
      </c>
      <c r="C559" t="s">
        <v>251</v>
      </c>
      <c r="D559" s="7">
        <f t="shared" si="12"/>
        <v>71.37</v>
      </c>
      <c r="E559" s="7">
        <f t="shared" si="14"/>
        <v>71.37</v>
      </c>
      <c r="F559" s="7">
        <v>71370</v>
      </c>
      <c r="G559" s="7">
        <f t="shared" si="13"/>
        <v>101.999</v>
      </c>
      <c r="H559" s="7">
        <v>101999</v>
      </c>
      <c r="I559" s="7">
        <f t="shared" si="15"/>
        <v>101.999</v>
      </c>
      <c r="J559" t="s">
        <v>242</v>
      </c>
      <c r="K559" t="s">
        <v>8565</v>
      </c>
      <c r="L559">
        <f>INDEX(TeamSports!B:B,MATCH(J559,TeamSports!C:C,0))</f>
        <v>44</v>
      </c>
    </row>
    <row r="560" spans="2:12" x14ac:dyDescent="0.25">
      <c r="B560" t="s">
        <v>9527</v>
      </c>
      <c r="C560" t="s">
        <v>252</v>
      </c>
      <c r="D560" s="7">
        <f t="shared" si="12"/>
        <v>274.44</v>
      </c>
      <c r="E560" s="7">
        <f t="shared" si="14"/>
        <v>274.44</v>
      </c>
      <c r="F560" s="7">
        <v>274440</v>
      </c>
      <c r="G560" s="7">
        <f t="shared" si="13"/>
        <v>304.99900000000002</v>
      </c>
      <c r="H560" s="7">
        <v>304999</v>
      </c>
      <c r="I560" s="7">
        <f t="shared" si="15"/>
        <v>304.99900000000002</v>
      </c>
      <c r="J560" t="s">
        <v>242</v>
      </c>
      <c r="K560" t="s">
        <v>8565</v>
      </c>
      <c r="L560">
        <f>INDEX(TeamSports!B:B,MATCH(J560,TeamSports!C:C,0))</f>
        <v>44</v>
      </c>
    </row>
    <row r="561" spans="2:12" x14ac:dyDescent="0.25">
      <c r="B561" t="s">
        <v>9528</v>
      </c>
      <c r="C561" t="s">
        <v>253</v>
      </c>
      <c r="D561" s="7">
        <f t="shared" si="12"/>
        <v>135.08000000000001</v>
      </c>
      <c r="E561" s="7">
        <f t="shared" si="14"/>
        <v>135.08000000000001</v>
      </c>
      <c r="F561" s="7">
        <v>135080</v>
      </c>
      <c r="G561" s="7">
        <f t="shared" si="13"/>
        <v>165.999</v>
      </c>
      <c r="H561" s="7">
        <v>165999</v>
      </c>
      <c r="I561" s="7">
        <f t="shared" si="15"/>
        <v>165.999</v>
      </c>
      <c r="J561" t="s">
        <v>242</v>
      </c>
      <c r="K561" t="s">
        <v>8565</v>
      </c>
      <c r="L561">
        <f>INDEX(TeamSports!B:B,MATCH(J561,TeamSports!C:C,0))</f>
        <v>44</v>
      </c>
    </row>
    <row r="562" spans="2:12" x14ac:dyDescent="0.25">
      <c r="B562" t="s">
        <v>9529</v>
      </c>
      <c r="C562" t="s">
        <v>254</v>
      </c>
      <c r="D562" s="7">
        <f t="shared" si="12"/>
        <v>97.48</v>
      </c>
      <c r="E562" s="7">
        <f t="shared" si="14"/>
        <v>97.48</v>
      </c>
      <c r="F562" s="7">
        <v>97480</v>
      </c>
      <c r="G562" s="7">
        <f t="shared" si="13"/>
        <v>127.999</v>
      </c>
      <c r="H562" s="7">
        <v>127999</v>
      </c>
      <c r="I562" s="7">
        <f t="shared" si="15"/>
        <v>127.999</v>
      </c>
      <c r="J562" t="s">
        <v>242</v>
      </c>
      <c r="K562" t="s">
        <v>8565</v>
      </c>
      <c r="L562">
        <f>INDEX(TeamSports!B:B,MATCH(J562,TeamSports!C:C,0))</f>
        <v>44</v>
      </c>
    </row>
    <row r="563" spans="2:12" x14ac:dyDescent="0.25">
      <c r="B563" t="s">
        <v>9530</v>
      </c>
      <c r="C563" t="s">
        <v>255</v>
      </c>
      <c r="D563" s="7">
        <f t="shared" si="12"/>
        <v>127.25</v>
      </c>
      <c r="E563" s="7">
        <f t="shared" si="14"/>
        <v>127.25</v>
      </c>
      <c r="F563" s="7">
        <v>127250</v>
      </c>
      <c r="G563" s="7">
        <f t="shared" si="13"/>
        <v>157.999</v>
      </c>
      <c r="H563" s="7">
        <v>157999</v>
      </c>
      <c r="I563" s="7">
        <f t="shared" si="15"/>
        <v>157.999</v>
      </c>
      <c r="J563" t="s">
        <v>242</v>
      </c>
      <c r="K563" t="s">
        <v>8565</v>
      </c>
      <c r="L563">
        <f>INDEX(TeamSports!B:B,MATCH(J563,TeamSports!C:C,0))</f>
        <v>44</v>
      </c>
    </row>
    <row r="564" spans="2:12" x14ac:dyDescent="0.25">
      <c r="B564" t="s">
        <v>9531</v>
      </c>
      <c r="C564" t="s">
        <v>256</v>
      </c>
      <c r="D564" s="7">
        <f t="shared" si="12"/>
        <v>215.08</v>
      </c>
      <c r="E564" s="7">
        <f t="shared" si="14"/>
        <v>215.08</v>
      </c>
      <c r="F564" s="7">
        <v>215080</v>
      </c>
      <c r="G564" s="7">
        <f t="shared" si="13"/>
        <v>245.999</v>
      </c>
      <c r="H564" s="7">
        <v>245999</v>
      </c>
      <c r="I564" s="7">
        <f t="shared" si="15"/>
        <v>245.999</v>
      </c>
      <c r="J564" t="s">
        <v>242</v>
      </c>
      <c r="K564" t="s">
        <v>8565</v>
      </c>
      <c r="L564">
        <f>INDEX(TeamSports!B:B,MATCH(J564,TeamSports!C:C,0))</f>
        <v>44</v>
      </c>
    </row>
    <row r="565" spans="2:12" x14ac:dyDescent="0.25">
      <c r="B565" t="s">
        <v>9532</v>
      </c>
      <c r="C565" t="s">
        <v>257</v>
      </c>
      <c r="D565" s="7">
        <f t="shared" si="12"/>
        <v>97.26</v>
      </c>
      <c r="E565" s="7">
        <f t="shared" si="14"/>
        <v>97.26</v>
      </c>
      <c r="F565" s="7">
        <v>97260</v>
      </c>
      <c r="G565" s="7">
        <f t="shared" si="13"/>
        <v>127.999</v>
      </c>
      <c r="H565" s="7">
        <v>127999</v>
      </c>
      <c r="I565" s="7">
        <f t="shared" si="15"/>
        <v>127.999</v>
      </c>
      <c r="J565" t="s">
        <v>242</v>
      </c>
      <c r="K565" t="s">
        <v>8565</v>
      </c>
      <c r="L565">
        <f>INDEX(TeamSports!B:B,MATCH(J565,TeamSports!C:C,0))</f>
        <v>44</v>
      </c>
    </row>
    <row r="566" spans="2:12" x14ac:dyDescent="0.25">
      <c r="B566" t="s">
        <v>9533</v>
      </c>
      <c r="C566" t="s">
        <v>8653</v>
      </c>
      <c r="D566" s="7">
        <f t="shared" si="12"/>
        <v>1.1499999999999999</v>
      </c>
      <c r="E566" s="7">
        <f t="shared" si="14"/>
        <v>1.1499999999999999</v>
      </c>
      <c r="F566" s="7">
        <v>1150</v>
      </c>
      <c r="G566" s="7">
        <f t="shared" si="13"/>
        <v>10.15</v>
      </c>
      <c r="H566" s="7">
        <v>10150</v>
      </c>
      <c r="I566" s="7">
        <f t="shared" si="15"/>
        <v>10.15</v>
      </c>
      <c r="J566" t="s">
        <v>275</v>
      </c>
      <c r="K566" t="s">
        <v>8565</v>
      </c>
      <c r="L566">
        <f>INDEX(TeamSports!B:B,MATCH(J566,TeamSports!C:C,0))</f>
        <v>46</v>
      </c>
    </row>
    <row r="567" spans="2:12" x14ac:dyDescent="0.25">
      <c r="B567" t="s">
        <v>9534</v>
      </c>
      <c r="C567" t="s">
        <v>258</v>
      </c>
      <c r="D567" s="7">
        <f t="shared" si="12"/>
        <v>2.4</v>
      </c>
      <c r="E567" s="7">
        <f t="shared" si="14"/>
        <v>2.4</v>
      </c>
      <c r="F567" s="7">
        <v>2400</v>
      </c>
      <c r="G567" s="7">
        <f t="shared" si="13"/>
        <v>10.99</v>
      </c>
      <c r="H567" s="7">
        <v>10990</v>
      </c>
      <c r="I567" s="7">
        <f t="shared" si="15"/>
        <v>10.99</v>
      </c>
      <c r="J567" t="s">
        <v>275</v>
      </c>
      <c r="K567" t="s">
        <v>8565</v>
      </c>
      <c r="L567">
        <f>INDEX(TeamSports!B:B,MATCH(J567,TeamSports!C:C,0))</f>
        <v>46</v>
      </c>
    </row>
    <row r="568" spans="2:12" x14ac:dyDescent="0.25">
      <c r="B568" t="s">
        <v>9535</v>
      </c>
      <c r="C568" t="s">
        <v>8654</v>
      </c>
      <c r="D568" s="7">
        <f t="shared" si="12"/>
        <v>3.1</v>
      </c>
      <c r="E568" s="7">
        <f t="shared" si="14"/>
        <v>3.1</v>
      </c>
      <c r="F568" s="7">
        <v>3100</v>
      </c>
      <c r="G568" s="7">
        <f t="shared" si="13"/>
        <v>15.2</v>
      </c>
      <c r="H568" s="7">
        <v>15200</v>
      </c>
      <c r="I568" s="7">
        <f t="shared" si="15"/>
        <v>15.2</v>
      </c>
      <c r="J568" t="s">
        <v>275</v>
      </c>
      <c r="K568" t="s">
        <v>8565</v>
      </c>
      <c r="L568">
        <f>INDEX(TeamSports!B:B,MATCH(J568,TeamSports!C:C,0))</f>
        <v>46</v>
      </c>
    </row>
    <row r="569" spans="2:12" x14ac:dyDescent="0.25">
      <c r="B569" t="s">
        <v>9536</v>
      </c>
      <c r="C569" t="s">
        <v>8655</v>
      </c>
      <c r="D569" s="7">
        <f t="shared" si="12"/>
        <v>5.18</v>
      </c>
      <c r="E569" s="7">
        <f t="shared" si="14"/>
        <v>5.18</v>
      </c>
      <c r="F569" s="7">
        <v>5180</v>
      </c>
      <c r="G569" s="7">
        <f t="shared" si="13"/>
        <v>20.99</v>
      </c>
      <c r="H569" s="7">
        <v>20990</v>
      </c>
      <c r="I569" s="7">
        <f t="shared" si="15"/>
        <v>20.99</v>
      </c>
      <c r="J569" t="s">
        <v>275</v>
      </c>
      <c r="K569" t="s">
        <v>8565</v>
      </c>
      <c r="L569">
        <f>INDEX(TeamSports!B:B,MATCH(J569,TeamSports!C:C,0))</f>
        <v>46</v>
      </c>
    </row>
    <row r="570" spans="2:12" x14ac:dyDescent="0.25">
      <c r="B570" t="s">
        <v>9537</v>
      </c>
      <c r="C570" t="s">
        <v>8656</v>
      </c>
      <c r="D570" s="7">
        <f t="shared" si="12"/>
        <v>17.5</v>
      </c>
      <c r="E570" s="7">
        <f t="shared" si="14"/>
        <v>17.5</v>
      </c>
      <c r="F570" s="7">
        <v>17500</v>
      </c>
      <c r="G570" s="7">
        <f t="shared" si="13"/>
        <v>30.99</v>
      </c>
      <c r="H570" s="7">
        <v>30990</v>
      </c>
      <c r="I570" s="7">
        <f t="shared" si="15"/>
        <v>30.99</v>
      </c>
      <c r="J570" t="s">
        <v>275</v>
      </c>
      <c r="K570" t="s">
        <v>8565</v>
      </c>
      <c r="L570">
        <f>INDEX(TeamSports!B:B,MATCH(J570,TeamSports!C:C,0))</f>
        <v>46</v>
      </c>
    </row>
    <row r="571" spans="2:12" x14ac:dyDescent="0.25">
      <c r="B571" t="s">
        <v>9538</v>
      </c>
      <c r="C571" t="s">
        <v>259</v>
      </c>
      <c r="D571" s="7">
        <f t="shared" si="12"/>
        <v>285</v>
      </c>
      <c r="E571" s="7">
        <f t="shared" si="14"/>
        <v>285</v>
      </c>
      <c r="F571" s="7">
        <v>285000</v>
      </c>
      <c r="G571" s="7">
        <f t="shared" si="13"/>
        <v>100.99</v>
      </c>
      <c r="H571" s="7">
        <v>100990</v>
      </c>
      <c r="I571" s="7">
        <f t="shared" si="15"/>
        <v>100.99</v>
      </c>
      <c r="J571" t="s">
        <v>275</v>
      </c>
      <c r="K571" t="s">
        <v>8651</v>
      </c>
      <c r="L571">
        <f>INDEX(TeamSports!B:B,MATCH(J571,TeamSports!C:C,0))</f>
        <v>46</v>
      </c>
    </row>
    <row r="572" spans="2:12" x14ac:dyDescent="0.25">
      <c r="B572" t="s">
        <v>9539</v>
      </c>
      <c r="C572" t="s">
        <v>260</v>
      </c>
      <c r="D572" s="7">
        <f t="shared" si="12"/>
        <v>155</v>
      </c>
      <c r="E572" s="7">
        <f t="shared" si="14"/>
        <v>155</v>
      </c>
      <c r="F572" s="7">
        <v>155000</v>
      </c>
      <c r="G572" s="7">
        <f t="shared" si="13"/>
        <v>79.989999999999995</v>
      </c>
      <c r="H572" s="7">
        <v>79990</v>
      </c>
      <c r="I572" s="7">
        <f t="shared" si="15"/>
        <v>79.989999999999995</v>
      </c>
      <c r="J572" t="s">
        <v>275</v>
      </c>
      <c r="K572" t="s">
        <v>8651</v>
      </c>
      <c r="L572">
        <f>INDEX(TeamSports!B:B,MATCH(J572,TeamSports!C:C,0))</f>
        <v>46</v>
      </c>
    </row>
    <row r="573" spans="2:12" x14ac:dyDescent="0.25">
      <c r="B573" t="s">
        <v>9540</v>
      </c>
      <c r="C573" t="s">
        <v>261</v>
      </c>
      <c r="D573" s="7">
        <f t="shared" si="12"/>
        <v>149.99</v>
      </c>
      <c r="E573" s="7">
        <f t="shared" si="14"/>
        <v>149.99</v>
      </c>
      <c r="F573" s="7">
        <v>149990</v>
      </c>
      <c r="G573" s="7">
        <f t="shared" si="13"/>
        <v>79.989999999999995</v>
      </c>
      <c r="H573" s="7">
        <v>79990</v>
      </c>
      <c r="I573" s="7">
        <f t="shared" si="15"/>
        <v>79.989999999999995</v>
      </c>
      <c r="J573" t="s">
        <v>275</v>
      </c>
      <c r="K573" t="s">
        <v>8651</v>
      </c>
      <c r="L573">
        <f>INDEX(TeamSports!B:B,MATCH(J573,TeamSports!C:C,0))</f>
        <v>46</v>
      </c>
    </row>
    <row r="574" spans="2:12" x14ac:dyDescent="0.25">
      <c r="B574" t="s">
        <v>9541</v>
      </c>
      <c r="C574" t="s">
        <v>262</v>
      </c>
      <c r="D574" s="7">
        <f t="shared" si="12"/>
        <v>37.99</v>
      </c>
      <c r="E574" s="7">
        <f t="shared" si="14"/>
        <v>37.99</v>
      </c>
      <c r="F574" s="7">
        <v>37990</v>
      </c>
      <c r="G574" s="7">
        <f t="shared" si="13"/>
        <v>19.989999999999998</v>
      </c>
      <c r="H574" s="7">
        <v>19990</v>
      </c>
      <c r="I574" s="7">
        <f t="shared" si="15"/>
        <v>19.989999999999998</v>
      </c>
      <c r="J574" t="s">
        <v>275</v>
      </c>
      <c r="K574" t="s">
        <v>8651</v>
      </c>
      <c r="L574">
        <f>INDEX(TeamSports!B:B,MATCH(J574,TeamSports!C:C,0))</f>
        <v>46</v>
      </c>
    </row>
    <row r="575" spans="2:12" x14ac:dyDescent="0.25">
      <c r="B575" t="s">
        <v>9542</v>
      </c>
      <c r="C575" t="s">
        <v>263</v>
      </c>
      <c r="D575" s="7">
        <f t="shared" si="12"/>
        <v>1.84</v>
      </c>
      <c r="E575" s="7">
        <f t="shared" si="14"/>
        <v>1.84</v>
      </c>
      <c r="F575" s="7">
        <v>1840</v>
      </c>
      <c r="G575" s="7">
        <f t="shared" si="13"/>
        <v>1.39</v>
      </c>
      <c r="H575" s="7">
        <v>1390</v>
      </c>
      <c r="I575" s="7">
        <f t="shared" si="15"/>
        <v>1.39</v>
      </c>
      <c r="J575" t="s">
        <v>275</v>
      </c>
      <c r="K575" t="s">
        <v>8651</v>
      </c>
      <c r="L575">
        <f>INDEX(TeamSports!B:B,MATCH(J575,TeamSports!C:C,0))</f>
        <v>46</v>
      </c>
    </row>
    <row r="576" spans="2:12" x14ac:dyDescent="0.25">
      <c r="B576" t="s">
        <v>9543</v>
      </c>
      <c r="C576" t="s">
        <v>77</v>
      </c>
      <c r="D576" s="7">
        <f t="shared" si="12"/>
        <v>10.95</v>
      </c>
      <c r="E576" s="7">
        <f t="shared" si="14"/>
        <v>10.95</v>
      </c>
      <c r="F576" s="7">
        <v>10950</v>
      </c>
      <c r="G576" s="7">
        <f t="shared" si="13"/>
        <v>6.99</v>
      </c>
      <c r="H576" s="7">
        <v>6990</v>
      </c>
      <c r="I576" s="7">
        <f t="shared" si="15"/>
        <v>6.99</v>
      </c>
      <c r="J576" t="s">
        <v>275</v>
      </c>
      <c r="K576" t="s">
        <v>8651</v>
      </c>
      <c r="L576">
        <f>INDEX(TeamSports!B:B,MATCH(J576,TeamSports!C:C,0))</f>
        <v>46</v>
      </c>
    </row>
    <row r="577" spans="2:12" x14ac:dyDescent="0.25">
      <c r="B577" t="s">
        <v>9544</v>
      </c>
      <c r="C577" t="s">
        <v>264</v>
      </c>
      <c r="D577" s="7">
        <f t="shared" si="12"/>
        <v>23.55</v>
      </c>
      <c r="E577" s="7">
        <f t="shared" si="14"/>
        <v>23.55</v>
      </c>
      <c r="F577" s="7">
        <v>23550</v>
      </c>
      <c r="G577" s="7">
        <f t="shared" si="13"/>
        <v>14.99</v>
      </c>
      <c r="H577" s="7">
        <v>14990</v>
      </c>
      <c r="I577" s="7">
        <f t="shared" si="15"/>
        <v>14.99</v>
      </c>
      <c r="J577" t="s">
        <v>275</v>
      </c>
      <c r="K577" t="s">
        <v>8651</v>
      </c>
      <c r="L577">
        <f>INDEX(TeamSports!B:B,MATCH(J577,TeamSports!C:C,0))</f>
        <v>46</v>
      </c>
    </row>
    <row r="578" spans="2:12" x14ac:dyDescent="0.25">
      <c r="B578" t="s">
        <v>9545</v>
      </c>
      <c r="C578" t="s">
        <v>265</v>
      </c>
      <c r="D578" s="7">
        <f t="shared" si="12"/>
        <v>8.36</v>
      </c>
      <c r="E578" s="7">
        <f t="shared" si="14"/>
        <v>8.36</v>
      </c>
      <c r="F578" s="7">
        <v>8360</v>
      </c>
      <c r="G578" s="7">
        <f t="shared" si="13"/>
        <v>20.99</v>
      </c>
      <c r="H578" s="7">
        <v>20990</v>
      </c>
      <c r="I578" s="7">
        <f t="shared" si="15"/>
        <v>20.99</v>
      </c>
      <c r="J578" t="s">
        <v>278</v>
      </c>
      <c r="K578" t="s">
        <v>8565</v>
      </c>
      <c r="L578">
        <f>INDEX(TeamSports!B:B,MATCH(J578,TeamSports!C:C,0))</f>
        <v>45</v>
      </c>
    </row>
    <row r="579" spans="2:12" x14ac:dyDescent="0.25">
      <c r="B579" t="s">
        <v>9546</v>
      </c>
      <c r="C579" t="s">
        <v>266</v>
      </c>
      <c r="D579" s="7">
        <f t="shared" si="12"/>
        <v>139.16</v>
      </c>
      <c r="E579" s="7">
        <f t="shared" si="14"/>
        <v>139.16</v>
      </c>
      <c r="F579" s="7">
        <v>139160</v>
      </c>
      <c r="G579" s="7">
        <f t="shared" si="13"/>
        <v>219.99</v>
      </c>
      <c r="H579" s="7">
        <v>219990</v>
      </c>
      <c r="I579" s="7">
        <f t="shared" si="15"/>
        <v>219.99</v>
      </c>
      <c r="J579" t="s">
        <v>278</v>
      </c>
      <c r="K579" t="s">
        <v>8565</v>
      </c>
      <c r="L579">
        <f>INDEX(TeamSports!B:B,MATCH(J579,TeamSports!C:C,0))</f>
        <v>45</v>
      </c>
    </row>
    <row r="580" spans="2:12" x14ac:dyDescent="0.25">
      <c r="B580" t="s">
        <v>9547</v>
      </c>
      <c r="C580" t="s">
        <v>267</v>
      </c>
      <c r="D580" s="7">
        <f t="shared" si="12"/>
        <v>723</v>
      </c>
      <c r="E580" s="7">
        <f t="shared" si="14"/>
        <v>723</v>
      </c>
      <c r="F580" s="7">
        <v>723000</v>
      </c>
      <c r="G580" s="7">
        <f t="shared" si="13"/>
        <v>200</v>
      </c>
      <c r="H580" s="7">
        <v>200000</v>
      </c>
      <c r="I580" s="7">
        <f t="shared" si="15"/>
        <v>200</v>
      </c>
      <c r="J580" t="s">
        <v>278</v>
      </c>
      <c r="K580" t="s">
        <v>8565</v>
      </c>
      <c r="L580">
        <f>INDEX(TeamSports!B:B,MATCH(J580,TeamSports!C:C,0))</f>
        <v>45</v>
      </c>
    </row>
    <row r="581" spans="2:12" x14ac:dyDescent="0.25">
      <c r="B581" t="s">
        <v>9548</v>
      </c>
      <c r="C581" t="s">
        <v>268</v>
      </c>
      <c r="D581" s="7">
        <f t="shared" si="12"/>
        <v>150</v>
      </c>
      <c r="E581" s="7">
        <f t="shared" si="14"/>
        <v>150</v>
      </c>
      <c r="F581" s="7">
        <v>150000</v>
      </c>
      <c r="G581" s="7">
        <f t="shared" si="13"/>
        <v>70</v>
      </c>
      <c r="H581" s="7">
        <v>70000</v>
      </c>
      <c r="I581" s="7">
        <f t="shared" si="15"/>
        <v>70</v>
      </c>
      <c r="J581" t="s">
        <v>278</v>
      </c>
      <c r="K581" t="s">
        <v>8565</v>
      </c>
      <c r="L581">
        <f>INDEX(TeamSports!B:B,MATCH(J581,TeamSports!C:C,0))</f>
        <v>45</v>
      </c>
    </row>
    <row r="582" spans="2:12" x14ac:dyDescent="0.25">
      <c r="B582" t="s">
        <v>9549</v>
      </c>
      <c r="C582" t="s">
        <v>269</v>
      </c>
      <c r="D582" s="7">
        <f t="shared" si="12"/>
        <v>3076761</v>
      </c>
      <c r="E582" s="7">
        <f t="shared" si="14"/>
        <v>3076761</v>
      </c>
      <c r="F582" s="7">
        <v>3076761000</v>
      </c>
      <c r="G582" s="7">
        <f t="shared" si="13"/>
        <v>1000000</v>
      </c>
      <c r="H582" s="7">
        <v>1000000000</v>
      </c>
      <c r="I582" s="7">
        <f t="shared" si="15"/>
        <v>1000000</v>
      </c>
      <c r="J582" t="s">
        <v>278</v>
      </c>
      <c r="K582" t="s">
        <v>8565</v>
      </c>
      <c r="L582">
        <f>INDEX(TeamSports!B:B,MATCH(J582,TeamSports!C:C,0))</f>
        <v>45</v>
      </c>
    </row>
    <row r="583" spans="2:12" x14ac:dyDescent="0.25">
      <c r="B583" t="s">
        <v>9550</v>
      </c>
      <c r="C583" t="s">
        <v>270</v>
      </c>
      <c r="D583" s="7">
        <f t="shared" si="12"/>
        <v>513100</v>
      </c>
      <c r="E583" s="7">
        <f t="shared" si="14"/>
        <v>513100</v>
      </c>
      <c r="F583" s="7">
        <v>513100000</v>
      </c>
      <c r="G583" s="7">
        <f t="shared" si="13"/>
        <v>100000</v>
      </c>
      <c r="H583" s="7">
        <v>100000000</v>
      </c>
      <c r="I583" s="7">
        <f t="shared" si="15"/>
        <v>100000</v>
      </c>
      <c r="J583" t="s">
        <v>278</v>
      </c>
      <c r="K583" t="s">
        <v>8565</v>
      </c>
      <c r="L583">
        <f>INDEX(TeamSports!B:B,MATCH(J583,TeamSports!C:C,0))</f>
        <v>45</v>
      </c>
    </row>
    <row r="584" spans="2:12" x14ac:dyDescent="0.25">
      <c r="B584" t="s">
        <v>9551</v>
      </c>
      <c r="C584" t="s">
        <v>271</v>
      </c>
      <c r="D584" s="7">
        <f t="shared" si="12"/>
        <v>20.100000000000001</v>
      </c>
      <c r="E584" s="7">
        <f t="shared" si="14"/>
        <v>20.100000000000001</v>
      </c>
      <c r="F584" s="7">
        <v>20100</v>
      </c>
      <c r="G584" s="7">
        <f t="shared" si="13"/>
        <v>59.99</v>
      </c>
      <c r="H584" s="7">
        <v>59990</v>
      </c>
      <c r="I584" s="7">
        <f t="shared" si="15"/>
        <v>59.99</v>
      </c>
      <c r="J584" t="s">
        <v>278</v>
      </c>
      <c r="K584" t="s">
        <v>8565</v>
      </c>
      <c r="L584">
        <f>INDEX(TeamSports!B:B,MATCH(J584,TeamSports!C:C,0))</f>
        <v>45</v>
      </c>
    </row>
    <row r="585" spans="2:12" x14ac:dyDescent="0.25">
      <c r="B585" t="s">
        <v>9552</v>
      </c>
      <c r="C585" t="s">
        <v>272</v>
      </c>
      <c r="D585" s="7">
        <f t="shared" si="12"/>
        <v>13.62</v>
      </c>
      <c r="E585" s="7">
        <f t="shared" si="14"/>
        <v>13.62</v>
      </c>
      <c r="F585" s="7">
        <v>13620</v>
      </c>
      <c r="G585" s="7">
        <f t="shared" si="13"/>
        <v>59.99</v>
      </c>
      <c r="H585" s="7">
        <v>59990</v>
      </c>
      <c r="I585" s="7">
        <f t="shared" si="15"/>
        <v>59.99</v>
      </c>
      <c r="J585" t="s">
        <v>278</v>
      </c>
      <c r="K585" t="s">
        <v>8565</v>
      </c>
      <c r="L585">
        <f>INDEX(TeamSports!B:B,MATCH(J585,TeamSports!C:C,0))</f>
        <v>45</v>
      </c>
    </row>
    <row r="586" spans="2:12" x14ac:dyDescent="0.25">
      <c r="B586" t="s">
        <v>9553</v>
      </c>
      <c r="C586" t="s">
        <v>273</v>
      </c>
      <c r="D586" s="7">
        <f t="shared" si="12"/>
        <v>333220</v>
      </c>
      <c r="E586" s="7">
        <f t="shared" si="14"/>
        <v>333220</v>
      </c>
      <c r="F586" s="7">
        <v>333220000</v>
      </c>
      <c r="G586" s="7">
        <f t="shared" si="13"/>
        <v>100000</v>
      </c>
      <c r="H586" s="7">
        <v>100000000</v>
      </c>
      <c r="I586" s="7">
        <f t="shared" si="15"/>
        <v>100000</v>
      </c>
      <c r="J586" t="s">
        <v>278</v>
      </c>
      <c r="K586" t="s">
        <v>8565</v>
      </c>
      <c r="L586">
        <f>INDEX(TeamSports!B:B,MATCH(J586,TeamSports!C:C,0))</f>
        <v>45</v>
      </c>
    </row>
    <row r="587" spans="2:12" x14ac:dyDescent="0.25">
      <c r="B587" t="s">
        <v>9554</v>
      </c>
      <c r="C587" t="s">
        <v>274</v>
      </c>
      <c r="D587" s="7">
        <f t="shared" si="12"/>
        <v>1655.9</v>
      </c>
      <c r="E587" s="7">
        <f t="shared" si="14"/>
        <v>1655.9</v>
      </c>
      <c r="F587" s="7">
        <v>1655900</v>
      </c>
      <c r="G587" s="7">
        <f t="shared" si="13"/>
        <v>500</v>
      </c>
      <c r="H587" s="7">
        <v>500000</v>
      </c>
      <c r="I587" s="7">
        <f t="shared" si="15"/>
        <v>500</v>
      </c>
      <c r="J587" t="s">
        <v>278</v>
      </c>
      <c r="K587" t="s">
        <v>8565</v>
      </c>
      <c r="L587">
        <f>INDEX(TeamSports!B:B,MATCH(J587,TeamSports!C:C,0))</f>
        <v>45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/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1219</v>
      </c>
      <c r="C1" t="s">
        <v>1238</v>
      </c>
      <c r="D1" t="s">
        <v>1218</v>
      </c>
      <c r="E1" t="s">
        <v>1220</v>
      </c>
      <c r="F1" t="s">
        <v>1238</v>
      </c>
      <c r="G1" t="s">
        <v>1218</v>
      </c>
      <c r="H1" t="s">
        <v>1221</v>
      </c>
      <c r="I1" t="s">
        <v>1238</v>
      </c>
      <c r="J1" t="s">
        <v>1218</v>
      </c>
      <c r="K1" t="s">
        <v>1222</v>
      </c>
      <c r="L1" t="s">
        <v>1238</v>
      </c>
      <c r="M1" t="s">
        <v>1218</v>
      </c>
      <c r="N1" t="s">
        <v>44</v>
      </c>
      <c r="O1" t="s">
        <v>1238</v>
      </c>
      <c r="P1" t="s">
        <v>1218</v>
      </c>
      <c r="Q1" t="s">
        <v>45</v>
      </c>
      <c r="R1" t="s">
        <v>1238</v>
      </c>
      <c r="S1" t="s">
        <v>1218</v>
      </c>
      <c r="T1" t="s">
        <v>46</v>
      </c>
      <c r="U1" t="s">
        <v>1238</v>
      </c>
      <c r="V1" t="s">
        <v>1218</v>
      </c>
      <c r="W1" t="s">
        <v>47</v>
      </c>
      <c r="X1" t="s">
        <v>1238</v>
      </c>
      <c r="Y1" t="s">
        <v>1218</v>
      </c>
      <c r="Z1" t="s">
        <v>48</v>
      </c>
      <c r="AA1" t="s">
        <v>1238</v>
      </c>
      <c r="AB1" t="s">
        <v>1218</v>
      </c>
      <c r="AC1" t="s">
        <v>49</v>
      </c>
      <c r="AD1" t="s">
        <v>1238</v>
      </c>
      <c r="AE1" t="s">
        <v>1218</v>
      </c>
      <c r="AF1" t="s">
        <v>50</v>
      </c>
      <c r="AG1" t="s">
        <v>1238</v>
      </c>
      <c r="AH1" t="s">
        <v>1218</v>
      </c>
      <c r="AI1" t="s">
        <v>51</v>
      </c>
      <c r="AJ1" t="s">
        <v>1238</v>
      </c>
      <c r="AK1" t="s">
        <v>1218</v>
      </c>
      <c r="AL1" t="s">
        <v>1237</v>
      </c>
      <c r="AM1" t="s">
        <v>1238</v>
      </c>
      <c r="AN1" t="s">
        <v>1218</v>
      </c>
      <c r="AO1" t="s">
        <v>1223</v>
      </c>
      <c r="AP1" t="s">
        <v>1238</v>
      </c>
      <c r="AQ1" t="s">
        <v>1218</v>
      </c>
      <c r="AR1" t="s">
        <v>53</v>
      </c>
      <c r="AS1" t="s">
        <v>1238</v>
      </c>
      <c r="AT1" t="s">
        <v>1218</v>
      </c>
      <c r="AU1" t="s">
        <v>54</v>
      </c>
      <c r="AV1" t="s">
        <v>1238</v>
      </c>
      <c r="AW1" t="s">
        <v>1218</v>
      </c>
      <c r="AX1" t="s">
        <v>64</v>
      </c>
      <c r="AY1" t="s">
        <v>1238</v>
      </c>
      <c r="AZ1" t="s">
        <v>1218</v>
      </c>
      <c r="BA1" t="s">
        <v>55</v>
      </c>
      <c r="BB1" t="s">
        <v>1238</v>
      </c>
      <c r="BC1" t="s">
        <v>1218</v>
      </c>
      <c r="BD1" t="s">
        <v>1224</v>
      </c>
      <c r="BE1" t="s">
        <v>1238</v>
      </c>
      <c r="BF1" t="s">
        <v>1218</v>
      </c>
      <c r="BG1" t="s">
        <v>1225</v>
      </c>
      <c r="BH1" t="s">
        <v>1238</v>
      </c>
      <c r="BI1" t="s">
        <v>1218</v>
      </c>
      <c r="BJ1" t="s">
        <v>1226</v>
      </c>
      <c r="BK1" t="s">
        <v>1238</v>
      </c>
      <c r="BL1" t="s">
        <v>1218</v>
      </c>
      <c r="BM1" t="s">
        <v>1227</v>
      </c>
      <c r="BN1" t="s">
        <v>1238</v>
      </c>
      <c r="BO1" t="s">
        <v>1218</v>
      </c>
      <c r="BP1" t="s">
        <v>1228</v>
      </c>
      <c r="BQ1" t="s">
        <v>1238</v>
      </c>
      <c r="BR1" t="s">
        <v>1218</v>
      </c>
      <c r="BS1" t="s">
        <v>1229</v>
      </c>
      <c r="BT1" t="s">
        <v>1238</v>
      </c>
      <c r="BU1" t="s">
        <v>1218</v>
      </c>
      <c r="BV1" t="s">
        <v>1230</v>
      </c>
      <c r="BW1" t="s">
        <v>1238</v>
      </c>
      <c r="BX1" t="s">
        <v>1218</v>
      </c>
      <c r="BY1" t="s">
        <v>1231</v>
      </c>
      <c r="BZ1" t="s">
        <v>1238</v>
      </c>
      <c r="CA1" t="s">
        <v>1218</v>
      </c>
      <c r="CB1" t="s">
        <v>1232</v>
      </c>
      <c r="CC1" t="s">
        <v>1238</v>
      </c>
      <c r="CD1" t="s">
        <v>1218</v>
      </c>
      <c r="CE1" t="s">
        <v>1233</v>
      </c>
      <c r="CF1" t="s">
        <v>1238</v>
      </c>
      <c r="CG1" t="s">
        <v>1218</v>
      </c>
      <c r="CH1" t="s">
        <v>1234</v>
      </c>
      <c r="CI1" t="s">
        <v>1238</v>
      </c>
      <c r="CJ1" t="s">
        <v>1218</v>
      </c>
      <c r="CK1" t="s">
        <v>1235</v>
      </c>
      <c r="CL1" t="s">
        <v>1238</v>
      </c>
      <c r="CM1" t="s">
        <v>1218</v>
      </c>
      <c r="CN1" t="s">
        <v>65</v>
      </c>
      <c r="CO1" t="s">
        <v>1238</v>
      </c>
      <c r="CP1" t="s">
        <v>1218</v>
      </c>
      <c r="CQ1" t="s">
        <v>1236</v>
      </c>
      <c r="CR1" t="s">
        <v>1238</v>
      </c>
      <c r="CS1" t="s">
        <v>1218</v>
      </c>
    </row>
    <row r="2" spans="2:97" x14ac:dyDescent="0.25">
      <c r="B2" t="s">
        <v>490</v>
      </c>
      <c r="C2">
        <v>1</v>
      </c>
      <c r="D2">
        <v>1</v>
      </c>
      <c r="E2" t="s">
        <v>1058</v>
      </c>
      <c r="F2">
        <v>1</v>
      </c>
      <c r="G2">
        <v>1</v>
      </c>
      <c r="H2" t="s">
        <v>327</v>
      </c>
      <c r="I2">
        <v>1</v>
      </c>
      <c r="J2">
        <v>1</v>
      </c>
      <c r="K2" t="s">
        <v>1024</v>
      </c>
      <c r="L2">
        <v>1</v>
      </c>
      <c r="M2">
        <v>1</v>
      </c>
      <c r="N2" t="s">
        <v>494</v>
      </c>
      <c r="O2">
        <v>1</v>
      </c>
      <c r="P2">
        <v>1</v>
      </c>
      <c r="Q2" t="s">
        <v>349</v>
      </c>
      <c r="R2">
        <v>1</v>
      </c>
      <c r="S2">
        <v>1</v>
      </c>
      <c r="T2" t="s">
        <v>422</v>
      </c>
      <c r="U2">
        <v>1</v>
      </c>
      <c r="V2">
        <v>1</v>
      </c>
      <c r="W2" t="s">
        <v>429</v>
      </c>
      <c r="X2">
        <v>1</v>
      </c>
      <c r="Y2">
        <v>1</v>
      </c>
      <c r="Z2" t="s">
        <v>515</v>
      </c>
      <c r="AA2">
        <v>1</v>
      </c>
      <c r="AB2">
        <v>1</v>
      </c>
      <c r="AC2" t="s">
        <v>490</v>
      </c>
      <c r="AD2">
        <v>1</v>
      </c>
      <c r="AE2">
        <v>1</v>
      </c>
      <c r="AF2" t="s">
        <v>363</v>
      </c>
      <c r="AG2">
        <v>1</v>
      </c>
      <c r="AH2">
        <v>1</v>
      </c>
      <c r="AI2" t="s">
        <v>365</v>
      </c>
      <c r="AJ2">
        <v>1</v>
      </c>
      <c r="AK2">
        <v>1</v>
      </c>
      <c r="AL2" t="s">
        <v>492</v>
      </c>
      <c r="AM2">
        <v>1</v>
      </c>
      <c r="AN2">
        <v>1</v>
      </c>
      <c r="AO2" t="s">
        <v>429</v>
      </c>
      <c r="AP2">
        <v>1</v>
      </c>
      <c r="AQ2">
        <v>1</v>
      </c>
      <c r="AR2" t="s">
        <v>487</v>
      </c>
      <c r="AS2">
        <v>1</v>
      </c>
      <c r="AT2">
        <v>1</v>
      </c>
      <c r="AU2" t="s">
        <v>491</v>
      </c>
      <c r="AV2">
        <v>1</v>
      </c>
      <c r="AW2">
        <v>1</v>
      </c>
      <c r="AX2" t="s">
        <v>425</v>
      </c>
      <c r="AY2">
        <v>1</v>
      </c>
      <c r="AZ2">
        <v>1</v>
      </c>
      <c r="BA2" t="s">
        <v>422</v>
      </c>
      <c r="BB2">
        <v>1</v>
      </c>
      <c r="BC2">
        <v>1</v>
      </c>
      <c r="BD2" t="s">
        <v>1102</v>
      </c>
      <c r="BE2">
        <v>1</v>
      </c>
      <c r="BF2">
        <v>1</v>
      </c>
      <c r="BG2" t="s">
        <v>1059</v>
      </c>
      <c r="BH2">
        <v>1</v>
      </c>
      <c r="BI2">
        <v>1</v>
      </c>
      <c r="BJ2" t="s">
        <v>1104</v>
      </c>
      <c r="BK2">
        <v>1</v>
      </c>
      <c r="BL2">
        <v>1</v>
      </c>
      <c r="BM2" t="s">
        <v>1036</v>
      </c>
      <c r="BN2">
        <v>1</v>
      </c>
      <c r="BO2">
        <v>1</v>
      </c>
      <c r="BP2" t="s">
        <v>1189</v>
      </c>
      <c r="BQ2">
        <v>1</v>
      </c>
      <c r="BR2">
        <v>1</v>
      </c>
      <c r="BS2" t="s">
        <v>1168</v>
      </c>
      <c r="BT2">
        <v>1</v>
      </c>
      <c r="BU2">
        <v>1</v>
      </c>
      <c r="BV2" t="s">
        <v>1087</v>
      </c>
      <c r="BW2">
        <v>1</v>
      </c>
      <c r="BX2">
        <v>1</v>
      </c>
      <c r="BY2" t="s">
        <v>1051</v>
      </c>
      <c r="BZ2">
        <v>1</v>
      </c>
      <c r="CA2">
        <v>1</v>
      </c>
      <c r="CB2" t="s">
        <v>1024</v>
      </c>
      <c r="CC2">
        <v>1</v>
      </c>
      <c r="CD2">
        <v>1</v>
      </c>
      <c r="CE2" t="s">
        <v>1036</v>
      </c>
      <c r="CF2">
        <v>1</v>
      </c>
      <c r="CG2">
        <v>1</v>
      </c>
      <c r="CH2" t="s">
        <v>1168</v>
      </c>
      <c r="CI2">
        <v>1</v>
      </c>
      <c r="CJ2">
        <v>1</v>
      </c>
      <c r="CK2" t="s">
        <v>1150</v>
      </c>
      <c r="CL2">
        <v>1</v>
      </c>
      <c r="CM2">
        <v>1</v>
      </c>
      <c r="CN2" t="s">
        <v>1042</v>
      </c>
      <c r="CO2">
        <v>1</v>
      </c>
      <c r="CP2">
        <v>1</v>
      </c>
      <c r="CQ2" t="s">
        <v>1102</v>
      </c>
      <c r="CR2">
        <v>1</v>
      </c>
      <c r="CS2">
        <v>1</v>
      </c>
    </row>
    <row r="3" spans="2:97" x14ac:dyDescent="0.25">
      <c r="B3" t="s">
        <v>376</v>
      </c>
      <c r="C3">
        <v>1</v>
      </c>
      <c r="D3">
        <v>2</v>
      </c>
      <c r="E3" t="s">
        <v>1059</v>
      </c>
      <c r="F3">
        <v>1</v>
      </c>
      <c r="G3">
        <v>2</v>
      </c>
      <c r="H3" t="s">
        <v>504</v>
      </c>
      <c r="I3">
        <v>1</v>
      </c>
      <c r="J3">
        <v>2</v>
      </c>
      <c r="K3" t="s">
        <v>1058</v>
      </c>
      <c r="L3">
        <v>1</v>
      </c>
      <c r="M3">
        <v>2</v>
      </c>
      <c r="N3" t="s">
        <v>488</v>
      </c>
      <c r="O3">
        <v>1</v>
      </c>
      <c r="P3">
        <v>2</v>
      </c>
      <c r="Q3" t="s">
        <v>489</v>
      </c>
      <c r="R3">
        <v>1</v>
      </c>
      <c r="S3">
        <v>2</v>
      </c>
      <c r="T3" t="s">
        <v>452</v>
      </c>
      <c r="U3">
        <v>1</v>
      </c>
      <c r="V3">
        <v>2</v>
      </c>
      <c r="W3" t="s">
        <v>444</v>
      </c>
      <c r="X3">
        <v>1</v>
      </c>
      <c r="Y3">
        <v>2</v>
      </c>
      <c r="Z3" t="s">
        <v>355</v>
      </c>
      <c r="AA3">
        <v>1</v>
      </c>
      <c r="AB3">
        <v>2</v>
      </c>
      <c r="AC3" t="s">
        <v>488</v>
      </c>
      <c r="AD3">
        <v>1</v>
      </c>
      <c r="AE3">
        <v>2</v>
      </c>
      <c r="AF3" t="s">
        <v>423</v>
      </c>
      <c r="AG3">
        <v>1</v>
      </c>
      <c r="AH3">
        <v>2</v>
      </c>
      <c r="AI3" t="s">
        <v>423</v>
      </c>
      <c r="AJ3">
        <v>1</v>
      </c>
      <c r="AK3">
        <v>2</v>
      </c>
      <c r="AL3" t="s">
        <v>496</v>
      </c>
      <c r="AM3">
        <v>1</v>
      </c>
      <c r="AN3">
        <v>2</v>
      </c>
      <c r="AO3" t="s">
        <v>327</v>
      </c>
      <c r="AP3">
        <v>1</v>
      </c>
      <c r="AQ3">
        <v>2</v>
      </c>
      <c r="AR3" t="s">
        <v>496</v>
      </c>
      <c r="AS3">
        <v>1</v>
      </c>
      <c r="AT3">
        <v>2</v>
      </c>
      <c r="AU3" t="s">
        <v>505</v>
      </c>
      <c r="AV3">
        <v>1</v>
      </c>
      <c r="AW3">
        <v>2</v>
      </c>
      <c r="AX3" t="s">
        <v>487</v>
      </c>
      <c r="AY3">
        <v>1</v>
      </c>
      <c r="AZ3">
        <v>2</v>
      </c>
      <c r="BA3" t="s">
        <v>512</v>
      </c>
      <c r="BB3">
        <v>1</v>
      </c>
      <c r="BC3">
        <v>2</v>
      </c>
      <c r="BD3" t="s">
        <v>1024</v>
      </c>
      <c r="BE3">
        <v>1</v>
      </c>
      <c r="BF3">
        <v>2</v>
      </c>
      <c r="BG3" t="s">
        <v>1008</v>
      </c>
      <c r="BH3">
        <v>1</v>
      </c>
      <c r="BI3">
        <v>2</v>
      </c>
      <c r="BJ3" t="s">
        <v>1059</v>
      </c>
      <c r="BK3">
        <v>1</v>
      </c>
      <c r="BL3">
        <v>2</v>
      </c>
      <c r="BM3" t="s">
        <v>1086</v>
      </c>
      <c r="BN3">
        <v>1</v>
      </c>
      <c r="BO3">
        <v>2</v>
      </c>
      <c r="BP3" t="s">
        <v>1033</v>
      </c>
      <c r="BQ3">
        <v>1</v>
      </c>
      <c r="BR3">
        <v>2</v>
      </c>
      <c r="BS3" t="s">
        <v>1158</v>
      </c>
      <c r="BT3">
        <v>1</v>
      </c>
      <c r="BU3">
        <v>2</v>
      </c>
      <c r="BV3" t="s">
        <v>1033</v>
      </c>
      <c r="BW3">
        <v>1</v>
      </c>
      <c r="BX3">
        <v>2</v>
      </c>
      <c r="BY3" t="s">
        <v>1059</v>
      </c>
      <c r="BZ3">
        <v>1</v>
      </c>
      <c r="CA3">
        <v>2</v>
      </c>
      <c r="CB3" t="s">
        <v>1059</v>
      </c>
      <c r="CC3">
        <v>1</v>
      </c>
      <c r="CD3">
        <v>2</v>
      </c>
      <c r="CE3" t="s">
        <v>1121</v>
      </c>
      <c r="CF3">
        <v>1</v>
      </c>
      <c r="CG3">
        <v>2</v>
      </c>
      <c r="CH3" t="s">
        <v>1146</v>
      </c>
      <c r="CI3">
        <v>1</v>
      </c>
      <c r="CJ3">
        <v>2</v>
      </c>
      <c r="CK3" t="s">
        <v>1004</v>
      </c>
      <c r="CL3">
        <v>1</v>
      </c>
      <c r="CM3">
        <v>2</v>
      </c>
      <c r="CN3" t="s">
        <v>1193</v>
      </c>
      <c r="CO3">
        <v>1</v>
      </c>
      <c r="CP3">
        <v>2</v>
      </c>
      <c r="CQ3" t="s">
        <v>1066</v>
      </c>
      <c r="CR3">
        <v>1</v>
      </c>
      <c r="CS3">
        <v>2</v>
      </c>
    </row>
    <row r="4" spans="2:97" x14ac:dyDescent="0.25">
      <c r="B4" t="s">
        <v>487</v>
      </c>
      <c r="C4">
        <v>1</v>
      </c>
      <c r="D4">
        <v>3</v>
      </c>
      <c r="E4" t="s">
        <v>996</v>
      </c>
      <c r="F4">
        <v>1</v>
      </c>
      <c r="G4">
        <v>3</v>
      </c>
      <c r="H4" t="s">
        <v>490</v>
      </c>
      <c r="I4">
        <v>1</v>
      </c>
      <c r="J4">
        <v>3</v>
      </c>
      <c r="K4" t="s">
        <v>1159</v>
      </c>
      <c r="L4">
        <v>1</v>
      </c>
      <c r="M4">
        <v>3</v>
      </c>
      <c r="N4" t="s">
        <v>327</v>
      </c>
      <c r="O4">
        <v>1</v>
      </c>
      <c r="P4">
        <v>3</v>
      </c>
      <c r="Q4" t="s">
        <v>499</v>
      </c>
      <c r="R4">
        <v>1</v>
      </c>
      <c r="S4">
        <v>3</v>
      </c>
      <c r="T4" t="s">
        <v>349</v>
      </c>
      <c r="U4">
        <v>1</v>
      </c>
      <c r="V4">
        <v>3</v>
      </c>
      <c r="W4" t="s">
        <v>425</v>
      </c>
      <c r="X4">
        <v>1</v>
      </c>
      <c r="Y4">
        <v>3</v>
      </c>
      <c r="Z4" t="s">
        <v>496</v>
      </c>
      <c r="AA4">
        <v>1</v>
      </c>
      <c r="AB4">
        <v>3</v>
      </c>
      <c r="AC4" t="s">
        <v>489</v>
      </c>
      <c r="AD4">
        <v>1</v>
      </c>
      <c r="AE4">
        <v>3</v>
      </c>
      <c r="AF4" t="s">
        <v>493</v>
      </c>
      <c r="AG4">
        <v>1</v>
      </c>
      <c r="AH4">
        <v>3</v>
      </c>
      <c r="AI4" t="s">
        <v>350</v>
      </c>
      <c r="AJ4">
        <v>1</v>
      </c>
      <c r="AK4">
        <v>3</v>
      </c>
      <c r="AL4" t="s">
        <v>327</v>
      </c>
      <c r="AM4">
        <v>1</v>
      </c>
      <c r="AN4">
        <v>3</v>
      </c>
      <c r="AO4" t="s">
        <v>496</v>
      </c>
      <c r="AP4">
        <v>1</v>
      </c>
      <c r="AQ4">
        <v>3</v>
      </c>
      <c r="AR4" t="s">
        <v>495</v>
      </c>
      <c r="AS4">
        <v>2</v>
      </c>
      <c r="AT4">
        <v>3</v>
      </c>
      <c r="AU4" t="s">
        <v>489</v>
      </c>
      <c r="AV4">
        <v>1</v>
      </c>
      <c r="AW4">
        <v>3</v>
      </c>
      <c r="AX4" t="s">
        <v>349</v>
      </c>
      <c r="AY4">
        <v>1</v>
      </c>
      <c r="AZ4">
        <v>3</v>
      </c>
      <c r="BA4" t="s">
        <v>507</v>
      </c>
      <c r="BB4">
        <v>1</v>
      </c>
      <c r="BC4">
        <v>3</v>
      </c>
      <c r="BD4" t="s">
        <v>1202</v>
      </c>
      <c r="BE4">
        <v>1</v>
      </c>
      <c r="BF4">
        <v>3</v>
      </c>
      <c r="BG4" t="s">
        <v>1066</v>
      </c>
      <c r="BH4">
        <v>1</v>
      </c>
      <c r="BI4">
        <v>3</v>
      </c>
      <c r="BJ4" t="s">
        <v>1033</v>
      </c>
      <c r="BK4">
        <v>1</v>
      </c>
      <c r="BL4">
        <v>3</v>
      </c>
      <c r="BM4" t="s">
        <v>1042</v>
      </c>
      <c r="BN4">
        <v>1</v>
      </c>
      <c r="BO4">
        <v>3</v>
      </c>
      <c r="BP4" t="s">
        <v>1042</v>
      </c>
      <c r="BQ4">
        <v>1</v>
      </c>
      <c r="BR4">
        <v>3</v>
      </c>
      <c r="BS4" t="s">
        <v>1059</v>
      </c>
      <c r="BT4">
        <v>1</v>
      </c>
      <c r="BU4">
        <v>3</v>
      </c>
      <c r="BV4" t="s">
        <v>1148</v>
      </c>
      <c r="BW4">
        <v>1</v>
      </c>
      <c r="BX4">
        <v>3</v>
      </c>
      <c r="BY4" t="s">
        <v>1124</v>
      </c>
      <c r="BZ4">
        <v>2</v>
      </c>
      <c r="CA4">
        <v>3</v>
      </c>
      <c r="CB4" t="s">
        <v>1114</v>
      </c>
      <c r="CC4">
        <v>1</v>
      </c>
      <c r="CD4">
        <v>3</v>
      </c>
      <c r="CE4" t="s">
        <v>1104</v>
      </c>
      <c r="CF4">
        <v>1</v>
      </c>
      <c r="CG4">
        <v>3</v>
      </c>
      <c r="CH4" t="s">
        <v>996</v>
      </c>
      <c r="CI4">
        <v>2</v>
      </c>
      <c r="CJ4">
        <v>3</v>
      </c>
      <c r="CK4" t="s">
        <v>1015</v>
      </c>
      <c r="CL4">
        <v>1</v>
      </c>
      <c r="CM4">
        <v>3</v>
      </c>
      <c r="CN4" t="s">
        <v>1036</v>
      </c>
      <c r="CO4">
        <v>1</v>
      </c>
      <c r="CP4">
        <v>3</v>
      </c>
      <c r="CQ4" t="s">
        <v>1042</v>
      </c>
      <c r="CR4">
        <v>1</v>
      </c>
      <c r="CS4">
        <v>3</v>
      </c>
    </row>
    <row r="5" spans="2:97" x14ac:dyDescent="0.25">
      <c r="B5" t="s">
        <v>493</v>
      </c>
      <c r="C5">
        <v>1</v>
      </c>
      <c r="D5">
        <v>4</v>
      </c>
      <c r="E5" t="s">
        <v>1087</v>
      </c>
      <c r="F5">
        <v>1</v>
      </c>
      <c r="G5">
        <v>4</v>
      </c>
      <c r="H5" t="s">
        <v>376</v>
      </c>
      <c r="I5">
        <v>1</v>
      </c>
      <c r="J5">
        <v>4</v>
      </c>
      <c r="K5" t="s">
        <v>1004</v>
      </c>
      <c r="L5">
        <v>1</v>
      </c>
      <c r="M5">
        <v>4</v>
      </c>
      <c r="N5" t="s">
        <v>487</v>
      </c>
      <c r="O5">
        <v>1</v>
      </c>
      <c r="P5">
        <v>4</v>
      </c>
      <c r="Q5" t="s">
        <v>487</v>
      </c>
      <c r="R5">
        <v>1</v>
      </c>
      <c r="S5">
        <v>4</v>
      </c>
      <c r="T5" t="s">
        <v>425</v>
      </c>
      <c r="U5">
        <v>1</v>
      </c>
      <c r="V5">
        <v>4</v>
      </c>
      <c r="W5" t="s">
        <v>495</v>
      </c>
      <c r="X5">
        <v>2</v>
      </c>
      <c r="Y5">
        <v>4</v>
      </c>
      <c r="Z5" t="s">
        <v>507</v>
      </c>
      <c r="AA5">
        <v>1</v>
      </c>
      <c r="AB5">
        <v>4</v>
      </c>
      <c r="AC5" t="s">
        <v>499</v>
      </c>
      <c r="AD5">
        <v>1</v>
      </c>
      <c r="AE5">
        <v>4</v>
      </c>
      <c r="AF5" t="s">
        <v>513</v>
      </c>
      <c r="AG5">
        <v>1</v>
      </c>
      <c r="AH5">
        <v>4</v>
      </c>
      <c r="AI5" t="s">
        <v>517</v>
      </c>
      <c r="AJ5">
        <v>2</v>
      </c>
      <c r="AK5">
        <v>4</v>
      </c>
      <c r="AL5" t="s">
        <v>491</v>
      </c>
      <c r="AM5">
        <v>1</v>
      </c>
      <c r="AN5">
        <v>4</v>
      </c>
      <c r="AO5" t="s">
        <v>422</v>
      </c>
      <c r="AP5">
        <v>1</v>
      </c>
      <c r="AQ5">
        <v>4</v>
      </c>
      <c r="AR5" t="s">
        <v>506</v>
      </c>
      <c r="AS5">
        <v>2</v>
      </c>
      <c r="AT5">
        <v>4</v>
      </c>
      <c r="AU5" t="s">
        <v>376</v>
      </c>
      <c r="AV5">
        <v>1</v>
      </c>
      <c r="AW5">
        <v>4</v>
      </c>
      <c r="AX5" t="s">
        <v>458</v>
      </c>
      <c r="AY5">
        <v>1</v>
      </c>
      <c r="AZ5">
        <v>4</v>
      </c>
      <c r="BA5" t="s">
        <v>487</v>
      </c>
      <c r="BB5">
        <v>1</v>
      </c>
      <c r="BC5">
        <v>4</v>
      </c>
      <c r="BD5" t="s">
        <v>1158</v>
      </c>
      <c r="BE5">
        <v>1</v>
      </c>
      <c r="BF5">
        <v>4</v>
      </c>
      <c r="BG5" t="s">
        <v>1036</v>
      </c>
      <c r="BH5">
        <v>1</v>
      </c>
      <c r="BI5">
        <v>4</v>
      </c>
      <c r="BJ5" t="s">
        <v>1132</v>
      </c>
      <c r="BK5">
        <v>2</v>
      </c>
      <c r="BL5">
        <v>4</v>
      </c>
      <c r="BM5" t="s">
        <v>1048</v>
      </c>
      <c r="BN5">
        <v>2</v>
      </c>
      <c r="BO5">
        <v>4</v>
      </c>
      <c r="BP5" t="s">
        <v>1188</v>
      </c>
      <c r="BQ5">
        <v>1</v>
      </c>
      <c r="BR5">
        <v>4</v>
      </c>
      <c r="BS5" t="s">
        <v>1106</v>
      </c>
      <c r="BT5">
        <v>1</v>
      </c>
      <c r="BU5">
        <v>4</v>
      </c>
      <c r="BV5" t="s">
        <v>1066</v>
      </c>
      <c r="BW5">
        <v>1</v>
      </c>
      <c r="BX5">
        <v>4</v>
      </c>
      <c r="BY5" t="s">
        <v>1104</v>
      </c>
      <c r="BZ5">
        <v>2</v>
      </c>
      <c r="CA5">
        <v>4</v>
      </c>
      <c r="CB5" t="s">
        <v>996</v>
      </c>
      <c r="CC5">
        <v>1</v>
      </c>
      <c r="CD5">
        <v>4</v>
      </c>
      <c r="CE5" t="s">
        <v>1042</v>
      </c>
      <c r="CF5">
        <v>1</v>
      </c>
      <c r="CG5">
        <v>4</v>
      </c>
      <c r="CH5" t="s">
        <v>1066</v>
      </c>
      <c r="CI5">
        <v>2</v>
      </c>
      <c r="CJ5">
        <v>4</v>
      </c>
      <c r="CK5" t="s">
        <v>1036</v>
      </c>
      <c r="CL5">
        <v>1</v>
      </c>
      <c r="CM5">
        <v>4</v>
      </c>
      <c r="CN5" t="s">
        <v>1059</v>
      </c>
      <c r="CO5">
        <v>1</v>
      </c>
      <c r="CP5">
        <v>4</v>
      </c>
      <c r="CQ5" t="s">
        <v>1059</v>
      </c>
      <c r="CR5">
        <v>1</v>
      </c>
      <c r="CS5">
        <v>4</v>
      </c>
    </row>
    <row r="6" spans="2:97" x14ac:dyDescent="0.25">
      <c r="B6" t="s">
        <v>327</v>
      </c>
      <c r="C6">
        <v>1</v>
      </c>
      <c r="D6">
        <v>5</v>
      </c>
      <c r="E6" t="s">
        <v>1188</v>
      </c>
      <c r="F6">
        <v>1</v>
      </c>
      <c r="G6">
        <v>5</v>
      </c>
      <c r="H6" t="s">
        <v>427</v>
      </c>
      <c r="I6">
        <v>1</v>
      </c>
      <c r="J6">
        <v>5</v>
      </c>
      <c r="K6" t="s">
        <v>1102</v>
      </c>
      <c r="L6">
        <v>1</v>
      </c>
      <c r="M6">
        <v>5</v>
      </c>
      <c r="N6" t="s">
        <v>349</v>
      </c>
      <c r="O6">
        <v>1</v>
      </c>
      <c r="P6">
        <v>5</v>
      </c>
      <c r="Q6" t="s">
        <v>355</v>
      </c>
      <c r="R6">
        <v>1</v>
      </c>
      <c r="S6">
        <v>5</v>
      </c>
      <c r="T6" t="s">
        <v>351</v>
      </c>
      <c r="U6">
        <v>1</v>
      </c>
      <c r="V6">
        <v>5</v>
      </c>
      <c r="W6" t="s">
        <v>422</v>
      </c>
      <c r="X6">
        <v>2</v>
      </c>
      <c r="Y6">
        <v>5</v>
      </c>
      <c r="Z6" t="s">
        <v>488</v>
      </c>
      <c r="AA6">
        <v>1</v>
      </c>
      <c r="AB6">
        <v>5</v>
      </c>
      <c r="AC6" t="s">
        <v>426</v>
      </c>
      <c r="AD6">
        <v>2</v>
      </c>
      <c r="AE6">
        <v>5</v>
      </c>
      <c r="AF6" t="s">
        <v>487</v>
      </c>
      <c r="AG6">
        <v>1</v>
      </c>
      <c r="AH6">
        <v>5</v>
      </c>
      <c r="AI6" t="s">
        <v>493</v>
      </c>
      <c r="AJ6">
        <v>2</v>
      </c>
      <c r="AK6">
        <v>5</v>
      </c>
      <c r="AL6" t="s">
        <v>432</v>
      </c>
      <c r="AM6">
        <v>1</v>
      </c>
      <c r="AN6">
        <v>5</v>
      </c>
      <c r="AO6" t="s">
        <v>487</v>
      </c>
      <c r="AP6">
        <v>1</v>
      </c>
      <c r="AQ6">
        <v>5</v>
      </c>
      <c r="AR6" t="s">
        <v>489</v>
      </c>
      <c r="AS6">
        <v>3</v>
      </c>
      <c r="AT6">
        <v>5</v>
      </c>
      <c r="AU6" t="s">
        <v>426</v>
      </c>
      <c r="AV6">
        <v>1</v>
      </c>
      <c r="AW6">
        <v>5</v>
      </c>
      <c r="AX6" t="s">
        <v>422</v>
      </c>
      <c r="AY6">
        <v>1</v>
      </c>
      <c r="AZ6">
        <v>5</v>
      </c>
      <c r="BA6" t="s">
        <v>488</v>
      </c>
      <c r="BB6">
        <v>1</v>
      </c>
      <c r="BC6">
        <v>5</v>
      </c>
      <c r="BD6" t="s">
        <v>1104</v>
      </c>
      <c r="BE6">
        <v>1</v>
      </c>
      <c r="BF6">
        <v>5</v>
      </c>
      <c r="BG6" t="s">
        <v>1015</v>
      </c>
      <c r="BH6">
        <v>1</v>
      </c>
      <c r="BI6">
        <v>5</v>
      </c>
      <c r="BJ6" t="s">
        <v>1209</v>
      </c>
      <c r="BK6">
        <v>2</v>
      </c>
      <c r="BL6">
        <v>5</v>
      </c>
      <c r="BM6" t="s">
        <v>1104</v>
      </c>
      <c r="BN6">
        <v>2</v>
      </c>
      <c r="BO6">
        <v>5</v>
      </c>
      <c r="BP6" t="s">
        <v>1104</v>
      </c>
      <c r="BQ6">
        <v>2</v>
      </c>
      <c r="BR6">
        <v>5</v>
      </c>
      <c r="BS6" t="s">
        <v>1102</v>
      </c>
      <c r="BT6">
        <v>2</v>
      </c>
      <c r="BU6">
        <v>5</v>
      </c>
      <c r="BV6" t="s">
        <v>1090</v>
      </c>
      <c r="BW6">
        <v>1</v>
      </c>
      <c r="BX6">
        <v>5</v>
      </c>
      <c r="BY6" t="s">
        <v>1015</v>
      </c>
      <c r="BZ6">
        <v>3</v>
      </c>
      <c r="CA6">
        <v>5</v>
      </c>
      <c r="CB6" t="s">
        <v>1102</v>
      </c>
      <c r="CC6">
        <v>2</v>
      </c>
      <c r="CD6">
        <v>5</v>
      </c>
      <c r="CE6" t="s">
        <v>996</v>
      </c>
      <c r="CF6">
        <v>1</v>
      </c>
      <c r="CG6">
        <v>5</v>
      </c>
      <c r="CH6" t="s">
        <v>1084</v>
      </c>
      <c r="CI6">
        <v>3</v>
      </c>
      <c r="CJ6">
        <v>5</v>
      </c>
      <c r="CK6" t="s">
        <v>1058</v>
      </c>
      <c r="CL6">
        <v>1</v>
      </c>
      <c r="CM6">
        <v>5</v>
      </c>
      <c r="CN6" t="s">
        <v>1104</v>
      </c>
      <c r="CO6">
        <v>1</v>
      </c>
      <c r="CP6">
        <v>5</v>
      </c>
      <c r="CQ6" t="s">
        <v>1060</v>
      </c>
      <c r="CR6">
        <v>1</v>
      </c>
      <c r="CS6">
        <v>5</v>
      </c>
    </row>
    <row r="7" spans="2:97" x14ac:dyDescent="0.25">
      <c r="B7" t="s">
        <v>504</v>
      </c>
      <c r="C7">
        <v>1</v>
      </c>
      <c r="D7">
        <v>6</v>
      </c>
      <c r="E7" t="s">
        <v>1024</v>
      </c>
      <c r="F7">
        <v>1</v>
      </c>
      <c r="G7">
        <v>6</v>
      </c>
      <c r="H7" t="s">
        <v>342</v>
      </c>
      <c r="I7">
        <v>1</v>
      </c>
      <c r="J7">
        <v>6</v>
      </c>
      <c r="K7" t="s">
        <v>1104</v>
      </c>
      <c r="L7">
        <v>1</v>
      </c>
      <c r="M7">
        <v>6</v>
      </c>
      <c r="N7" t="s">
        <v>518</v>
      </c>
      <c r="O7">
        <v>1</v>
      </c>
      <c r="P7">
        <v>6</v>
      </c>
      <c r="Q7" t="s">
        <v>426</v>
      </c>
      <c r="R7">
        <v>1</v>
      </c>
      <c r="S7">
        <v>6</v>
      </c>
      <c r="T7" t="s">
        <v>378</v>
      </c>
      <c r="U7">
        <v>2</v>
      </c>
      <c r="V7">
        <v>6</v>
      </c>
      <c r="W7" t="s">
        <v>437</v>
      </c>
      <c r="X7">
        <v>2</v>
      </c>
      <c r="Y7">
        <v>6</v>
      </c>
      <c r="Z7" t="s">
        <v>349</v>
      </c>
      <c r="AA7">
        <v>2</v>
      </c>
      <c r="AB7">
        <v>6</v>
      </c>
      <c r="AC7" t="s">
        <v>355</v>
      </c>
      <c r="AD7">
        <v>2</v>
      </c>
      <c r="AE7">
        <v>6</v>
      </c>
      <c r="AF7" t="s">
        <v>376</v>
      </c>
      <c r="AG7">
        <v>1</v>
      </c>
      <c r="AH7">
        <v>6</v>
      </c>
      <c r="AI7" t="s">
        <v>487</v>
      </c>
      <c r="AJ7">
        <v>2</v>
      </c>
      <c r="AK7">
        <v>6</v>
      </c>
      <c r="AL7" t="s">
        <v>497</v>
      </c>
      <c r="AM7">
        <v>2</v>
      </c>
      <c r="AN7">
        <v>6</v>
      </c>
      <c r="AO7" t="s">
        <v>452</v>
      </c>
      <c r="AP7">
        <v>2</v>
      </c>
      <c r="AQ7">
        <v>6</v>
      </c>
      <c r="AR7" t="s">
        <v>500</v>
      </c>
      <c r="AS7">
        <v>3</v>
      </c>
      <c r="AT7">
        <v>6</v>
      </c>
      <c r="AU7" t="s">
        <v>490</v>
      </c>
      <c r="AV7">
        <v>1</v>
      </c>
      <c r="AW7">
        <v>6</v>
      </c>
      <c r="AX7" t="s">
        <v>429</v>
      </c>
      <c r="AY7">
        <v>1</v>
      </c>
      <c r="AZ7">
        <v>6</v>
      </c>
      <c r="BA7" t="s">
        <v>430</v>
      </c>
      <c r="BB7">
        <v>1</v>
      </c>
      <c r="BC7">
        <v>6</v>
      </c>
      <c r="BD7" t="s">
        <v>1036</v>
      </c>
      <c r="BE7">
        <v>1</v>
      </c>
      <c r="BF7">
        <v>6</v>
      </c>
      <c r="BG7" t="s">
        <v>1058</v>
      </c>
      <c r="BH7">
        <v>1</v>
      </c>
      <c r="BI7">
        <v>6</v>
      </c>
      <c r="BJ7" t="s">
        <v>1193</v>
      </c>
      <c r="BK7">
        <v>2</v>
      </c>
      <c r="BL7">
        <v>6</v>
      </c>
      <c r="BM7" t="s">
        <v>1192</v>
      </c>
      <c r="BN7">
        <v>2</v>
      </c>
      <c r="BO7">
        <v>6</v>
      </c>
      <c r="BP7" t="s">
        <v>1055</v>
      </c>
      <c r="BQ7">
        <v>2</v>
      </c>
      <c r="BR7">
        <v>6</v>
      </c>
      <c r="BS7" t="s">
        <v>1189</v>
      </c>
      <c r="BT7">
        <v>2</v>
      </c>
      <c r="BU7">
        <v>6</v>
      </c>
      <c r="BV7" t="s">
        <v>1055</v>
      </c>
      <c r="BW7">
        <v>2</v>
      </c>
      <c r="BX7">
        <v>6</v>
      </c>
      <c r="BY7" t="s">
        <v>1087</v>
      </c>
      <c r="BZ7">
        <v>3</v>
      </c>
      <c r="CA7">
        <v>6</v>
      </c>
      <c r="CB7" t="s">
        <v>1033</v>
      </c>
      <c r="CC7">
        <v>2</v>
      </c>
      <c r="CD7">
        <v>6</v>
      </c>
      <c r="CE7" t="s">
        <v>1024</v>
      </c>
      <c r="CF7">
        <v>2</v>
      </c>
      <c r="CG7">
        <v>6</v>
      </c>
      <c r="CH7" t="s">
        <v>1177</v>
      </c>
      <c r="CI7">
        <v>3</v>
      </c>
      <c r="CJ7">
        <v>6</v>
      </c>
      <c r="CK7" t="s">
        <v>1008</v>
      </c>
      <c r="CL7">
        <v>2</v>
      </c>
      <c r="CM7">
        <v>6</v>
      </c>
      <c r="CN7" t="s">
        <v>1102</v>
      </c>
      <c r="CO7">
        <v>1</v>
      </c>
      <c r="CP7">
        <v>6</v>
      </c>
      <c r="CQ7" t="s">
        <v>1036</v>
      </c>
      <c r="CR7">
        <v>2</v>
      </c>
      <c r="CS7">
        <v>6</v>
      </c>
    </row>
    <row r="8" spans="2:97" x14ac:dyDescent="0.25">
      <c r="B8" t="s">
        <v>491</v>
      </c>
      <c r="C8">
        <v>1</v>
      </c>
      <c r="D8">
        <v>7</v>
      </c>
      <c r="E8" t="s">
        <v>1066</v>
      </c>
      <c r="F8">
        <v>1</v>
      </c>
      <c r="G8">
        <v>7</v>
      </c>
      <c r="H8" t="s">
        <v>500</v>
      </c>
      <c r="I8">
        <v>1</v>
      </c>
      <c r="J8">
        <v>7</v>
      </c>
      <c r="K8" t="s">
        <v>1038</v>
      </c>
      <c r="L8">
        <v>1</v>
      </c>
      <c r="M8">
        <v>7</v>
      </c>
      <c r="N8" t="s">
        <v>422</v>
      </c>
      <c r="O8">
        <v>1</v>
      </c>
      <c r="P8">
        <v>7</v>
      </c>
      <c r="Q8" t="s">
        <v>490</v>
      </c>
      <c r="R8">
        <v>1</v>
      </c>
      <c r="S8">
        <v>7</v>
      </c>
      <c r="T8" t="s">
        <v>401</v>
      </c>
      <c r="U8">
        <v>2</v>
      </c>
      <c r="V8">
        <v>7</v>
      </c>
      <c r="W8" t="s">
        <v>490</v>
      </c>
      <c r="X8">
        <v>3</v>
      </c>
      <c r="Y8">
        <v>7</v>
      </c>
      <c r="Z8" t="s">
        <v>489</v>
      </c>
      <c r="AA8">
        <v>2</v>
      </c>
      <c r="AB8">
        <v>7</v>
      </c>
      <c r="AC8" t="s">
        <v>349</v>
      </c>
      <c r="AD8">
        <v>2</v>
      </c>
      <c r="AE8">
        <v>7</v>
      </c>
      <c r="AF8" t="s">
        <v>426</v>
      </c>
      <c r="AG8">
        <v>1</v>
      </c>
      <c r="AH8">
        <v>7</v>
      </c>
      <c r="AI8" t="s">
        <v>378</v>
      </c>
      <c r="AJ8">
        <v>3</v>
      </c>
      <c r="AK8">
        <v>7</v>
      </c>
      <c r="AL8" t="s">
        <v>532</v>
      </c>
      <c r="AM8">
        <v>2</v>
      </c>
      <c r="AN8">
        <v>7</v>
      </c>
      <c r="AO8" t="s">
        <v>489</v>
      </c>
      <c r="AP8">
        <v>2</v>
      </c>
      <c r="AQ8">
        <v>7</v>
      </c>
      <c r="AR8" t="s">
        <v>490</v>
      </c>
      <c r="AS8">
        <v>3</v>
      </c>
      <c r="AT8">
        <v>7</v>
      </c>
      <c r="AU8" t="s">
        <v>493</v>
      </c>
      <c r="AV8">
        <v>1</v>
      </c>
      <c r="AW8">
        <v>7</v>
      </c>
      <c r="AX8" t="s">
        <v>489</v>
      </c>
      <c r="AY8">
        <v>1</v>
      </c>
      <c r="AZ8">
        <v>7</v>
      </c>
      <c r="BA8" t="s">
        <v>530</v>
      </c>
      <c r="BB8">
        <v>1</v>
      </c>
      <c r="BC8">
        <v>7</v>
      </c>
      <c r="BD8" t="s">
        <v>1059</v>
      </c>
      <c r="BE8">
        <v>1</v>
      </c>
      <c r="BF8">
        <v>7</v>
      </c>
      <c r="BG8" t="s">
        <v>1033</v>
      </c>
      <c r="BH8">
        <v>1</v>
      </c>
      <c r="BI8">
        <v>7</v>
      </c>
      <c r="BJ8" t="s">
        <v>1046</v>
      </c>
      <c r="BK8">
        <v>3</v>
      </c>
      <c r="BL8">
        <v>7</v>
      </c>
      <c r="BM8" t="s">
        <v>1058</v>
      </c>
      <c r="BN8">
        <v>3</v>
      </c>
      <c r="BO8">
        <v>7</v>
      </c>
      <c r="BP8" t="s">
        <v>1146</v>
      </c>
      <c r="BQ8">
        <v>2</v>
      </c>
      <c r="BR8">
        <v>7</v>
      </c>
      <c r="BS8" t="s">
        <v>1204</v>
      </c>
      <c r="BT8">
        <v>2</v>
      </c>
      <c r="BU8">
        <v>7</v>
      </c>
      <c r="BV8" t="s">
        <v>1008</v>
      </c>
      <c r="BW8">
        <v>2</v>
      </c>
      <c r="BX8">
        <v>7</v>
      </c>
      <c r="BY8" t="s">
        <v>1066</v>
      </c>
      <c r="BZ8">
        <v>3</v>
      </c>
      <c r="CA8">
        <v>7</v>
      </c>
      <c r="CB8" t="s">
        <v>1189</v>
      </c>
      <c r="CC8">
        <v>2</v>
      </c>
      <c r="CD8">
        <v>7</v>
      </c>
      <c r="CE8" t="s">
        <v>1160</v>
      </c>
      <c r="CF8">
        <v>2</v>
      </c>
      <c r="CG8">
        <v>7</v>
      </c>
      <c r="CH8" t="s">
        <v>1045</v>
      </c>
      <c r="CI8">
        <v>3</v>
      </c>
      <c r="CJ8">
        <v>7</v>
      </c>
      <c r="CK8" t="s">
        <v>996</v>
      </c>
      <c r="CL8">
        <v>2</v>
      </c>
      <c r="CM8">
        <v>7</v>
      </c>
      <c r="CN8" t="s">
        <v>1085</v>
      </c>
      <c r="CO8">
        <v>1</v>
      </c>
      <c r="CP8">
        <v>7</v>
      </c>
      <c r="CQ8" t="s">
        <v>1158</v>
      </c>
      <c r="CR8">
        <v>2</v>
      </c>
      <c r="CS8">
        <v>7</v>
      </c>
    </row>
    <row r="9" spans="2:97" x14ac:dyDescent="0.25">
      <c r="B9" t="s">
        <v>505</v>
      </c>
      <c r="C9">
        <v>1</v>
      </c>
      <c r="D9">
        <v>8</v>
      </c>
      <c r="E9" t="s">
        <v>1104</v>
      </c>
      <c r="F9">
        <v>1</v>
      </c>
      <c r="G9">
        <v>8</v>
      </c>
      <c r="H9" t="s">
        <v>502</v>
      </c>
      <c r="I9">
        <v>1</v>
      </c>
      <c r="J9">
        <v>8</v>
      </c>
      <c r="K9" t="s">
        <v>1192</v>
      </c>
      <c r="L9">
        <v>1</v>
      </c>
      <c r="M9">
        <v>8</v>
      </c>
      <c r="N9" t="s">
        <v>376</v>
      </c>
      <c r="O9">
        <v>1</v>
      </c>
      <c r="P9">
        <v>8</v>
      </c>
      <c r="Q9" t="s">
        <v>376</v>
      </c>
      <c r="R9">
        <v>1</v>
      </c>
      <c r="S9">
        <v>8</v>
      </c>
      <c r="T9" t="s">
        <v>398</v>
      </c>
      <c r="U9">
        <v>2</v>
      </c>
      <c r="V9">
        <v>8</v>
      </c>
      <c r="W9" t="s">
        <v>493</v>
      </c>
      <c r="X9">
        <v>3</v>
      </c>
      <c r="Y9">
        <v>8</v>
      </c>
      <c r="Z9" t="s">
        <v>492</v>
      </c>
      <c r="AA9">
        <v>2</v>
      </c>
      <c r="AB9">
        <v>8</v>
      </c>
      <c r="AC9" t="s">
        <v>430</v>
      </c>
      <c r="AD9">
        <v>2</v>
      </c>
      <c r="AE9">
        <v>8</v>
      </c>
      <c r="AF9" t="s">
        <v>459</v>
      </c>
      <c r="AG9">
        <v>1</v>
      </c>
      <c r="AH9">
        <v>8</v>
      </c>
      <c r="AI9" t="s">
        <v>463</v>
      </c>
      <c r="AJ9">
        <v>3</v>
      </c>
      <c r="AK9">
        <v>8</v>
      </c>
      <c r="AL9" t="s">
        <v>494</v>
      </c>
      <c r="AM9">
        <v>2</v>
      </c>
      <c r="AN9">
        <v>8</v>
      </c>
      <c r="AO9" t="s">
        <v>425</v>
      </c>
      <c r="AP9">
        <v>2</v>
      </c>
      <c r="AQ9">
        <v>8</v>
      </c>
      <c r="AR9" t="s">
        <v>498</v>
      </c>
      <c r="AS9">
        <v>4</v>
      </c>
      <c r="AT9">
        <v>8</v>
      </c>
      <c r="AU9" t="s">
        <v>458</v>
      </c>
      <c r="AV9">
        <v>1</v>
      </c>
      <c r="AW9">
        <v>8</v>
      </c>
      <c r="AX9" t="s">
        <v>490</v>
      </c>
      <c r="AY9">
        <v>1</v>
      </c>
      <c r="AZ9">
        <v>8</v>
      </c>
      <c r="BA9" t="s">
        <v>502</v>
      </c>
      <c r="BB9">
        <v>2</v>
      </c>
      <c r="BC9">
        <v>8</v>
      </c>
      <c r="BD9" t="s">
        <v>1150</v>
      </c>
      <c r="BE9">
        <v>1</v>
      </c>
      <c r="BF9">
        <v>8</v>
      </c>
      <c r="BG9" t="s">
        <v>1145</v>
      </c>
      <c r="BH9">
        <v>1</v>
      </c>
      <c r="BI9">
        <v>8</v>
      </c>
      <c r="BJ9" t="s">
        <v>1083</v>
      </c>
      <c r="BK9">
        <v>3</v>
      </c>
      <c r="BL9">
        <v>8</v>
      </c>
      <c r="BM9" t="s">
        <v>1087</v>
      </c>
      <c r="BN9">
        <v>3</v>
      </c>
      <c r="BO9">
        <v>8</v>
      </c>
      <c r="BP9" t="s">
        <v>1048</v>
      </c>
      <c r="BQ9">
        <v>2</v>
      </c>
      <c r="BR9">
        <v>8</v>
      </c>
      <c r="BS9" t="s">
        <v>1163</v>
      </c>
      <c r="BT9">
        <v>2</v>
      </c>
      <c r="BU9">
        <v>8</v>
      </c>
      <c r="BV9" t="s">
        <v>1059</v>
      </c>
      <c r="BW9">
        <v>2</v>
      </c>
      <c r="BX9">
        <v>8</v>
      </c>
      <c r="BY9" t="s">
        <v>1068</v>
      </c>
      <c r="BZ9">
        <v>4</v>
      </c>
      <c r="CA9">
        <v>8</v>
      </c>
      <c r="CB9" t="s">
        <v>1009</v>
      </c>
      <c r="CC9">
        <v>2</v>
      </c>
      <c r="CD9">
        <v>8</v>
      </c>
      <c r="CE9" t="s">
        <v>1193</v>
      </c>
      <c r="CF9">
        <v>2</v>
      </c>
      <c r="CG9">
        <v>8</v>
      </c>
      <c r="CH9" t="s">
        <v>1048</v>
      </c>
      <c r="CI9">
        <v>4</v>
      </c>
      <c r="CJ9">
        <v>8</v>
      </c>
      <c r="CK9" t="s">
        <v>1087</v>
      </c>
      <c r="CL9">
        <v>2</v>
      </c>
      <c r="CM9">
        <v>8</v>
      </c>
      <c r="CN9" t="s">
        <v>996</v>
      </c>
      <c r="CO9">
        <v>1</v>
      </c>
      <c r="CP9">
        <v>8</v>
      </c>
      <c r="CQ9" t="s">
        <v>1084</v>
      </c>
      <c r="CR9">
        <v>2</v>
      </c>
      <c r="CS9">
        <v>8</v>
      </c>
    </row>
    <row r="10" spans="2:97" x14ac:dyDescent="0.25">
      <c r="B10" t="s">
        <v>489</v>
      </c>
      <c r="C10">
        <v>1</v>
      </c>
      <c r="D10">
        <v>9</v>
      </c>
      <c r="E10" t="s">
        <v>1041</v>
      </c>
      <c r="F10">
        <v>1</v>
      </c>
      <c r="G10">
        <v>9</v>
      </c>
      <c r="H10" t="s">
        <v>430</v>
      </c>
      <c r="I10">
        <v>1</v>
      </c>
      <c r="J10">
        <v>9</v>
      </c>
      <c r="K10" t="s">
        <v>1168</v>
      </c>
      <c r="L10">
        <v>2</v>
      </c>
      <c r="M10">
        <v>9</v>
      </c>
      <c r="N10" t="s">
        <v>510</v>
      </c>
      <c r="O10">
        <v>1</v>
      </c>
      <c r="P10">
        <v>9</v>
      </c>
      <c r="Q10" t="s">
        <v>527</v>
      </c>
      <c r="R10">
        <v>1</v>
      </c>
      <c r="S10">
        <v>9</v>
      </c>
      <c r="T10" t="s">
        <v>491</v>
      </c>
      <c r="U10">
        <v>2</v>
      </c>
      <c r="V10">
        <v>9</v>
      </c>
      <c r="W10" t="s">
        <v>463</v>
      </c>
      <c r="X10">
        <v>3</v>
      </c>
      <c r="Y10">
        <v>9</v>
      </c>
      <c r="Z10" t="s">
        <v>429</v>
      </c>
      <c r="AA10">
        <v>2</v>
      </c>
      <c r="AB10">
        <v>9</v>
      </c>
      <c r="AC10" t="s">
        <v>493</v>
      </c>
      <c r="AD10">
        <v>3</v>
      </c>
      <c r="AE10">
        <v>9</v>
      </c>
      <c r="AF10" t="s">
        <v>515</v>
      </c>
      <c r="AG10">
        <v>1</v>
      </c>
      <c r="AH10">
        <v>9</v>
      </c>
      <c r="AI10" t="s">
        <v>507</v>
      </c>
      <c r="AJ10">
        <v>3</v>
      </c>
      <c r="AK10">
        <v>9</v>
      </c>
      <c r="AL10" t="s">
        <v>406</v>
      </c>
      <c r="AM10">
        <v>2</v>
      </c>
      <c r="AN10">
        <v>9</v>
      </c>
      <c r="AO10" t="s">
        <v>518</v>
      </c>
      <c r="AP10">
        <v>2</v>
      </c>
      <c r="AQ10">
        <v>9</v>
      </c>
      <c r="AR10" t="s">
        <v>497</v>
      </c>
      <c r="AS10">
        <v>4</v>
      </c>
      <c r="AT10">
        <v>9</v>
      </c>
      <c r="AU10" t="s">
        <v>487</v>
      </c>
      <c r="AV10">
        <v>1</v>
      </c>
      <c r="AW10">
        <v>9</v>
      </c>
      <c r="AX10" t="s">
        <v>327</v>
      </c>
      <c r="AY10">
        <v>2</v>
      </c>
      <c r="AZ10">
        <v>9</v>
      </c>
      <c r="BA10" t="s">
        <v>491</v>
      </c>
      <c r="BB10">
        <v>2</v>
      </c>
      <c r="BC10">
        <v>9</v>
      </c>
      <c r="BD10" t="s">
        <v>1177</v>
      </c>
      <c r="BE10">
        <v>2</v>
      </c>
      <c r="BF10">
        <v>9</v>
      </c>
      <c r="BG10" t="s">
        <v>1024</v>
      </c>
      <c r="BH10">
        <v>1</v>
      </c>
      <c r="BI10">
        <v>9</v>
      </c>
      <c r="BJ10" t="s">
        <v>1160</v>
      </c>
      <c r="BK10">
        <v>3</v>
      </c>
      <c r="BL10">
        <v>9</v>
      </c>
      <c r="BM10" t="s">
        <v>1124</v>
      </c>
      <c r="BN10">
        <v>3</v>
      </c>
      <c r="BO10">
        <v>9</v>
      </c>
      <c r="BP10" t="s">
        <v>1102</v>
      </c>
      <c r="BQ10">
        <v>3</v>
      </c>
      <c r="BR10">
        <v>9</v>
      </c>
      <c r="BS10" t="s">
        <v>1048</v>
      </c>
      <c r="BT10">
        <v>3</v>
      </c>
      <c r="BU10">
        <v>9</v>
      </c>
      <c r="BV10" t="s">
        <v>1102</v>
      </c>
      <c r="BW10">
        <v>2</v>
      </c>
      <c r="BX10">
        <v>9</v>
      </c>
      <c r="BY10" t="s">
        <v>1055</v>
      </c>
      <c r="BZ10">
        <v>4</v>
      </c>
      <c r="CA10">
        <v>9</v>
      </c>
      <c r="CB10" t="s">
        <v>1066</v>
      </c>
      <c r="CC10">
        <v>3</v>
      </c>
      <c r="CD10">
        <v>9</v>
      </c>
      <c r="CE10" t="s">
        <v>1051</v>
      </c>
      <c r="CF10">
        <v>2</v>
      </c>
      <c r="CG10">
        <v>9</v>
      </c>
      <c r="CH10" t="s">
        <v>1167</v>
      </c>
      <c r="CI10">
        <v>4</v>
      </c>
      <c r="CJ10">
        <v>9</v>
      </c>
      <c r="CK10" t="s">
        <v>1148</v>
      </c>
      <c r="CL10">
        <v>2</v>
      </c>
      <c r="CM10">
        <v>9</v>
      </c>
      <c r="CN10" t="s">
        <v>1058</v>
      </c>
      <c r="CO10">
        <v>2</v>
      </c>
      <c r="CP10">
        <v>9</v>
      </c>
      <c r="CQ10" t="s">
        <v>1204</v>
      </c>
      <c r="CR10">
        <v>2</v>
      </c>
      <c r="CS10">
        <v>9</v>
      </c>
    </row>
    <row r="11" spans="2:97" x14ac:dyDescent="0.25">
      <c r="B11" t="s">
        <v>498</v>
      </c>
      <c r="C11">
        <v>1</v>
      </c>
      <c r="D11">
        <v>10</v>
      </c>
      <c r="E11" t="s">
        <v>1033</v>
      </c>
      <c r="F11">
        <v>1</v>
      </c>
      <c r="G11">
        <v>10</v>
      </c>
      <c r="H11" t="s">
        <v>487</v>
      </c>
      <c r="I11">
        <v>1</v>
      </c>
      <c r="J11">
        <v>10</v>
      </c>
      <c r="K11" t="s">
        <v>1089</v>
      </c>
      <c r="L11">
        <v>2</v>
      </c>
      <c r="M11">
        <v>10</v>
      </c>
      <c r="N11" t="s">
        <v>355</v>
      </c>
      <c r="O11">
        <v>1</v>
      </c>
      <c r="P11">
        <v>10</v>
      </c>
      <c r="Q11" t="s">
        <v>327</v>
      </c>
      <c r="R11">
        <v>1</v>
      </c>
      <c r="S11">
        <v>10</v>
      </c>
      <c r="T11" t="s">
        <v>406</v>
      </c>
      <c r="U11">
        <v>2</v>
      </c>
      <c r="V11">
        <v>10</v>
      </c>
      <c r="W11" t="s">
        <v>458</v>
      </c>
      <c r="X11">
        <v>3</v>
      </c>
      <c r="Y11">
        <v>10</v>
      </c>
      <c r="Z11" t="s">
        <v>422</v>
      </c>
      <c r="AA11">
        <v>2</v>
      </c>
      <c r="AB11">
        <v>10</v>
      </c>
      <c r="AC11" t="s">
        <v>500</v>
      </c>
      <c r="AD11">
        <v>3</v>
      </c>
      <c r="AE11">
        <v>10</v>
      </c>
      <c r="AF11" t="s">
        <v>488</v>
      </c>
      <c r="AG11">
        <v>1</v>
      </c>
      <c r="AH11">
        <v>10</v>
      </c>
      <c r="AI11" t="s">
        <v>515</v>
      </c>
      <c r="AJ11">
        <v>3</v>
      </c>
      <c r="AK11">
        <v>10</v>
      </c>
      <c r="AL11" t="s">
        <v>489</v>
      </c>
      <c r="AM11">
        <v>2</v>
      </c>
      <c r="AN11">
        <v>10</v>
      </c>
      <c r="AO11" t="s">
        <v>495</v>
      </c>
      <c r="AP11">
        <v>2</v>
      </c>
      <c r="AQ11">
        <v>10</v>
      </c>
      <c r="AR11" t="s">
        <v>509</v>
      </c>
      <c r="AS11">
        <v>4</v>
      </c>
      <c r="AT11">
        <v>10</v>
      </c>
      <c r="AU11" t="s">
        <v>423</v>
      </c>
      <c r="AV11">
        <v>1</v>
      </c>
      <c r="AW11">
        <v>10</v>
      </c>
      <c r="AX11" t="s">
        <v>452</v>
      </c>
      <c r="AY11">
        <v>2</v>
      </c>
      <c r="AZ11">
        <v>10</v>
      </c>
      <c r="BA11" t="s">
        <v>365</v>
      </c>
      <c r="BB11">
        <v>2</v>
      </c>
      <c r="BC11">
        <v>10</v>
      </c>
      <c r="BD11" t="s">
        <v>996</v>
      </c>
      <c r="BE11">
        <v>2</v>
      </c>
      <c r="BF11">
        <v>10</v>
      </c>
      <c r="BG11" t="s">
        <v>1177</v>
      </c>
      <c r="BH11">
        <v>1</v>
      </c>
      <c r="BI11">
        <v>10</v>
      </c>
      <c r="BJ11" t="s">
        <v>1008</v>
      </c>
      <c r="BK11">
        <v>3</v>
      </c>
      <c r="BL11">
        <v>10</v>
      </c>
      <c r="BM11" t="s">
        <v>1085</v>
      </c>
      <c r="BN11">
        <v>3</v>
      </c>
      <c r="BO11">
        <v>10</v>
      </c>
      <c r="BP11" t="s">
        <v>1059</v>
      </c>
      <c r="BQ11">
        <v>3</v>
      </c>
      <c r="BR11">
        <v>10</v>
      </c>
      <c r="BS11" t="s">
        <v>1104</v>
      </c>
      <c r="BT11">
        <v>3</v>
      </c>
      <c r="BU11">
        <v>10</v>
      </c>
      <c r="BV11" t="s">
        <v>1185</v>
      </c>
      <c r="BW11">
        <v>2</v>
      </c>
      <c r="BX11">
        <v>10</v>
      </c>
      <c r="BY11" t="s">
        <v>1085</v>
      </c>
      <c r="BZ11">
        <v>4</v>
      </c>
      <c r="CA11">
        <v>10</v>
      </c>
      <c r="CB11" t="s">
        <v>1065</v>
      </c>
      <c r="CC11">
        <v>3</v>
      </c>
      <c r="CD11">
        <v>10</v>
      </c>
      <c r="CE11" t="s">
        <v>1066</v>
      </c>
      <c r="CF11">
        <v>2</v>
      </c>
      <c r="CG11">
        <v>10</v>
      </c>
      <c r="CH11" t="s">
        <v>1163</v>
      </c>
      <c r="CI11">
        <v>4</v>
      </c>
      <c r="CJ11">
        <v>10</v>
      </c>
      <c r="CK11" t="s">
        <v>1085</v>
      </c>
      <c r="CL11">
        <v>2</v>
      </c>
      <c r="CM11">
        <v>10</v>
      </c>
      <c r="CN11" t="s">
        <v>1124</v>
      </c>
      <c r="CO11">
        <v>2</v>
      </c>
      <c r="CP11">
        <v>10</v>
      </c>
      <c r="CQ11" t="s">
        <v>1189</v>
      </c>
      <c r="CR11">
        <v>2</v>
      </c>
      <c r="CS11">
        <v>10</v>
      </c>
    </row>
    <row r="12" spans="2:97" x14ac:dyDescent="0.25">
      <c r="B12" t="s">
        <v>342</v>
      </c>
      <c r="C12">
        <v>1</v>
      </c>
      <c r="D12">
        <v>11</v>
      </c>
      <c r="E12" t="s">
        <v>1150</v>
      </c>
      <c r="F12">
        <v>1</v>
      </c>
      <c r="G12">
        <v>11</v>
      </c>
      <c r="H12" t="s">
        <v>437</v>
      </c>
      <c r="I12">
        <v>2</v>
      </c>
      <c r="J12">
        <v>11</v>
      </c>
      <c r="K12" t="s">
        <v>1210</v>
      </c>
      <c r="L12">
        <v>2</v>
      </c>
      <c r="M12">
        <v>11</v>
      </c>
      <c r="N12" t="s">
        <v>489</v>
      </c>
      <c r="O12">
        <v>2</v>
      </c>
      <c r="P12">
        <v>11</v>
      </c>
      <c r="Q12" t="s">
        <v>501</v>
      </c>
      <c r="R12">
        <v>2</v>
      </c>
      <c r="S12">
        <v>11</v>
      </c>
      <c r="T12" t="s">
        <v>426</v>
      </c>
      <c r="U12">
        <v>3</v>
      </c>
      <c r="V12">
        <v>11</v>
      </c>
      <c r="W12" t="s">
        <v>496</v>
      </c>
      <c r="X12">
        <v>4</v>
      </c>
      <c r="Y12">
        <v>11</v>
      </c>
      <c r="Z12" t="s">
        <v>497</v>
      </c>
      <c r="AA12">
        <v>3</v>
      </c>
      <c r="AB12">
        <v>11</v>
      </c>
      <c r="AC12" t="s">
        <v>492</v>
      </c>
      <c r="AD12">
        <v>3</v>
      </c>
      <c r="AE12">
        <v>11</v>
      </c>
      <c r="AF12" t="s">
        <v>517</v>
      </c>
      <c r="AG12">
        <v>2</v>
      </c>
      <c r="AH12">
        <v>11</v>
      </c>
      <c r="AI12" t="s">
        <v>328</v>
      </c>
      <c r="AJ12">
        <v>4</v>
      </c>
      <c r="AK12">
        <v>11</v>
      </c>
      <c r="AL12" t="s">
        <v>376</v>
      </c>
      <c r="AM12">
        <v>3</v>
      </c>
      <c r="AN12">
        <v>11</v>
      </c>
      <c r="AO12" t="s">
        <v>349</v>
      </c>
      <c r="AP12">
        <v>2</v>
      </c>
      <c r="AQ12">
        <v>11</v>
      </c>
      <c r="AR12" t="s">
        <v>499</v>
      </c>
      <c r="AS12">
        <v>5</v>
      </c>
      <c r="AT12">
        <v>11</v>
      </c>
      <c r="AU12" t="s">
        <v>513</v>
      </c>
      <c r="AV12">
        <v>2</v>
      </c>
      <c r="AW12">
        <v>11</v>
      </c>
      <c r="AX12" t="s">
        <v>488</v>
      </c>
      <c r="AY12">
        <v>2</v>
      </c>
      <c r="AZ12">
        <v>11</v>
      </c>
      <c r="BA12" t="s">
        <v>429</v>
      </c>
      <c r="BB12">
        <v>2</v>
      </c>
      <c r="BC12">
        <v>11</v>
      </c>
      <c r="BD12" t="s">
        <v>1165</v>
      </c>
      <c r="BE12">
        <v>2</v>
      </c>
      <c r="BF12">
        <v>11</v>
      </c>
      <c r="BG12" t="s">
        <v>1104</v>
      </c>
      <c r="BH12">
        <v>2</v>
      </c>
      <c r="BI12">
        <v>11</v>
      </c>
      <c r="BJ12" t="s">
        <v>1086</v>
      </c>
      <c r="BK12">
        <v>3</v>
      </c>
      <c r="BL12">
        <v>11</v>
      </c>
      <c r="BM12" t="s">
        <v>1188</v>
      </c>
      <c r="BN12">
        <v>4</v>
      </c>
      <c r="BO12">
        <v>11</v>
      </c>
      <c r="BP12" t="s">
        <v>1036</v>
      </c>
      <c r="BQ12">
        <v>3</v>
      </c>
      <c r="BR12">
        <v>11</v>
      </c>
      <c r="BS12" t="s">
        <v>1033</v>
      </c>
      <c r="BT12">
        <v>3</v>
      </c>
      <c r="BU12">
        <v>11</v>
      </c>
      <c r="BV12" t="s">
        <v>1104</v>
      </c>
      <c r="BW12">
        <v>3</v>
      </c>
      <c r="BX12">
        <v>11</v>
      </c>
      <c r="BY12" t="s">
        <v>1083</v>
      </c>
      <c r="BZ12">
        <v>5</v>
      </c>
      <c r="CA12">
        <v>11</v>
      </c>
      <c r="CB12" t="s">
        <v>1204</v>
      </c>
      <c r="CC12">
        <v>3</v>
      </c>
      <c r="CD12">
        <v>11</v>
      </c>
      <c r="CE12" t="s">
        <v>1167</v>
      </c>
      <c r="CF12">
        <v>3</v>
      </c>
      <c r="CG12">
        <v>11</v>
      </c>
      <c r="CH12" t="s">
        <v>1056</v>
      </c>
      <c r="CI12">
        <v>5</v>
      </c>
      <c r="CJ12">
        <v>11</v>
      </c>
      <c r="CK12" t="s">
        <v>1104</v>
      </c>
      <c r="CL12">
        <v>3</v>
      </c>
      <c r="CM12">
        <v>11</v>
      </c>
      <c r="CN12" t="s">
        <v>1132</v>
      </c>
      <c r="CO12">
        <v>2</v>
      </c>
      <c r="CP12">
        <v>11</v>
      </c>
      <c r="CQ12" t="s">
        <v>1033</v>
      </c>
      <c r="CR12">
        <v>3</v>
      </c>
      <c r="CS12">
        <v>11</v>
      </c>
    </row>
    <row r="13" spans="2:97" x14ac:dyDescent="0.25">
      <c r="B13" t="s">
        <v>488</v>
      </c>
      <c r="C13">
        <v>1</v>
      </c>
      <c r="D13">
        <v>12</v>
      </c>
      <c r="E13" t="s">
        <v>1146</v>
      </c>
      <c r="F13">
        <v>1</v>
      </c>
      <c r="G13">
        <v>12</v>
      </c>
      <c r="H13" t="s">
        <v>348</v>
      </c>
      <c r="I13">
        <v>2</v>
      </c>
      <c r="J13">
        <v>12</v>
      </c>
      <c r="K13" t="s">
        <v>1156</v>
      </c>
      <c r="L13">
        <v>2</v>
      </c>
      <c r="M13">
        <v>12</v>
      </c>
      <c r="N13" t="s">
        <v>406</v>
      </c>
      <c r="O13">
        <v>2</v>
      </c>
      <c r="P13">
        <v>12</v>
      </c>
      <c r="Q13" t="s">
        <v>532</v>
      </c>
      <c r="R13">
        <v>2</v>
      </c>
      <c r="S13">
        <v>12</v>
      </c>
      <c r="T13" t="s">
        <v>402</v>
      </c>
      <c r="U13">
        <v>3</v>
      </c>
      <c r="V13">
        <v>12</v>
      </c>
      <c r="W13" t="s">
        <v>450</v>
      </c>
      <c r="X13">
        <v>4</v>
      </c>
      <c r="Y13">
        <v>12</v>
      </c>
      <c r="Z13" t="s">
        <v>425</v>
      </c>
      <c r="AA13">
        <v>3</v>
      </c>
      <c r="AB13">
        <v>12</v>
      </c>
      <c r="AC13" t="s">
        <v>495</v>
      </c>
      <c r="AD13">
        <v>3</v>
      </c>
      <c r="AE13">
        <v>12</v>
      </c>
      <c r="AF13" t="s">
        <v>422</v>
      </c>
      <c r="AG13">
        <v>2</v>
      </c>
      <c r="AH13">
        <v>12</v>
      </c>
      <c r="AI13" t="s">
        <v>432</v>
      </c>
      <c r="AJ13">
        <v>4</v>
      </c>
      <c r="AK13">
        <v>12</v>
      </c>
      <c r="AL13" t="s">
        <v>487</v>
      </c>
      <c r="AM13">
        <v>3</v>
      </c>
      <c r="AN13">
        <v>12</v>
      </c>
      <c r="AO13" t="s">
        <v>498</v>
      </c>
      <c r="AP13">
        <v>2</v>
      </c>
      <c r="AQ13">
        <v>12</v>
      </c>
      <c r="AR13" t="s">
        <v>492</v>
      </c>
      <c r="AS13">
        <v>5</v>
      </c>
      <c r="AT13">
        <v>12</v>
      </c>
      <c r="AU13" t="s">
        <v>363</v>
      </c>
      <c r="AV13">
        <v>2</v>
      </c>
      <c r="AW13">
        <v>12</v>
      </c>
      <c r="AX13" t="s">
        <v>501</v>
      </c>
      <c r="AY13">
        <v>2</v>
      </c>
      <c r="AZ13">
        <v>12</v>
      </c>
      <c r="BA13" t="s">
        <v>351</v>
      </c>
      <c r="BB13">
        <v>2</v>
      </c>
      <c r="BC13">
        <v>12</v>
      </c>
      <c r="BD13" t="s">
        <v>1033</v>
      </c>
      <c r="BE13">
        <v>2</v>
      </c>
      <c r="BF13">
        <v>12</v>
      </c>
      <c r="BG13" t="s">
        <v>996</v>
      </c>
      <c r="BH13">
        <v>2</v>
      </c>
      <c r="BI13">
        <v>12</v>
      </c>
      <c r="BJ13" t="s">
        <v>1042</v>
      </c>
      <c r="BK13">
        <v>3</v>
      </c>
      <c r="BL13">
        <v>12</v>
      </c>
      <c r="BM13" t="s">
        <v>1180</v>
      </c>
      <c r="BN13">
        <v>4</v>
      </c>
      <c r="BO13">
        <v>12</v>
      </c>
      <c r="BP13" t="s">
        <v>1202</v>
      </c>
      <c r="BQ13">
        <v>3</v>
      </c>
      <c r="BR13">
        <v>12</v>
      </c>
      <c r="BS13" t="s">
        <v>1015</v>
      </c>
      <c r="BT13">
        <v>3</v>
      </c>
      <c r="BU13">
        <v>12</v>
      </c>
      <c r="BV13" t="s">
        <v>1068</v>
      </c>
      <c r="BW13">
        <v>3</v>
      </c>
      <c r="BX13">
        <v>12</v>
      </c>
      <c r="BY13" t="s">
        <v>1033</v>
      </c>
      <c r="BZ13">
        <v>5</v>
      </c>
      <c r="CA13">
        <v>12</v>
      </c>
      <c r="CB13" t="s">
        <v>1150</v>
      </c>
      <c r="CC13">
        <v>3</v>
      </c>
      <c r="CD13">
        <v>12</v>
      </c>
      <c r="CE13" t="s">
        <v>1009</v>
      </c>
      <c r="CF13">
        <v>3</v>
      </c>
      <c r="CG13">
        <v>12</v>
      </c>
      <c r="CH13" t="s">
        <v>1150</v>
      </c>
      <c r="CI13">
        <v>5</v>
      </c>
      <c r="CJ13">
        <v>12</v>
      </c>
      <c r="CK13" t="s">
        <v>1059</v>
      </c>
      <c r="CL13">
        <v>3</v>
      </c>
      <c r="CM13">
        <v>12</v>
      </c>
      <c r="CN13" t="s">
        <v>1066</v>
      </c>
      <c r="CO13">
        <v>2</v>
      </c>
      <c r="CP13">
        <v>12</v>
      </c>
      <c r="CQ13" t="s">
        <v>1168</v>
      </c>
      <c r="CR13">
        <v>3</v>
      </c>
      <c r="CS13">
        <v>12</v>
      </c>
    </row>
    <row r="14" spans="2:97" x14ac:dyDescent="0.25">
      <c r="B14" t="s">
        <v>328</v>
      </c>
      <c r="C14">
        <v>1</v>
      </c>
      <c r="D14">
        <v>13</v>
      </c>
      <c r="E14" t="s">
        <v>1102</v>
      </c>
      <c r="F14">
        <v>1</v>
      </c>
      <c r="G14">
        <v>13</v>
      </c>
      <c r="H14" t="s">
        <v>422</v>
      </c>
      <c r="I14">
        <v>2</v>
      </c>
      <c r="J14">
        <v>13</v>
      </c>
      <c r="K14" t="s">
        <v>1204</v>
      </c>
      <c r="L14">
        <v>2</v>
      </c>
      <c r="M14">
        <v>13</v>
      </c>
      <c r="N14" t="s">
        <v>499</v>
      </c>
      <c r="O14">
        <v>2</v>
      </c>
      <c r="P14">
        <v>13</v>
      </c>
      <c r="Q14" t="s">
        <v>508</v>
      </c>
      <c r="R14">
        <v>2</v>
      </c>
      <c r="S14">
        <v>13</v>
      </c>
      <c r="T14" t="s">
        <v>328</v>
      </c>
      <c r="U14">
        <v>3</v>
      </c>
      <c r="V14">
        <v>13</v>
      </c>
      <c r="W14" t="s">
        <v>349</v>
      </c>
      <c r="X14">
        <v>4</v>
      </c>
      <c r="Y14">
        <v>13</v>
      </c>
      <c r="Z14" t="s">
        <v>491</v>
      </c>
      <c r="AA14">
        <v>3</v>
      </c>
      <c r="AB14">
        <v>13</v>
      </c>
      <c r="AC14" t="s">
        <v>497</v>
      </c>
      <c r="AD14">
        <v>3</v>
      </c>
      <c r="AE14">
        <v>13</v>
      </c>
      <c r="AF14" t="s">
        <v>524</v>
      </c>
      <c r="AG14">
        <v>2</v>
      </c>
      <c r="AH14">
        <v>13</v>
      </c>
      <c r="AI14" t="s">
        <v>349</v>
      </c>
      <c r="AJ14">
        <v>4</v>
      </c>
      <c r="AK14">
        <v>13</v>
      </c>
      <c r="AL14" t="s">
        <v>514</v>
      </c>
      <c r="AM14">
        <v>3</v>
      </c>
      <c r="AN14">
        <v>13</v>
      </c>
      <c r="AO14" t="s">
        <v>365</v>
      </c>
      <c r="AP14">
        <v>2</v>
      </c>
      <c r="AQ14">
        <v>13</v>
      </c>
      <c r="AR14" t="s">
        <v>494</v>
      </c>
      <c r="AS14">
        <v>5</v>
      </c>
      <c r="AT14">
        <v>13</v>
      </c>
      <c r="AU14" t="s">
        <v>463</v>
      </c>
      <c r="AV14">
        <v>2</v>
      </c>
      <c r="AW14">
        <v>13</v>
      </c>
      <c r="AX14" t="s">
        <v>430</v>
      </c>
      <c r="AY14">
        <v>2</v>
      </c>
      <c r="AZ14">
        <v>13</v>
      </c>
      <c r="BA14" t="s">
        <v>469</v>
      </c>
      <c r="BB14">
        <v>2</v>
      </c>
      <c r="BC14">
        <v>13</v>
      </c>
      <c r="BD14" t="s">
        <v>1066</v>
      </c>
      <c r="BE14">
        <v>2</v>
      </c>
      <c r="BF14">
        <v>13</v>
      </c>
      <c r="BG14" t="s">
        <v>1160</v>
      </c>
      <c r="BH14">
        <v>2</v>
      </c>
      <c r="BI14">
        <v>13</v>
      </c>
      <c r="BJ14" t="s">
        <v>1085</v>
      </c>
      <c r="BK14">
        <v>4</v>
      </c>
      <c r="BL14">
        <v>13</v>
      </c>
      <c r="BM14" t="s">
        <v>1059</v>
      </c>
      <c r="BN14">
        <v>4</v>
      </c>
      <c r="BO14">
        <v>13</v>
      </c>
      <c r="BP14" t="s">
        <v>996</v>
      </c>
      <c r="BQ14">
        <v>3</v>
      </c>
      <c r="BR14">
        <v>13</v>
      </c>
      <c r="BS14" t="s">
        <v>1114</v>
      </c>
      <c r="BT14">
        <v>3</v>
      </c>
      <c r="BU14">
        <v>13</v>
      </c>
      <c r="BV14" t="s">
        <v>1063</v>
      </c>
      <c r="BW14">
        <v>3</v>
      </c>
      <c r="BX14">
        <v>13</v>
      </c>
      <c r="BY14" t="s">
        <v>1204</v>
      </c>
      <c r="BZ14">
        <v>5</v>
      </c>
      <c r="CA14">
        <v>13</v>
      </c>
      <c r="CB14" t="s">
        <v>1119</v>
      </c>
      <c r="CC14">
        <v>3</v>
      </c>
      <c r="CD14">
        <v>13</v>
      </c>
      <c r="CE14" t="s">
        <v>1008</v>
      </c>
      <c r="CF14">
        <v>3</v>
      </c>
      <c r="CG14">
        <v>13</v>
      </c>
      <c r="CH14" t="s">
        <v>1042</v>
      </c>
      <c r="CI14">
        <v>5</v>
      </c>
      <c r="CJ14">
        <v>13</v>
      </c>
      <c r="CK14" t="s">
        <v>1090</v>
      </c>
      <c r="CL14">
        <v>3</v>
      </c>
      <c r="CM14">
        <v>13</v>
      </c>
      <c r="CN14" t="s">
        <v>1202</v>
      </c>
      <c r="CO14">
        <v>2</v>
      </c>
      <c r="CP14">
        <v>13</v>
      </c>
      <c r="CQ14" t="s">
        <v>1083</v>
      </c>
      <c r="CR14">
        <v>3</v>
      </c>
      <c r="CS14">
        <v>13</v>
      </c>
    </row>
    <row r="15" spans="2:97" x14ac:dyDescent="0.25">
      <c r="B15" t="s">
        <v>349</v>
      </c>
      <c r="C15">
        <v>1</v>
      </c>
      <c r="D15">
        <v>14</v>
      </c>
      <c r="E15" t="s">
        <v>1048</v>
      </c>
      <c r="F15">
        <v>1</v>
      </c>
      <c r="G15">
        <v>14</v>
      </c>
      <c r="H15" t="s">
        <v>498</v>
      </c>
      <c r="I15">
        <v>2</v>
      </c>
      <c r="J15">
        <v>14</v>
      </c>
      <c r="K15" t="s">
        <v>1206</v>
      </c>
      <c r="L15">
        <v>2</v>
      </c>
      <c r="M15">
        <v>14</v>
      </c>
      <c r="N15" t="s">
        <v>501</v>
      </c>
      <c r="O15">
        <v>2</v>
      </c>
      <c r="P15">
        <v>14</v>
      </c>
      <c r="Q15" t="s">
        <v>518</v>
      </c>
      <c r="R15">
        <v>2</v>
      </c>
      <c r="S15">
        <v>14</v>
      </c>
      <c r="T15" t="s">
        <v>488</v>
      </c>
      <c r="U15">
        <v>3</v>
      </c>
      <c r="V15">
        <v>14</v>
      </c>
      <c r="W15" t="s">
        <v>452</v>
      </c>
      <c r="X15">
        <v>4</v>
      </c>
      <c r="Y15">
        <v>14</v>
      </c>
      <c r="Z15" t="s">
        <v>501</v>
      </c>
      <c r="AA15">
        <v>3</v>
      </c>
      <c r="AB15">
        <v>14</v>
      </c>
      <c r="AC15" t="s">
        <v>376</v>
      </c>
      <c r="AD15">
        <v>3</v>
      </c>
      <c r="AE15">
        <v>14</v>
      </c>
      <c r="AF15" t="s">
        <v>377</v>
      </c>
      <c r="AG15">
        <v>2</v>
      </c>
      <c r="AH15">
        <v>14</v>
      </c>
      <c r="AI15" t="s">
        <v>458</v>
      </c>
      <c r="AJ15">
        <v>4</v>
      </c>
      <c r="AK15">
        <v>14</v>
      </c>
      <c r="AL15" t="s">
        <v>330</v>
      </c>
      <c r="AM15">
        <v>3</v>
      </c>
      <c r="AN15">
        <v>14</v>
      </c>
      <c r="AO15" t="s">
        <v>361</v>
      </c>
      <c r="AP15">
        <v>2</v>
      </c>
      <c r="AQ15">
        <v>14</v>
      </c>
      <c r="AR15" t="s">
        <v>514</v>
      </c>
      <c r="AS15">
        <v>6</v>
      </c>
      <c r="AT15">
        <v>14</v>
      </c>
      <c r="AU15" t="s">
        <v>474</v>
      </c>
      <c r="AV15">
        <v>2</v>
      </c>
      <c r="AW15">
        <v>14</v>
      </c>
      <c r="AX15" t="s">
        <v>378</v>
      </c>
      <c r="AY15">
        <v>2</v>
      </c>
      <c r="AZ15">
        <v>14</v>
      </c>
      <c r="BA15" t="s">
        <v>349</v>
      </c>
      <c r="BB15">
        <v>2</v>
      </c>
      <c r="BC15">
        <v>14</v>
      </c>
      <c r="BD15" t="s">
        <v>1015</v>
      </c>
      <c r="BE15">
        <v>2</v>
      </c>
      <c r="BF15">
        <v>14</v>
      </c>
      <c r="BG15" t="s">
        <v>1102</v>
      </c>
      <c r="BH15">
        <v>2</v>
      </c>
      <c r="BI15">
        <v>14</v>
      </c>
      <c r="BJ15" t="s">
        <v>1066</v>
      </c>
      <c r="BK15">
        <v>4</v>
      </c>
      <c r="BL15">
        <v>14</v>
      </c>
      <c r="BM15" t="s">
        <v>1193</v>
      </c>
      <c r="BN15">
        <v>4</v>
      </c>
      <c r="BO15">
        <v>14</v>
      </c>
      <c r="BP15" t="s">
        <v>1060</v>
      </c>
      <c r="BQ15">
        <v>3</v>
      </c>
      <c r="BR15">
        <v>14</v>
      </c>
      <c r="BS15" t="s">
        <v>1036</v>
      </c>
      <c r="BT15">
        <v>3</v>
      </c>
      <c r="BU15">
        <v>14</v>
      </c>
      <c r="BV15" t="s">
        <v>1058</v>
      </c>
      <c r="BW15">
        <v>3</v>
      </c>
      <c r="BX15">
        <v>14</v>
      </c>
      <c r="BY15" t="s">
        <v>1058</v>
      </c>
      <c r="BZ15">
        <v>5</v>
      </c>
      <c r="CA15">
        <v>14</v>
      </c>
      <c r="CB15" t="s">
        <v>1163</v>
      </c>
      <c r="CC15">
        <v>3</v>
      </c>
      <c r="CD15">
        <v>14</v>
      </c>
      <c r="CE15" t="s">
        <v>1059</v>
      </c>
      <c r="CF15">
        <v>3</v>
      </c>
      <c r="CG15">
        <v>14</v>
      </c>
      <c r="CH15" t="s">
        <v>1024</v>
      </c>
      <c r="CI15">
        <v>6</v>
      </c>
      <c r="CJ15">
        <v>14</v>
      </c>
      <c r="CK15" t="s">
        <v>1055</v>
      </c>
      <c r="CL15">
        <v>3</v>
      </c>
      <c r="CM15">
        <v>14</v>
      </c>
      <c r="CN15" t="s">
        <v>1150</v>
      </c>
      <c r="CO15">
        <v>2</v>
      </c>
      <c r="CP15">
        <v>14</v>
      </c>
      <c r="CQ15" t="s">
        <v>996</v>
      </c>
      <c r="CR15">
        <v>3</v>
      </c>
      <c r="CS15">
        <v>14</v>
      </c>
    </row>
    <row r="16" spans="2:97" x14ac:dyDescent="0.25">
      <c r="B16" t="s">
        <v>378</v>
      </c>
      <c r="C16">
        <v>1</v>
      </c>
      <c r="D16">
        <v>15</v>
      </c>
      <c r="E16" t="s">
        <v>1008</v>
      </c>
      <c r="F16">
        <v>1</v>
      </c>
      <c r="G16">
        <v>15</v>
      </c>
      <c r="H16" t="s">
        <v>524</v>
      </c>
      <c r="I16">
        <v>2</v>
      </c>
      <c r="J16">
        <v>15</v>
      </c>
      <c r="K16" t="s">
        <v>1036</v>
      </c>
      <c r="L16">
        <v>2</v>
      </c>
      <c r="M16">
        <v>15</v>
      </c>
      <c r="N16" t="s">
        <v>505</v>
      </c>
      <c r="O16">
        <v>2</v>
      </c>
      <c r="P16">
        <v>15</v>
      </c>
      <c r="Q16" t="s">
        <v>488</v>
      </c>
      <c r="R16">
        <v>2</v>
      </c>
      <c r="S16">
        <v>15</v>
      </c>
      <c r="T16" t="s">
        <v>497</v>
      </c>
      <c r="U16">
        <v>3</v>
      </c>
      <c r="V16">
        <v>15</v>
      </c>
      <c r="W16" t="s">
        <v>469</v>
      </c>
      <c r="X16">
        <v>5</v>
      </c>
      <c r="Y16">
        <v>15</v>
      </c>
      <c r="Z16" t="s">
        <v>495</v>
      </c>
      <c r="AA16">
        <v>3</v>
      </c>
      <c r="AB16">
        <v>15</v>
      </c>
      <c r="AC16" t="s">
        <v>491</v>
      </c>
      <c r="AD16">
        <v>3</v>
      </c>
      <c r="AE16">
        <v>15</v>
      </c>
      <c r="AF16" t="s">
        <v>490</v>
      </c>
      <c r="AG16">
        <v>2</v>
      </c>
      <c r="AH16">
        <v>15</v>
      </c>
      <c r="AI16" t="s">
        <v>474</v>
      </c>
      <c r="AJ16">
        <v>5</v>
      </c>
      <c r="AK16">
        <v>15</v>
      </c>
      <c r="AL16" t="s">
        <v>349</v>
      </c>
      <c r="AM16">
        <v>3</v>
      </c>
      <c r="AN16">
        <v>15</v>
      </c>
      <c r="AO16" t="s">
        <v>458</v>
      </c>
      <c r="AP16">
        <v>2</v>
      </c>
      <c r="AQ16">
        <v>15</v>
      </c>
      <c r="AR16" t="s">
        <v>512</v>
      </c>
      <c r="AS16">
        <v>6</v>
      </c>
      <c r="AT16">
        <v>15</v>
      </c>
      <c r="AU16" t="s">
        <v>517</v>
      </c>
      <c r="AV16">
        <v>2</v>
      </c>
      <c r="AW16">
        <v>15</v>
      </c>
      <c r="AX16" t="s">
        <v>491</v>
      </c>
      <c r="AY16">
        <v>2</v>
      </c>
      <c r="AZ16">
        <v>15</v>
      </c>
      <c r="BA16" t="s">
        <v>495</v>
      </c>
      <c r="BB16">
        <v>2</v>
      </c>
      <c r="BC16">
        <v>15</v>
      </c>
      <c r="BD16" t="s">
        <v>1163</v>
      </c>
      <c r="BE16">
        <v>2</v>
      </c>
      <c r="BF16">
        <v>15</v>
      </c>
      <c r="BG16" t="s">
        <v>1042</v>
      </c>
      <c r="BH16">
        <v>2</v>
      </c>
      <c r="BI16">
        <v>15</v>
      </c>
      <c r="BJ16" t="s">
        <v>1087</v>
      </c>
      <c r="BK16">
        <v>4</v>
      </c>
      <c r="BL16">
        <v>15</v>
      </c>
      <c r="BM16" t="s">
        <v>1083</v>
      </c>
      <c r="BN16">
        <v>5</v>
      </c>
      <c r="BO16">
        <v>15</v>
      </c>
      <c r="BP16" t="s">
        <v>1163</v>
      </c>
      <c r="BQ16">
        <v>3</v>
      </c>
      <c r="BR16">
        <v>15</v>
      </c>
      <c r="BS16" t="s">
        <v>1058</v>
      </c>
      <c r="BT16">
        <v>3</v>
      </c>
      <c r="BU16">
        <v>15</v>
      </c>
      <c r="BV16" t="s">
        <v>1169</v>
      </c>
      <c r="BW16">
        <v>3</v>
      </c>
      <c r="BX16">
        <v>15</v>
      </c>
      <c r="BY16" t="s">
        <v>1090</v>
      </c>
      <c r="BZ16">
        <v>6</v>
      </c>
      <c r="CA16">
        <v>15</v>
      </c>
      <c r="CB16" t="s">
        <v>1008</v>
      </c>
      <c r="CC16">
        <v>3</v>
      </c>
      <c r="CD16">
        <v>15</v>
      </c>
      <c r="CE16" t="s">
        <v>1180</v>
      </c>
      <c r="CF16">
        <v>3</v>
      </c>
      <c r="CG16">
        <v>15</v>
      </c>
      <c r="CH16" t="s">
        <v>1058</v>
      </c>
      <c r="CI16">
        <v>6</v>
      </c>
      <c r="CJ16">
        <v>15</v>
      </c>
      <c r="CK16" t="s">
        <v>1035</v>
      </c>
      <c r="CL16">
        <v>3</v>
      </c>
      <c r="CM16">
        <v>15</v>
      </c>
      <c r="CN16" t="s">
        <v>1207</v>
      </c>
      <c r="CO16">
        <v>2</v>
      </c>
      <c r="CP16">
        <v>15</v>
      </c>
      <c r="CQ16" t="s">
        <v>1104</v>
      </c>
      <c r="CR16">
        <v>3</v>
      </c>
      <c r="CS16">
        <v>15</v>
      </c>
    </row>
    <row r="17" spans="2:97" x14ac:dyDescent="0.25">
      <c r="B17" t="s">
        <v>377</v>
      </c>
      <c r="C17">
        <v>2</v>
      </c>
      <c r="D17">
        <v>16</v>
      </c>
      <c r="E17" t="s">
        <v>1092</v>
      </c>
      <c r="F17">
        <v>2</v>
      </c>
      <c r="G17">
        <v>16</v>
      </c>
      <c r="H17" t="s">
        <v>488</v>
      </c>
      <c r="I17">
        <v>2</v>
      </c>
      <c r="J17">
        <v>16</v>
      </c>
      <c r="K17" t="s">
        <v>1193</v>
      </c>
      <c r="L17">
        <v>3</v>
      </c>
      <c r="M17">
        <v>16</v>
      </c>
      <c r="N17" t="s">
        <v>427</v>
      </c>
      <c r="O17">
        <v>2</v>
      </c>
      <c r="P17">
        <v>16</v>
      </c>
      <c r="Q17" t="s">
        <v>401</v>
      </c>
      <c r="R17">
        <v>2</v>
      </c>
      <c r="S17">
        <v>16</v>
      </c>
      <c r="T17" t="s">
        <v>356</v>
      </c>
      <c r="U17">
        <v>3</v>
      </c>
      <c r="V17">
        <v>16</v>
      </c>
      <c r="W17" t="s">
        <v>491</v>
      </c>
      <c r="X17">
        <v>5</v>
      </c>
      <c r="Y17">
        <v>16</v>
      </c>
      <c r="Z17" t="s">
        <v>511</v>
      </c>
      <c r="AA17">
        <v>3</v>
      </c>
      <c r="AB17">
        <v>16</v>
      </c>
      <c r="AC17" t="s">
        <v>327</v>
      </c>
      <c r="AD17">
        <v>3</v>
      </c>
      <c r="AE17">
        <v>16</v>
      </c>
      <c r="AF17" t="s">
        <v>349</v>
      </c>
      <c r="AG17">
        <v>2</v>
      </c>
      <c r="AH17">
        <v>16</v>
      </c>
      <c r="AI17" t="s">
        <v>489</v>
      </c>
      <c r="AJ17">
        <v>5</v>
      </c>
      <c r="AK17">
        <v>16</v>
      </c>
      <c r="AL17" t="s">
        <v>426</v>
      </c>
      <c r="AM17">
        <v>3</v>
      </c>
      <c r="AN17">
        <v>16</v>
      </c>
      <c r="AO17" t="s">
        <v>494</v>
      </c>
      <c r="AP17">
        <v>2</v>
      </c>
      <c r="AQ17">
        <v>16</v>
      </c>
      <c r="AR17" t="s">
        <v>432</v>
      </c>
      <c r="AS17">
        <v>6</v>
      </c>
      <c r="AT17">
        <v>16</v>
      </c>
      <c r="AU17" t="s">
        <v>425</v>
      </c>
      <c r="AV17">
        <v>2</v>
      </c>
      <c r="AW17">
        <v>16</v>
      </c>
      <c r="AX17" t="s">
        <v>502</v>
      </c>
      <c r="AY17">
        <v>2</v>
      </c>
      <c r="AZ17">
        <v>16</v>
      </c>
      <c r="BA17" t="s">
        <v>425</v>
      </c>
      <c r="BB17">
        <v>3</v>
      </c>
      <c r="BC17">
        <v>16</v>
      </c>
      <c r="BD17" t="s">
        <v>1204</v>
      </c>
      <c r="BE17">
        <v>2</v>
      </c>
      <c r="BF17">
        <v>16</v>
      </c>
      <c r="BG17" t="s">
        <v>1202</v>
      </c>
      <c r="BH17">
        <v>2</v>
      </c>
      <c r="BI17">
        <v>16</v>
      </c>
      <c r="BJ17" t="s">
        <v>1192</v>
      </c>
      <c r="BK17">
        <v>4</v>
      </c>
      <c r="BL17">
        <v>16</v>
      </c>
      <c r="BM17" t="s">
        <v>1150</v>
      </c>
      <c r="BN17">
        <v>5</v>
      </c>
      <c r="BO17">
        <v>16</v>
      </c>
      <c r="BP17" t="s">
        <v>1084</v>
      </c>
      <c r="BQ17">
        <v>3</v>
      </c>
      <c r="BR17">
        <v>16</v>
      </c>
      <c r="BS17" t="s">
        <v>1087</v>
      </c>
      <c r="BT17">
        <v>3</v>
      </c>
      <c r="BU17">
        <v>16</v>
      </c>
      <c r="BV17" t="s">
        <v>1083</v>
      </c>
      <c r="BW17">
        <v>3</v>
      </c>
      <c r="BX17">
        <v>16</v>
      </c>
      <c r="BY17" t="s">
        <v>1185</v>
      </c>
      <c r="BZ17">
        <v>6</v>
      </c>
      <c r="CA17">
        <v>16</v>
      </c>
      <c r="CB17" t="s">
        <v>1148</v>
      </c>
      <c r="CC17">
        <v>3</v>
      </c>
      <c r="CD17">
        <v>16</v>
      </c>
      <c r="CE17" t="s">
        <v>1085</v>
      </c>
      <c r="CF17">
        <v>3</v>
      </c>
      <c r="CG17">
        <v>16</v>
      </c>
      <c r="CH17" t="s">
        <v>1009</v>
      </c>
      <c r="CI17">
        <v>6</v>
      </c>
      <c r="CJ17">
        <v>16</v>
      </c>
      <c r="CK17" t="s">
        <v>1042</v>
      </c>
      <c r="CL17">
        <v>3</v>
      </c>
      <c r="CM17">
        <v>16</v>
      </c>
      <c r="CN17" t="s">
        <v>1057</v>
      </c>
      <c r="CO17">
        <v>2</v>
      </c>
      <c r="CP17">
        <v>16</v>
      </c>
      <c r="CQ17" t="s">
        <v>1101</v>
      </c>
      <c r="CR17">
        <v>3</v>
      </c>
      <c r="CS17">
        <v>16</v>
      </c>
    </row>
    <row r="18" spans="2:97" x14ac:dyDescent="0.25">
      <c r="B18" t="s">
        <v>507</v>
      </c>
      <c r="C18">
        <v>2</v>
      </c>
      <c r="D18">
        <v>17</v>
      </c>
      <c r="E18" t="s">
        <v>1036</v>
      </c>
      <c r="F18">
        <v>2</v>
      </c>
      <c r="G18">
        <v>17</v>
      </c>
      <c r="H18" t="s">
        <v>497</v>
      </c>
      <c r="I18">
        <v>2</v>
      </c>
      <c r="J18">
        <v>17</v>
      </c>
      <c r="K18" t="s">
        <v>1065</v>
      </c>
      <c r="L18">
        <v>3</v>
      </c>
      <c r="M18">
        <v>17</v>
      </c>
      <c r="N18" t="s">
        <v>502</v>
      </c>
      <c r="O18">
        <v>2</v>
      </c>
      <c r="P18">
        <v>17</v>
      </c>
      <c r="Q18" t="s">
        <v>511</v>
      </c>
      <c r="R18">
        <v>2</v>
      </c>
      <c r="S18">
        <v>17</v>
      </c>
      <c r="T18" t="s">
        <v>429</v>
      </c>
      <c r="U18">
        <v>3</v>
      </c>
      <c r="V18">
        <v>17</v>
      </c>
      <c r="W18" t="s">
        <v>515</v>
      </c>
      <c r="X18">
        <v>5</v>
      </c>
      <c r="Y18">
        <v>17</v>
      </c>
      <c r="Z18" t="s">
        <v>514</v>
      </c>
      <c r="AA18">
        <v>3</v>
      </c>
      <c r="AB18">
        <v>17</v>
      </c>
      <c r="AC18" t="s">
        <v>505</v>
      </c>
      <c r="AD18">
        <v>3</v>
      </c>
      <c r="AE18">
        <v>17</v>
      </c>
      <c r="AF18" t="s">
        <v>330</v>
      </c>
      <c r="AG18">
        <v>2</v>
      </c>
      <c r="AH18">
        <v>17</v>
      </c>
      <c r="AI18" t="s">
        <v>469</v>
      </c>
      <c r="AJ18">
        <v>5</v>
      </c>
      <c r="AK18">
        <v>17</v>
      </c>
      <c r="AL18" t="s">
        <v>504</v>
      </c>
      <c r="AM18">
        <v>3</v>
      </c>
      <c r="AN18">
        <v>17</v>
      </c>
      <c r="AO18" t="s">
        <v>426</v>
      </c>
      <c r="AP18">
        <v>2</v>
      </c>
      <c r="AQ18">
        <v>17</v>
      </c>
      <c r="AR18" t="s">
        <v>518</v>
      </c>
      <c r="AS18">
        <v>6</v>
      </c>
      <c r="AT18">
        <v>17</v>
      </c>
      <c r="AU18" t="s">
        <v>365</v>
      </c>
      <c r="AV18">
        <v>2</v>
      </c>
      <c r="AW18">
        <v>17</v>
      </c>
      <c r="AX18" t="s">
        <v>505</v>
      </c>
      <c r="AY18">
        <v>3</v>
      </c>
      <c r="AZ18">
        <v>17</v>
      </c>
      <c r="BA18" t="s">
        <v>497</v>
      </c>
      <c r="BB18">
        <v>3</v>
      </c>
      <c r="BC18">
        <v>17</v>
      </c>
      <c r="BD18" t="s">
        <v>1004</v>
      </c>
      <c r="BE18">
        <v>3</v>
      </c>
      <c r="BF18">
        <v>17</v>
      </c>
      <c r="BG18" t="s">
        <v>1163</v>
      </c>
      <c r="BH18">
        <v>2</v>
      </c>
      <c r="BI18">
        <v>17</v>
      </c>
      <c r="BJ18" t="s">
        <v>1151</v>
      </c>
      <c r="BK18">
        <v>4</v>
      </c>
      <c r="BL18">
        <v>17</v>
      </c>
      <c r="BM18" t="s">
        <v>1055</v>
      </c>
      <c r="BN18">
        <v>5</v>
      </c>
      <c r="BO18">
        <v>17</v>
      </c>
      <c r="BP18" t="s">
        <v>1148</v>
      </c>
      <c r="BQ18">
        <v>3</v>
      </c>
      <c r="BR18">
        <v>17</v>
      </c>
      <c r="BS18" t="s">
        <v>1008</v>
      </c>
      <c r="BT18">
        <v>3</v>
      </c>
      <c r="BU18">
        <v>17</v>
      </c>
      <c r="BV18" t="s">
        <v>1150</v>
      </c>
      <c r="BW18">
        <v>3</v>
      </c>
      <c r="BX18">
        <v>17</v>
      </c>
      <c r="BY18" t="s">
        <v>996</v>
      </c>
      <c r="BZ18">
        <v>6</v>
      </c>
      <c r="CA18">
        <v>17</v>
      </c>
      <c r="CB18" t="s">
        <v>1160</v>
      </c>
      <c r="CC18">
        <v>3</v>
      </c>
      <c r="CD18">
        <v>17</v>
      </c>
      <c r="CE18" t="s">
        <v>1188</v>
      </c>
      <c r="CF18">
        <v>3</v>
      </c>
      <c r="CG18">
        <v>17</v>
      </c>
      <c r="CJ18">
        <v>17</v>
      </c>
      <c r="CK18" t="s">
        <v>1066</v>
      </c>
      <c r="CL18">
        <v>3</v>
      </c>
      <c r="CM18">
        <v>17</v>
      </c>
      <c r="CN18" t="s">
        <v>1086</v>
      </c>
      <c r="CO18">
        <v>3</v>
      </c>
      <c r="CP18">
        <v>17</v>
      </c>
      <c r="CQ18" t="s">
        <v>1188</v>
      </c>
      <c r="CR18">
        <v>3</v>
      </c>
      <c r="CS18">
        <v>17</v>
      </c>
    </row>
    <row r="19" spans="2:97" x14ac:dyDescent="0.25">
      <c r="B19" t="s">
        <v>422</v>
      </c>
      <c r="C19">
        <v>2</v>
      </c>
      <c r="D19">
        <v>18</v>
      </c>
      <c r="E19" t="s">
        <v>1015</v>
      </c>
      <c r="F19">
        <v>2</v>
      </c>
      <c r="G19">
        <v>18</v>
      </c>
      <c r="H19" t="s">
        <v>351</v>
      </c>
      <c r="I19">
        <v>2</v>
      </c>
      <c r="J19">
        <v>18</v>
      </c>
      <c r="K19" t="s">
        <v>1086</v>
      </c>
      <c r="L19">
        <v>3</v>
      </c>
      <c r="M19">
        <v>18</v>
      </c>
      <c r="N19" t="s">
        <v>497</v>
      </c>
      <c r="O19">
        <v>2</v>
      </c>
      <c r="P19">
        <v>18</v>
      </c>
      <c r="Q19" t="s">
        <v>521</v>
      </c>
      <c r="R19">
        <v>2</v>
      </c>
      <c r="S19">
        <v>18</v>
      </c>
      <c r="T19" t="s">
        <v>489</v>
      </c>
      <c r="U19">
        <v>3</v>
      </c>
      <c r="V19">
        <v>18</v>
      </c>
      <c r="W19" t="s">
        <v>489</v>
      </c>
      <c r="X19">
        <v>5</v>
      </c>
      <c r="Y19">
        <v>18</v>
      </c>
      <c r="Z19" t="s">
        <v>490</v>
      </c>
      <c r="AA19">
        <v>3</v>
      </c>
      <c r="AB19">
        <v>18</v>
      </c>
      <c r="AC19" t="s">
        <v>510</v>
      </c>
      <c r="AD19">
        <v>3</v>
      </c>
      <c r="AE19">
        <v>18</v>
      </c>
      <c r="AF19" t="s">
        <v>476</v>
      </c>
      <c r="AG19">
        <v>2</v>
      </c>
      <c r="AH19">
        <v>18</v>
      </c>
      <c r="AI19" t="s">
        <v>512</v>
      </c>
      <c r="AJ19">
        <v>5</v>
      </c>
      <c r="AK19">
        <v>18</v>
      </c>
      <c r="AL19" t="s">
        <v>507</v>
      </c>
      <c r="AM19">
        <v>3</v>
      </c>
      <c r="AN19">
        <v>18</v>
      </c>
      <c r="AO19" t="s">
        <v>506</v>
      </c>
      <c r="AP19">
        <v>3</v>
      </c>
      <c r="AQ19">
        <v>18</v>
      </c>
      <c r="AT19">
        <v>18</v>
      </c>
      <c r="AU19" t="s">
        <v>422</v>
      </c>
      <c r="AV19">
        <v>2</v>
      </c>
      <c r="AW19">
        <v>18</v>
      </c>
      <c r="AX19" t="s">
        <v>328</v>
      </c>
      <c r="AY19">
        <v>3</v>
      </c>
      <c r="AZ19">
        <v>18</v>
      </c>
      <c r="BA19" t="s">
        <v>355</v>
      </c>
      <c r="BB19">
        <v>3</v>
      </c>
      <c r="BC19">
        <v>18</v>
      </c>
      <c r="BD19" t="s">
        <v>1192</v>
      </c>
      <c r="BE19">
        <v>3</v>
      </c>
      <c r="BF19">
        <v>18</v>
      </c>
      <c r="BG19" t="s">
        <v>1127</v>
      </c>
      <c r="BH19">
        <v>2</v>
      </c>
      <c r="BI19">
        <v>18</v>
      </c>
      <c r="BJ19" t="s">
        <v>1163</v>
      </c>
      <c r="BK19">
        <v>4</v>
      </c>
      <c r="BL19">
        <v>18</v>
      </c>
      <c r="BM19" t="s">
        <v>996</v>
      </c>
      <c r="BN19">
        <v>5</v>
      </c>
      <c r="BO19">
        <v>18</v>
      </c>
      <c r="BP19" t="s">
        <v>1119</v>
      </c>
      <c r="BQ19">
        <v>3</v>
      </c>
      <c r="BR19">
        <v>18</v>
      </c>
      <c r="BS19" t="s">
        <v>1066</v>
      </c>
      <c r="BT19">
        <v>3</v>
      </c>
      <c r="BU19">
        <v>18</v>
      </c>
      <c r="BV19" t="s">
        <v>1168</v>
      </c>
      <c r="BW19">
        <v>3</v>
      </c>
      <c r="BX19">
        <v>18</v>
      </c>
      <c r="BY19" t="s">
        <v>1132</v>
      </c>
      <c r="BZ19">
        <v>6</v>
      </c>
      <c r="CA19">
        <v>18</v>
      </c>
      <c r="CB19" t="s">
        <v>1156</v>
      </c>
      <c r="CC19">
        <v>3</v>
      </c>
      <c r="CD19">
        <v>18</v>
      </c>
      <c r="CE19" t="s">
        <v>1033</v>
      </c>
      <c r="CF19">
        <v>3</v>
      </c>
      <c r="CG19">
        <v>18</v>
      </c>
      <c r="CJ19">
        <v>18</v>
      </c>
      <c r="CK19" t="s">
        <v>1102</v>
      </c>
      <c r="CL19">
        <v>3</v>
      </c>
      <c r="CM19">
        <v>18</v>
      </c>
      <c r="CN19" t="s">
        <v>1024</v>
      </c>
      <c r="CO19">
        <v>3</v>
      </c>
      <c r="CP19">
        <v>18</v>
      </c>
      <c r="CQ19" t="s">
        <v>1167</v>
      </c>
      <c r="CR19">
        <v>3</v>
      </c>
      <c r="CS19">
        <v>18</v>
      </c>
    </row>
    <row r="20" spans="2:97" x14ac:dyDescent="0.25">
      <c r="B20" t="s">
        <v>362</v>
      </c>
      <c r="C20">
        <v>2</v>
      </c>
      <c r="D20">
        <v>19</v>
      </c>
      <c r="E20" t="s">
        <v>1009</v>
      </c>
      <c r="F20">
        <v>2</v>
      </c>
      <c r="G20">
        <v>19</v>
      </c>
      <c r="H20" t="s">
        <v>494</v>
      </c>
      <c r="I20">
        <v>2</v>
      </c>
      <c r="J20">
        <v>19</v>
      </c>
      <c r="K20" t="s">
        <v>1188</v>
      </c>
      <c r="L20">
        <v>3</v>
      </c>
      <c r="M20">
        <v>19</v>
      </c>
      <c r="N20" t="s">
        <v>511</v>
      </c>
      <c r="O20">
        <v>2</v>
      </c>
      <c r="P20">
        <v>19</v>
      </c>
      <c r="Q20" t="s">
        <v>494</v>
      </c>
      <c r="R20">
        <v>2</v>
      </c>
      <c r="S20">
        <v>19</v>
      </c>
      <c r="T20" t="s">
        <v>493</v>
      </c>
      <c r="U20">
        <v>3</v>
      </c>
      <c r="V20">
        <v>19</v>
      </c>
      <c r="W20" t="s">
        <v>487</v>
      </c>
      <c r="X20">
        <v>6</v>
      </c>
      <c r="Y20">
        <v>19</v>
      </c>
      <c r="Z20" t="s">
        <v>423</v>
      </c>
      <c r="AA20">
        <v>3</v>
      </c>
      <c r="AB20">
        <v>19</v>
      </c>
      <c r="AC20" t="s">
        <v>504</v>
      </c>
      <c r="AD20">
        <v>4</v>
      </c>
      <c r="AE20">
        <v>19</v>
      </c>
      <c r="AF20" t="s">
        <v>473</v>
      </c>
      <c r="AG20">
        <v>2</v>
      </c>
      <c r="AH20">
        <v>19</v>
      </c>
      <c r="AI20" t="s">
        <v>422</v>
      </c>
      <c r="AJ20">
        <v>6</v>
      </c>
      <c r="AK20">
        <v>19</v>
      </c>
      <c r="AL20" t="s">
        <v>488</v>
      </c>
      <c r="AM20">
        <v>3</v>
      </c>
      <c r="AN20">
        <v>19</v>
      </c>
      <c r="AO20" t="s">
        <v>469</v>
      </c>
      <c r="AP20">
        <v>3</v>
      </c>
      <c r="AQ20">
        <v>19</v>
      </c>
      <c r="AT20">
        <v>19</v>
      </c>
      <c r="AU20" t="s">
        <v>355</v>
      </c>
      <c r="AV20">
        <v>2</v>
      </c>
      <c r="AW20">
        <v>19</v>
      </c>
      <c r="AX20" t="s">
        <v>530</v>
      </c>
      <c r="AY20">
        <v>3</v>
      </c>
      <c r="AZ20">
        <v>19</v>
      </c>
      <c r="BA20" t="s">
        <v>494</v>
      </c>
      <c r="BB20">
        <v>3</v>
      </c>
      <c r="BC20">
        <v>19</v>
      </c>
      <c r="BD20" t="s">
        <v>1132</v>
      </c>
      <c r="BE20">
        <v>3</v>
      </c>
      <c r="BF20">
        <v>19</v>
      </c>
      <c r="BG20" t="s">
        <v>1038</v>
      </c>
      <c r="BH20">
        <v>2</v>
      </c>
      <c r="BI20">
        <v>19</v>
      </c>
      <c r="BJ20" t="s">
        <v>1036</v>
      </c>
      <c r="BK20">
        <v>5</v>
      </c>
      <c r="BL20">
        <v>19</v>
      </c>
      <c r="BM20" t="s">
        <v>1066</v>
      </c>
      <c r="BN20">
        <v>6</v>
      </c>
      <c r="BO20">
        <v>19</v>
      </c>
      <c r="BP20" t="s">
        <v>1114</v>
      </c>
      <c r="BQ20">
        <v>4</v>
      </c>
      <c r="BR20">
        <v>19</v>
      </c>
      <c r="BS20" t="s">
        <v>1167</v>
      </c>
      <c r="BT20">
        <v>4</v>
      </c>
      <c r="BU20">
        <v>19</v>
      </c>
      <c r="BV20" t="s">
        <v>1106</v>
      </c>
      <c r="BW20">
        <v>3</v>
      </c>
      <c r="BX20">
        <v>19</v>
      </c>
      <c r="CA20">
        <v>19</v>
      </c>
      <c r="CB20" t="s">
        <v>1158</v>
      </c>
      <c r="CC20">
        <v>3</v>
      </c>
      <c r="CD20">
        <v>19</v>
      </c>
      <c r="CE20" t="s">
        <v>1068</v>
      </c>
      <c r="CF20">
        <v>3</v>
      </c>
      <c r="CG20">
        <v>19</v>
      </c>
      <c r="CJ20">
        <v>19</v>
      </c>
      <c r="CK20" t="s">
        <v>1206</v>
      </c>
      <c r="CL20">
        <v>3</v>
      </c>
      <c r="CM20">
        <v>19</v>
      </c>
      <c r="CN20" t="s">
        <v>1106</v>
      </c>
      <c r="CO20">
        <v>3</v>
      </c>
      <c r="CP20">
        <v>19</v>
      </c>
      <c r="CQ20" t="s">
        <v>1106</v>
      </c>
      <c r="CR20">
        <v>3</v>
      </c>
      <c r="CS20">
        <v>19</v>
      </c>
    </row>
    <row r="21" spans="2:97" x14ac:dyDescent="0.25">
      <c r="B21" t="s">
        <v>427</v>
      </c>
      <c r="C21">
        <v>2</v>
      </c>
      <c r="D21">
        <v>20</v>
      </c>
      <c r="E21" t="s">
        <v>1038</v>
      </c>
      <c r="F21">
        <v>2</v>
      </c>
      <c r="G21">
        <v>20</v>
      </c>
      <c r="H21" t="s">
        <v>438</v>
      </c>
      <c r="I21">
        <v>2</v>
      </c>
      <c r="J21">
        <v>20</v>
      </c>
      <c r="K21" t="s">
        <v>1158</v>
      </c>
      <c r="L21">
        <v>3</v>
      </c>
      <c r="M21">
        <v>20</v>
      </c>
      <c r="N21" t="s">
        <v>491</v>
      </c>
      <c r="O21">
        <v>2</v>
      </c>
      <c r="P21">
        <v>20</v>
      </c>
      <c r="Q21" t="s">
        <v>524</v>
      </c>
      <c r="R21">
        <v>2</v>
      </c>
      <c r="S21">
        <v>20</v>
      </c>
      <c r="T21" t="s">
        <v>355</v>
      </c>
      <c r="U21">
        <v>3</v>
      </c>
      <c r="V21">
        <v>20</v>
      </c>
      <c r="W21" t="s">
        <v>355</v>
      </c>
      <c r="X21">
        <v>6</v>
      </c>
      <c r="Y21">
        <v>20</v>
      </c>
      <c r="Z21" t="s">
        <v>493</v>
      </c>
      <c r="AA21">
        <v>3</v>
      </c>
      <c r="AB21">
        <v>20</v>
      </c>
      <c r="AC21" t="s">
        <v>494</v>
      </c>
      <c r="AD21">
        <v>4</v>
      </c>
      <c r="AE21">
        <v>20</v>
      </c>
      <c r="AF21" t="s">
        <v>504</v>
      </c>
      <c r="AG21">
        <v>2</v>
      </c>
      <c r="AH21">
        <v>20</v>
      </c>
      <c r="AI21" t="s">
        <v>490</v>
      </c>
      <c r="AJ21">
        <v>6</v>
      </c>
      <c r="AK21">
        <v>20</v>
      </c>
      <c r="AL21" t="s">
        <v>355</v>
      </c>
      <c r="AM21">
        <v>3</v>
      </c>
      <c r="AN21">
        <v>20</v>
      </c>
      <c r="AO21" t="s">
        <v>505</v>
      </c>
      <c r="AP21">
        <v>3</v>
      </c>
      <c r="AQ21">
        <v>20</v>
      </c>
      <c r="AT21">
        <v>20</v>
      </c>
      <c r="AU21" t="s">
        <v>515</v>
      </c>
      <c r="AV21">
        <v>2</v>
      </c>
      <c r="AW21">
        <v>20</v>
      </c>
      <c r="AX21" t="s">
        <v>426</v>
      </c>
      <c r="AY21">
        <v>3</v>
      </c>
      <c r="AZ21">
        <v>20</v>
      </c>
      <c r="BA21" t="s">
        <v>452</v>
      </c>
      <c r="BB21">
        <v>3</v>
      </c>
      <c r="BC21">
        <v>20</v>
      </c>
      <c r="BD21" t="s">
        <v>1057</v>
      </c>
      <c r="BE21">
        <v>3</v>
      </c>
      <c r="BF21">
        <v>20</v>
      </c>
      <c r="BG21" t="s">
        <v>1084</v>
      </c>
      <c r="BH21">
        <v>2</v>
      </c>
      <c r="BI21">
        <v>20</v>
      </c>
      <c r="BJ21" t="s">
        <v>1183</v>
      </c>
      <c r="BK21">
        <v>5</v>
      </c>
      <c r="BL21">
        <v>20</v>
      </c>
      <c r="BM21" t="s">
        <v>1033</v>
      </c>
      <c r="BN21">
        <v>6</v>
      </c>
      <c r="BO21">
        <v>20</v>
      </c>
      <c r="BP21" t="s">
        <v>1057</v>
      </c>
      <c r="BQ21">
        <v>4</v>
      </c>
      <c r="BR21">
        <v>20</v>
      </c>
      <c r="BS21" t="s">
        <v>996</v>
      </c>
      <c r="BT21">
        <v>4</v>
      </c>
      <c r="BU21">
        <v>20</v>
      </c>
      <c r="BV21" t="s">
        <v>1107</v>
      </c>
      <c r="BW21">
        <v>3</v>
      </c>
      <c r="BX21">
        <v>20</v>
      </c>
      <c r="CA21">
        <v>20</v>
      </c>
      <c r="CB21" t="s">
        <v>1104</v>
      </c>
      <c r="CC21">
        <v>4</v>
      </c>
      <c r="CD21">
        <v>20</v>
      </c>
      <c r="CE21" t="s">
        <v>1045</v>
      </c>
      <c r="CF21">
        <v>3</v>
      </c>
      <c r="CG21">
        <v>20</v>
      </c>
      <c r="CJ21">
        <v>20</v>
      </c>
      <c r="CK21" t="s">
        <v>1185</v>
      </c>
      <c r="CL21">
        <v>3</v>
      </c>
      <c r="CM21">
        <v>20</v>
      </c>
      <c r="CN21" t="s">
        <v>1210</v>
      </c>
      <c r="CO21">
        <v>3</v>
      </c>
      <c r="CP21">
        <v>20</v>
      </c>
      <c r="CQ21" t="s">
        <v>1065</v>
      </c>
      <c r="CR21">
        <v>3</v>
      </c>
      <c r="CS21">
        <v>20</v>
      </c>
    </row>
    <row r="22" spans="2:97" x14ac:dyDescent="0.25">
      <c r="B22" t="s">
        <v>495</v>
      </c>
      <c r="C22">
        <v>2</v>
      </c>
      <c r="D22">
        <v>21</v>
      </c>
      <c r="E22" t="s">
        <v>1042</v>
      </c>
      <c r="F22">
        <v>2</v>
      </c>
      <c r="G22">
        <v>21</v>
      </c>
      <c r="H22" t="s">
        <v>518</v>
      </c>
      <c r="I22">
        <v>3</v>
      </c>
      <c r="J22">
        <v>21</v>
      </c>
      <c r="K22" t="s">
        <v>1150</v>
      </c>
      <c r="L22">
        <v>3</v>
      </c>
      <c r="M22">
        <v>21</v>
      </c>
      <c r="N22" t="s">
        <v>432</v>
      </c>
      <c r="O22">
        <v>3</v>
      </c>
      <c r="P22">
        <v>21</v>
      </c>
      <c r="Q22" t="s">
        <v>402</v>
      </c>
      <c r="R22">
        <v>3</v>
      </c>
      <c r="S22">
        <v>21</v>
      </c>
      <c r="T22" t="s">
        <v>530</v>
      </c>
      <c r="U22">
        <v>3</v>
      </c>
      <c r="V22">
        <v>21</v>
      </c>
      <c r="W22" t="s">
        <v>423</v>
      </c>
      <c r="X22">
        <v>6</v>
      </c>
      <c r="Y22">
        <v>21</v>
      </c>
      <c r="Z22" t="s">
        <v>452</v>
      </c>
      <c r="AA22">
        <v>3</v>
      </c>
      <c r="AB22">
        <v>21</v>
      </c>
      <c r="AC22" t="s">
        <v>516</v>
      </c>
      <c r="AD22">
        <v>4</v>
      </c>
      <c r="AE22">
        <v>21</v>
      </c>
      <c r="AF22" t="s">
        <v>505</v>
      </c>
      <c r="AG22">
        <v>3</v>
      </c>
      <c r="AH22">
        <v>21</v>
      </c>
      <c r="AI22" t="s">
        <v>376</v>
      </c>
      <c r="AJ22">
        <v>6</v>
      </c>
      <c r="AK22">
        <v>21</v>
      </c>
      <c r="AL22" t="s">
        <v>493</v>
      </c>
      <c r="AM22">
        <v>3</v>
      </c>
      <c r="AN22">
        <v>21</v>
      </c>
      <c r="AO22" t="s">
        <v>500</v>
      </c>
      <c r="AP22">
        <v>3</v>
      </c>
      <c r="AQ22">
        <v>21</v>
      </c>
      <c r="AT22">
        <v>21</v>
      </c>
      <c r="AU22" t="s">
        <v>514</v>
      </c>
      <c r="AV22">
        <v>3</v>
      </c>
      <c r="AW22">
        <v>21</v>
      </c>
      <c r="AX22" t="s">
        <v>355</v>
      </c>
      <c r="AY22">
        <v>3</v>
      </c>
      <c r="AZ22">
        <v>21</v>
      </c>
      <c r="BA22" t="s">
        <v>490</v>
      </c>
      <c r="BB22">
        <v>3</v>
      </c>
      <c r="BC22">
        <v>21</v>
      </c>
      <c r="BD22" t="s">
        <v>1107</v>
      </c>
      <c r="BE22">
        <v>3</v>
      </c>
      <c r="BF22">
        <v>21</v>
      </c>
      <c r="BG22" t="s">
        <v>1148</v>
      </c>
      <c r="BH22">
        <v>3</v>
      </c>
      <c r="BI22">
        <v>21</v>
      </c>
      <c r="BJ22" t="s">
        <v>1064</v>
      </c>
      <c r="BK22">
        <v>5</v>
      </c>
      <c r="BL22">
        <v>21</v>
      </c>
      <c r="BM22" t="s">
        <v>1148</v>
      </c>
      <c r="BN22">
        <v>6</v>
      </c>
      <c r="BO22">
        <v>21</v>
      </c>
      <c r="BP22" t="s">
        <v>1009</v>
      </c>
      <c r="BQ22">
        <v>4</v>
      </c>
      <c r="BR22">
        <v>21</v>
      </c>
      <c r="BS22" t="s">
        <v>1064</v>
      </c>
      <c r="BT22">
        <v>4</v>
      </c>
      <c r="BU22">
        <v>21</v>
      </c>
      <c r="BV22" t="s">
        <v>1188</v>
      </c>
      <c r="BW22">
        <v>3</v>
      </c>
      <c r="BX22">
        <v>21</v>
      </c>
      <c r="CA22">
        <v>21</v>
      </c>
      <c r="CB22" t="s">
        <v>1060</v>
      </c>
      <c r="CC22">
        <v>4</v>
      </c>
      <c r="CD22">
        <v>21</v>
      </c>
      <c r="CE22" t="s">
        <v>1159</v>
      </c>
      <c r="CF22">
        <v>3</v>
      </c>
      <c r="CG22">
        <v>21</v>
      </c>
      <c r="CJ22">
        <v>21</v>
      </c>
      <c r="CK22" t="s">
        <v>1124</v>
      </c>
      <c r="CL22">
        <v>3</v>
      </c>
      <c r="CM22">
        <v>21</v>
      </c>
      <c r="CN22" t="s">
        <v>1204</v>
      </c>
      <c r="CO22">
        <v>3</v>
      </c>
      <c r="CP22">
        <v>21</v>
      </c>
      <c r="CQ22" t="s">
        <v>1058</v>
      </c>
      <c r="CR22">
        <v>3</v>
      </c>
      <c r="CS22">
        <v>21</v>
      </c>
    </row>
    <row r="23" spans="2:97" x14ac:dyDescent="0.25">
      <c r="B23" t="s">
        <v>425</v>
      </c>
      <c r="C23">
        <v>2</v>
      </c>
      <c r="D23">
        <v>22</v>
      </c>
      <c r="E23" t="s">
        <v>1159</v>
      </c>
      <c r="F23">
        <v>2</v>
      </c>
      <c r="G23">
        <v>22</v>
      </c>
      <c r="H23" t="s">
        <v>443</v>
      </c>
      <c r="I23">
        <v>3</v>
      </c>
      <c r="J23">
        <v>22</v>
      </c>
      <c r="K23" t="s">
        <v>1209</v>
      </c>
      <c r="L23">
        <v>3</v>
      </c>
      <c r="M23">
        <v>22</v>
      </c>
      <c r="N23" t="s">
        <v>401</v>
      </c>
      <c r="O23">
        <v>3</v>
      </c>
      <c r="P23">
        <v>22</v>
      </c>
      <c r="Q23" t="s">
        <v>422</v>
      </c>
      <c r="R23">
        <v>3</v>
      </c>
      <c r="S23">
        <v>22</v>
      </c>
      <c r="T23" t="s">
        <v>327</v>
      </c>
      <c r="U23">
        <v>3</v>
      </c>
      <c r="V23">
        <v>22</v>
      </c>
      <c r="W23" t="s">
        <v>438</v>
      </c>
      <c r="X23">
        <v>6</v>
      </c>
      <c r="Y23">
        <v>22</v>
      </c>
      <c r="Z23" t="s">
        <v>426</v>
      </c>
      <c r="AA23">
        <v>3</v>
      </c>
      <c r="AB23">
        <v>22</v>
      </c>
      <c r="AC23" t="s">
        <v>330</v>
      </c>
      <c r="AD23">
        <v>4</v>
      </c>
      <c r="AE23">
        <v>22</v>
      </c>
      <c r="AF23" t="s">
        <v>506</v>
      </c>
      <c r="AG23">
        <v>3</v>
      </c>
      <c r="AH23">
        <v>22</v>
      </c>
      <c r="AI23" t="s">
        <v>355</v>
      </c>
      <c r="AJ23">
        <v>6</v>
      </c>
      <c r="AK23">
        <v>22</v>
      </c>
      <c r="AL23" t="s">
        <v>530</v>
      </c>
      <c r="AM23">
        <v>3</v>
      </c>
      <c r="AN23">
        <v>22</v>
      </c>
      <c r="AO23" t="s">
        <v>355</v>
      </c>
      <c r="AP23">
        <v>3</v>
      </c>
      <c r="AQ23">
        <v>22</v>
      </c>
      <c r="AT23">
        <v>22</v>
      </c>
      <c r="AU23" t="s">
        <v>330</v>
      </c>
      <c r="AV23">
        <v>3</v>
      </c>
      <c r="AW23">
        <v>22</v>
      </c>
      <c r="AX23" t="s">
        <v>493</v>
      </c>
      <c r="AY23">
        <v>3</v>
      </c>
      <c r="AZ23">
        <v>22</v>
      </c>
      <c r="BA23" t="s">
        <v>489</v>
      </c>
      <c r="BB23">
        <v>3</v>
      </c>
      <c r="BC23">
        <v>22</v>
      </c>
      <c r="BD23" t="s">
        <v>1038</v>
      </c>
      <c r="BE23">
        <v>3</v>
      </c>
      <c r="BF23">
        <v>22</v>
      </c>
      <c r="BG23" t="s">
        <v>1087</v>
      </c>
      <c r="BH23">
        <v>3</v>
      </c>
      <c r="BI23">
        <v>22</v>
      </c>
      <c r="BJ23" t="s">
        <v>1143</v>
      </c>
      <c r="BK23">
        <v>5</v>
      </c>
      <c r="BL23">
        <v>22</v>
      </c>
      <c r="BM23" t="s">
        <v>1210</v>
      </c>
      <c r="BN23">
        <v>6</v>
      </c>
      <c r="BO23">
        <v>22</v>
      </c>
      <c r="BP23" t="s">
        <v>1087</v>
      </c>
      <c r="BQ23">
        <v>4</v>
      </c>
      <c r="BR23">
        <v>22</v>
      </c>
      <c r="BS23" t="s">
        <v>1038</v>
      </c>
      <c r="BT23">
        <v>4</v>
      </c>
      <c r="BU23">
        <v>22</v>
      </c>
      <c r="BV23" t="s">
        <v>996</v>
      </c>
      <c r="BW23">
        <v>3</v>
      </c>
      <c r="BX23">
        <v>22</v>
      </c>
      <c r="CA23">
        <v>22</v>
      </c>
      <c r="CB23" t="s">
        <v>1132</v>
      </c>
      <c r="CC23">
        <v>4</v>
      </c>
      <c r="CD23">
        <v>22</v>
      </c>
      <c r="CE23" t="s">
        <v>1204</v>
      </c>
      <c r="CF23">
        <v>3</v>
      </c>
      <c r="CG23">
        <v>22</v>
      </c>
      <c r="CJ23">
        <v>22</v>
      </c>
      <c r="CK23" t="s">
        <v>1033</v>
      </c>
      <c r="CL23">
        <v>3</v>
      </c>
      <c r="CM23">
        <v>22</v>
      </c>
      <c r="CN23" t="s">
        <v>1038</v>
      </c>
      <c r="CO23">
        <v>3</v>
      </c>
      <c r="CP23">
        <v>22</v>
      </c>
      <c r="CQ23" t="s">
        <v>1051</v>
      </c>
      <c r="CR23">
        <v>3</v>
      </c>
      <c r="CS23">
        <v>22</v>
      </c>
    </row>
    <row r="24" spans="2:97" x14ac:dyDescent="0.25">
      <c r="B24" t="s">
        <v>331</v>
      </c>
      <c r="C24">
        <v>2</v>
      </c>
      <c r="D24">
        <v>23</v>
      </c>
      <c r="E24" t="s">
        <v>1065</v>
      </c>
      <c r="F24">
        <v>2</v>
      </c>
      <c r="G24">
        <v>23</v>
      </c>
      <c r="H24" t="s">
        <v>529</v>
      </c>
      <c r="I24">
        <v>3</v>
      </c>
      <c r="J24">
        <v>23</v>
      </c>
      <c r="K24" t="s">
        <v>1084</v>
      </c>
      <c r="L24">
        <v>3</v>
      </c>
      <c r="M24">
        <v>23</v>
      </c>
      <c r="N24" t="s">
        <v>504</v>
      </c>
      <c r="O24">
        <v>3</v>
      </c>
      <c r="P24">
        <v>23</v>
      </c>
      <c r="Q24" t="s">
        <v>497</v>
      </c>
      <c r="R24">
        <v>3</v>
      </c>
      <c r="S24">
        <v>23</v>
      </c>
      <c r="T24" t="s">
        <v>363</v>
      </c>
      <c r="U24">
        <v>3</v>
      </c>
      <c r="V24">
        <v>23</v>
      </c>
      <c r="Y24">
        <v>23</v>
      </c>
      <c r="Z24" t="s">
        <v>505</v>
      </c>
      <c r="AA24">
        <v>4</v>
      </c>
      <c r="AB24">
        <v>23</v>
      </c>
      <c r="AC24" t="s">
        <v>350</v>
      </c>
      <c r="AD24">
        <v>4</v>
      </c>
      <c r="AE24">
        <v>23</v>
      </c>
      <c r="AF24" t="s">
        <v>469</v>
      </c>
      <c r="AG24">
        <v>3</v>
      </c>
      <c r="AH24">
        <v>23</v>
      </c>
      <c r="AK24">
        <v>23</v>
      </c>
      <c r="AL24" t="s">
        <v>502</v>
      </c>
      <c r="AM24">
        <v>4</v>
      </c>
      <c r="AN24">
        <v>23</v>
      </c>
      <c r="AO24" t="s">
        <v>490</v>
      </c>
      <c r="AP24">
        <v>3</v>
      </c>
      <c r="AQ24">
        <v>23</v>
      </c>
      <c r="AT24">
        <v>23</v>
      </c>
      <c r="AU24" t="s">
        <v>429</v>
      </c>
      <c r="AV24">
        <v>3</v>
      </c>
      <c r="AW24">
        <v>23</v>
      </c>
      <c r="AX24" t="s">
        <v>443</v>
      </c>
      <c r="AY24">
        <v>3</v>
      </c>
      <c r="AZ24">
        <v>23</v>
      </c>
      <c r="BA24" t="s">
        <v>328</v>
      </c>
      <c r="BB24">
        <v>3</v>
      </c>
      <c r="BC24">
        <v>23</v>
      </c>
      <c r="BD24" t="s">
        <v>1160</v>
      </c>
      <c r="BE24">
        <v>3</v>
      </c>
      <c r="BF24">
        <v>23</v>
      </c>
      <c r="BG24" t="s">
        <v>1057</v>
      </c>
      <c r="BH24">
        <v>3</v>
      </c>
      <c r="BI24">
        <v>23</v>
      </c>
      <c r="BJ24" t="s">
        <v>1124</v>
      </c>
      <c r="BK24">
        <v>5</v>
      </c>
      <c r="BL24">
        <v>23</v>
      </c>
      <c r="BO24">
        <v>23</v>
      </c>
      <c r="BP24" t="s">
        <v>1056</v>
      </c>
      <c r="BQ24">
        <v>4</v>
      </c>
      <c r="BR24">
        <v>23</v>
      </c>
      <c r="BS24" t="s">
        <v>1074</v>
      </c>
      <c r="BT24">
        <v>4</v>
      </c>
      <c r="BU24">
        <v>23</v>
      </c>
      <c r="BV24" t="s">
        <v>1159</v>
      </c>
      <c r="BW24">
        <v>3</v>
      </c>
      <c r="BX24">
        <v>23</v>
      </c>
      <c r="CA24">
        <v>23</v>
      </c>
      <c r="CB24" t="s">
        <v>1146</v>
      </c>
      <c r="CC24">
        <v>4</v>
      </c>
      <c r="CD24">
        <v>23</v>
      </c>
      <c r="CE24" t="s">
        <v>1150</v>
      </c>
      <c r="CF24">
        <v>4</v>
      </c>
      <c r="CG24">
        <v>23</v>
      </c>
      <c r="CJ24">
        <v>23</v>
      </c>
      <c r="CK24" t="s">
        <v>1019</v>
      </c>
      <c r="CL24">
        <v>3</v>
      </c>
      <c r="CM24">
        <v>23</v>
      </c>
      <c r="CN24" t="s">
        <v>1158</v>
      </c>
      <c r="CO24">
        <v>3</v>
      </c>
      <c r="CP24">
        <v>23</v>
      </c>
      <c r="CQ24" t="s">
        <v>1180</v>
      </c>
      <c r="CR24">
        <v>4</v>
      </c>
      <c r="CS24">
        <v>23</v>
      </c>
    </row>
    <row r="25" spans="2:97" x14ac:dyDescent="0.25">
      <c r="B25" t="s">
        <v>514</v>
      </c>
      <c r="C25">
        <v>2</v>
      </c>
      <c r="D25">
        <v>24</v>
      </c>
      <c r="E25" t="s">
        <v>1158</v>
      </c>
      <c r="F25">
        <v>2</v>
      </c>
      <c r="G25">
        <v>24</v>
      </c>
      <c r="H25" t="s">
        <v>444</v>
      </c>
      <c r="I25">
        <v>3</v>
      </c>
      <c r="J25">
        <v>24</v>
      </c>
      <c r="K25" t="s">
        <v>1129</v>
      </c>
      <c r="L25">
        <v>3</v>
      </c>
      <c r="M25">
        <v>24</v>
      </c>
      <c r="N25" t="s">
        <v>506</v>
      </c>
      <c r="O25">
        <v>3</v>
      </c>
      <c r="P25">
        <v>24</v>
      </c>
      <c r="Q25" t="s">
        <v>389</v>
      </c>
      <c r="R25">
        <v>3</v>
      </c>
      <c r="S25">
        <v>24</v>
      </c>
      <c r="T25" t="s">
        <v>445</v>
      </c>
      <c r="U25">
        <v>3</v>
      </c>
      <c r="V25">
        <v>24</v>
      </c>
      <c r="Y25">
        <v>24</v>
      </c>
      <c r="Z25" t="s">
        <v>532</v>
      </c>
      <c r="AA25">
        <v>4</v>
      </c>
      <c r="AB25">
        <v>24</v>
      </c>
      <c r="AC25" t="s">
        <v>524</v>
      </c>
      <c r="AD25">
        <v>4</v>
      </c>
      <c r="AE25">
        <v>24</v>
      </c>
      <c r="AF25" t="s">
        <v>358</v>
      </c>
      <c r="AG25">
        <v>3</v>
      </c>
      <c r="AH25">
        <v>24</v>
      </c>
      <c r="AK25">
        <v>24</v>
      </c>
      <c r="AL25" t="s">
        <v>378</v>
      </c>
      <c r="AM25">
        <v>4</v>
      </c>
      <c r="AN25">
        <v>24</v>
      </c>
      <c r="AO25" t="s">
        <v>376</v>
      </c>
      <c r="AP25">
        <v>3</v>
      </c>
      <c r="AQ25">
        <v>24</v>
      </c>
      <c r="AT25">
        <v>24</v>
      </c>
      <c r="AU25" t="s">
        <v>494</v>
      </c>
      <c r="AV25">
        <v>3</v>
      </c>
      <c r="AW25">
        <v>24</v>
      </c>
      <c r="AX25" t="s">
        <v>494</v>
      </c>
      <c r="AY25">
        <v>3</v>
      </c>
      <c r="AZ25">
        <v>24</v>
      </c>
      <c r="BA25" t="s">
        <v>443</v>
      </c>
      <c r="BB25">
        <v>3</v>
      </c>
      <c r="BC25">
        <v>24</v>
      </c>
      <c r="BD25" t="s">
        <v>1167</v>
      </c>
      <c r="BE25">
        <v>3</v>
      </c>
      <c r="BF25">
        <v>24</v>
      </c>
      <c r="BG25" t="s">
        <v>1137</v>
      </c>
      <c r="BH25">
        <v>3</v>
      </c>
      <c r="BI25">
        <v>24</v>
      </c>
      <c r="BJ25" t="s">
        <v>1031</v>
      </c>
      <c r="BK25">
        <v>5</v>
      </c>
      <c r="BL25">
        <v>24</v>
      </c>
      <c r="BO25">
        <v>24</v>
      </c>
      <c r="BP25" t="s">
        <v>1008</v>
      </c>
      <c r="BQ25">
        <v>4</v>
      </c>
      <c r="BR25">
        <v>24</v>
      </c>
      <c r="BS25" t="s">
        <v>1009</v>
      </c>
      <c r="BT25">
        <v>4</v>
      </c>
      <c r="BU25">
        <v>24</v>
      </c>
      <c r="BV25" t="s">
        <v>1015</v>
      </c>
      <c r="BW25">
        <v>3</v>
      </c>
      <c r="BX25">
        <v>24</v>
      </c>
      <c r="CA25">
        <v>24</v>
      </c>
      <c r="CB25" t="s">
        <v>1084</v>
      </c>
      <c r="CC25">
        <v>4</v>
      </c>
      <c r="CD25">
        <v>24</v>
      </c>
      <c r="CE25" t="s">
        <v>1202</v>
      </c>
      <c r="CF25">
        <v>4</v>
      </c>
      <c r="CG25">
        <v>24</v>
      </c>
      <c r="CJ25">
        <v>24</v>
      </c>
      <c r="CK25" t="s">
        <v>1168</v>
      </c>
      <c r="CL25">
        <v>3</v>
      </c>
      <c r="CM25">
        <v>24</v>
      </c>
      <c r="CN25" t="s">
        <v>1087</v>
      </c>
      <c r="CO25">
        <v>3</v>
      </c>
      <c r="CP25">
        <v>24</v>
      </c>
      <c r="CQ25" t="s">
        <v>1038</v>
      </c>
      <c r="CR25">
        <v>4</v>
      </c>
      <c r="CS25">
        <v>24</v>
      </c>
    </row>
    <row r="26" spans="2:97" x14ac:dyDescent="0.25">
      <c r="B26" t="s">
        <v>501</v>
      </c>
      <c r="C26">
        <v>2</v>
      </c>
      <c r="D26">
        <v>25</v>
      </c>
      <c r="E26" t="s">
        <v>1189</v>
      </c>
      <c r="F26">
        <v>2</v>
      </c>
      <c r="G26">
        <v>25</v>
      </c>
      <c r="H26" t="s">
        <v>525</v>
      </c>
      <c r="I26">
        <v>3</v>
      </c>
      <c r="J26">
        <v>25</v>
      </c>
      <c r="K26" t="s">
        <v>1207</v>
      </c>
      <c r="L26">
        <v>3</v>
      </c>
      <c r="M26">
        <v>25</v>
      </c>
      <c r="N26" t="s">
        <v>508</v>
      </c>
      <c r="O26">
        <v>3</v>
      </c>
      <c r="P26">
        <v>25</v>
      </c>
      <c r="Q26" t="s">
        <v>423</v>
      </c>
      <c r="R26">
        <v>3</v>
      </c>
      <c r="S26">
        <v>25</v>
      </c>
      <c r="T26" t="s">
        <v>487</v>
      </c>
      <c r="U26">
        <v>3</v>
      </c>
      <c r="V26">
        <v>25</v>
      </c>
      <c r="Y26">
        <v>25</v>
      </c>
      <c r="Z26" t="s">
        <v>509</v>
      </c>
      <c r="AA26">
        <v>4</v>
      </c>
      <c r="AB26">
        <v>25</v>
      </c>
      <c r="AC26" t="s">
        <v>487</v>
      </c>
      <c r="AD26">
        <v>4</v>
      </c>
      <c r="AE26">
        <v>25</v>
      </c>
      <c r="AF26" t="s">
        <v>355</v>
      </c>
      <c r="AG26">
        <v>3</v>
      </c>
      <c r="AH26">
        <v>25</v>
      </c>
      <c r="AK26">
        <v>25</v>
      </c>
      <c r="AL26" t="s">
        <v>423</v>
      </c>
      <c r="AM26">
        <v>4</v>
      </c>
      <c r="AN26">
        <v>25</v>
      </c>
      <c r="AO26" t="s">
        <v>430</v>
      </c>
      <c r="AP26">
        <v>3</v>
      </c>
      <c r="AQ26">
        <v>25</v>
      </c>
      <c r="AT26">
        <v>25</v>
      </c>
      <c r="AU26" t="s">
        <v>349</v>
      </c>
      <c r="AV26">
        <v>3</v>
      </c>
      <c r="AW26">
        <v>25</v>
      </c>
      <c r="AX26" t="s">
        <v>465</v>
      </c>
      <c r="AY26">
        <v>3</v>
      </c>
      <c r="AZ26">
        <v>25</v>
      </c>
      <c r="BA26" t="s">
        <v>531</v>
      </c>
      <c r="BB26">
        <v>3</v>
      </c>
      <c r="BC26">
        <v>25</v>
      </c>
      <c r="BD26" t="s">
        <v>1026</v>
      </c>
      <c r="BE26">
        <v>3</v>
      </c>
      <c r="BF26">
        <v>25</v>
      </c>
      <c r="BG26" t="s">
        <v>1176</v>
      </c>
      <c r="BH26">
        <v>3</v>
      </c>
      <c r="BI26">
        <v>25</v>
      </c>
      <c r="BJ26" t="s">
        <v>1185</v>
      </c>
      <c r="BK26">
        <v>6</v>
      </c>
      <c r="BL26">
        <v>25</v>
      </c>
      <c r="BO26">
        <v>25</v>
      </c>
      <c r="BP26" t="s">
        <v>1193</v>
      </c>
      <c r="BQ26">
        <v>4</v>
      </c>
      <c r="BR26">
        <v>25</v>
      </c>
      <c r="BS26" t="s">
        <v>1086</v>
      </c>
      <c r="BT26">
        <v>4</v>
      </c>
      <c r="BU26">
        <v>25</v>
      </c>
      <c r="BV26" t="s">
        <v>1024</v>
      </c>
      <c r="BW26">
        <v>3</v>
      </c>
      <c r="BX26">
        <v>25</v>
      </c>
      <c r="CA26">
        <v>25</v>
      </c>
      <c r="CB26" t="s">
        <v>1004</v>
      </c>
      <c r="CC26">
        <v>4</v>
      </c>
      <c r="CD26">
        <v>25</v>
      </c>
      <c r="CE26" t="s">
        <v>1192</v>
      </c>
      <c r="CF26">
        <v>4</v>
      </c>
      <c r="CG26">
        <v>25</v>
      </c>
      <c r="CJ26">
        <v>25</v>
      </c>
      <c r="CK26" t="s">
        <v>1068</v>
      </c>
      <c r="CL26">
        <v>3</v>
      </c>
      <c r="CM26">
        <v>25</v>
      </c>
      <c r="CN26" t="s">
        <v>1070</v>
      </c>
      <c r="CO26">
        <v>3</v>
      </c>
      <c r="CP26">
        <v>25</v>
      </c>
      <c r="CQ26" t="s">
        <v>1207</v>
      </c>
      <c r="CR26">
        <v>4</v>
      </c>
      <c r="CS26">
        <v>25</v>
      </c>
    </row>
    <row r="27" spans="2:97" x14ac:dyDescent="0.25">
      <c r="B27" t="s">
        <v>426</v>
      </c>
      <c r="C27">
        <v>2</v>
      </c>
      <c r="D27">
        <v>26</v>
      </c>
      <c r="E27" t="s">
        <v>1055</v>
      </c>
      <c r="F27">
        <v>2</v>
      </c>
      <c r="G27">
        <v>26</v>
      </c>
      <c r="H27" t="s">
        <v>499</v>
      </c>
      <c r="I27">
        <v>3</v>
      </c>
      <c r="J27">
        <v>26</v>
      </c>
      <c r="K27" t="s">
        <v>1050</v>
      </c>
      <c r="L27">
        <v>3</v>
      </c>
      <c r="M27">
        <v>26</v>
      </c>
      <c r="N27" t="s">
        <v>425</v>
      </c>
      <c r="O27">
        <v>3</v>
      </c>
      <c r="P27">
        <v>26</v>
      </c>
      <c r="Q27" t="s">
        <v>427</v>
      </c>
      <c r="R27">
        <v>3</v>
      </c>
      <c r="S27">
        <v>26</v>
      </c>
      <c r="T27" t="s">
        <v>490</v>
      </c>
      <c r="U27">
        <v>3</v>
      </c>
      <c r="V27">
        <v>26</v>
      </c>
      <c r="Y27">
        <v>26</v>
      </c>
      <c r="Z27" t="s">
        <v>512</v>
      </c>
      <c r="AA27">
        <v>4</v>
      </c>
      <c r="AB27">
        <v>26</v>
      </c>
      <c r="AC27" t="s">
        <v>422</v>
      </c>
      <c r="AD27">
        <v>4</v>
      </c>
      <c r="AE27">
        <v>26</v>
      </c>
      <c r="AF27" t="s">
        <v>491</v>
      </c>
      <c r="AG27">
        <v>3</v>
      </c>
      <c r="AH27">
        <v>26</v>
      </c>
      <c r="AK27">
        <v>26</v>
      </c>
      <c r="AL27" t="s">
        <v>505</v>
      </c>
      <c r="AM27">
        <v>4</v>
      </c>
      <c r="AN27">
        <v>26</v>
      </c>
      <c r="AO27" t="s">
        <v>504</v>
      </c>
      <c r="AP27">
        <v>3</v>
      </c>
      <c r="AQ27">
        <v>26</v>
      </c>
      <c r="AT27">
        <v>26</v>
      </c>
      <c r="AU27" t="s">
        <v>457</v>
      </c>
      <c r="AV27">
        <v>3</v>
      </c>
      <c r="AW27">
        <v>26</v>
      </c>
      <c r="AX27" t="s">
        <v>444</v>
      </c>
      <c r="AY27">
        <v>3</v>
      </c>
      <c r="AZ27">
        <v>26</v>
      </c>
      <c r="BA27" t="s">
        <v>428</v>
      </c>
      <c r="BB27">
        <v>3</v>
      </c>
      <c r="BC27">
        <v>26</v>
      </c>
      <c r="BD27" t="s">
        <v>1188</v>
      </c>
      <c r="BE27">
        <v>3</v>
      </c>
      <c r="BF27">
        <v>26</v>
      </c>
      <c r="BG27" t="s">
        <v>1074</v>
      </c>
      <c r="BH27">
        <v>3</v>
      </c>
      <c r="BI27">
        <v>26</v>
      </c>
      <c r="BJ27" t="s">
        <v>1004</v>
      </c>
      <c r="BK27">
        <v>6</v>
      </c>
      <c r="BL27">
        <v>26</v>
      </c>
      <c r="BO27">
        <v>26</v>
      </c>
      <c r="BP27" t="s">
        <v>1065</v>
      </c>
      <c r="BQ27">
        <v>4</v>
      </c>
      <c r="BR27">
        <v>26</v>
      </c>
      <c r="BS27" t="s">
        <v>1024</v>
      </c>
      <c r="BT27">
        <v>4</v>
      </c>
      <c r="BU27">
        <v>26</v>
      </c>
      <c r="BV27" t="s">
        <v>1198</v>
      </c>
      <c r="BW27">
        <v>4</v>
      </c>
      <c r="BX27">
        <v>26</v>
      </c>
      <c r="CA27">
        <v>26</v>
      </c>
      <c r="CB27" t="s">
        <v>1192</v>
      </c>
      <c r="CC27">
        <v>4</v>
      </c>
      <c r="CD27">
        <v>26</v>
      </c>
      <c r="CE27" t="s">
        <v>1163</v>
      </c>
      <c r="CF27">
        <v>4</v>
      </c>
      <c r="CG27">
        <v>26</v>
      </c>
      <c r="CJ27">
        <v>26</v>
      </c>
      <c r="CK27" t="s">
        <v>1158</v>
      </c>
      <c r="CL27">
        <v>3</v>
      </c>
      <c r="CM27">
        <v>26</v>
      </c>
      <c r="CN27" t="s">
        <v>1134</v>
      </c>
      <c r="CO27">
        <v>3</v>
      </c>
      <c r="CP27">
        <v>26</v>
      </c>
      <c r="CQ27" t="s">
        <v>1085</v>
      </c>
      <c r="CR27">
        <v>4</v>
      </c>
      <c r="CS27">
        <v>26</v>
      </c>
    </row>
    <row r="28" spans="2:97" x14ac:dyDescent="0.25">
      <c r="B28" t="s">
        <v>355</v>
      </c>
      <c r="C28">
        <v>2</v>
      </c>
      <c r="D28">
        <v>27</v>
      </c>
      <c r="E28" t="s">
        <v>1090</v>
      </c>
      <c r="F28">
        <v>2</v>
      </c>
      <c r="G28">
        <v>27</v>
      </c>
      <c r="H28" t="s">
        <v>328</v>
      </c>
      <c r="I28">
        <v>3</v>
      </c>
      <c r="J28">
        <v>27</v>
      </c>
      <c r="K28" t="s">
        <v>1124</v>
      </c>
      <c r="L28">
        <v>3</v>
      </c>
      <c r="M28">
        <v>27</v>
      </c>
      <c r="N28" t="s">
        <v>365</v>
      </c>
      <c r="O28">
        <v>3</v>
      </c>
      <c r="P28">
        <v>27</v>
      </c>
      <c r="Q28" t="s">
        <v>429</v>
      </c>
      <c r="R28">
        <v>3</v>
      </c>
      <c r="S28">
        <v>27</v>
      </c>
      <c r="T28" t="s">
        <v>514</v>
      </c>
      <c r="U28">
        <v>3</v>
      </c>
      <c r="V28">
        <v>27</v>
      </c>
      <c r="Y28">
        <v>27</v>
      </c>
      <c r="Z28" t="s">
        <v>513</v>
      </c>
      <c r="AA28">
        <v>4</v>
      </c>
      <c r="AB28">
        <v>27</v>
      </c>
      <c r="AC28" t="s">
        <v>429</v>
      </c>
      <c r="AD28">
        <v>4</v>
      </c>
      <c r="AE28">
        <v>27</v>
      </c>
      <c r="AF28" t="s">
        <v>372</v>
      </c>
      <c r="AG28">
        <v>3</v>
      </c>
      <c r="AH28">
        <v>27</v>
      </c>
      <c r="AK28">
        <v>27</v>
      </c>
      <c r="AL28" t="s">
        <v>495</v>
      </c>
      <c r="AM28">
        <v>4</v>
      </c>
      <c r="AN28">
        <v>27</v>
      </c>
      <c r="AO28" t="s">
        <v>330</v>
      </c>
      <c r="AP28">
        <v>3</v>
      </c>
      <c r="AQ28">
        <v>27</v>
      </c>
      <c r="AT28">
        <v>27</v>
      </c>
      <c r="AU28" t="s">
        <v>500</v>
      </c>
      <c r="AV28">
        <v>3</v>
      </c>
      <c r="AW28">
        <v>27</v>
      </c>
      <c r="AX28" t="s">
        <v>463</v>
      </c>
      <c r="AY28">
        <v>3</v>
      </c>
      <c r="AZ28">
        <v>27</v>
      </c>
      <c r="BA28" t="s">
        <v>363</v>
      </c>
      <c r="BB28">
        <v>3</v>
      </c>
      <c r="BC28">
        <v>27</v>
      </c>
      <c r="BD28" t="s">
        <v>1046</v>
      </c>
      <c r="BE28">
        <v>3</v>
      </c>
      <c r="BF28">
        <v>27</v>
      </c>
      <c r="BG28" t="s">
        <v>1004</v>
      </c>
      <c r="BH28">
        <v>3</v>
      </c>
      <c r="BI28">
        <v>27</v>
      </c>
      <c r="BJ28" t="s">
        <v>1150</v>
      </c>
      <c r="BK28">
        <v>6</v>
      </c>
      <c r="BL28">
        <v>27</v>
      </c>
      <c r="BO28">
        <v>27</v>
      </c>
      <c r="BP28" t="s">
        <v>1106</v>
      </c>
      <c r="BQ28">
        <v>4</v>
      </c>
      <c r="BR28">
        <v>27</v>
      </c>
      <c r="BS28" t="s">
        <v>1004</v>
      </c>
      <c r="BT28">
        <v>4</v>
      </c>
      <c r="BU28">
        <v>27</v>
      </c>
      <c r="BV28" t="s">
        <v>1036</v>
      </c>
      <c r="BW28">
        <v>4</v>
      </c>
      <c r="BX28">
        <v>27</v>
      </c>
      <c r="CA28">
        <v>27</v>
      </c>
      <c r="CB28" t="s">
        <v>1157</v>
      </c>
      <c r="CC28">
        <v>4</v>
      </c>
      <c r="CD28">
        <v>27</v>
      </c>
      <c r="CE28" t="s">
        <v>1177</v>
      </c>
      <c r="CF28">
        <v>4</v>
      </c>
      <c r="CG28">
        <v>27</v>
      </c>
      <c r="CJ28">
        <v>27</v>
      </c>
      <c r="CK28" t="s">
        <v>1163</v>
      </c>
      <c r="CL28">
        <v>3</v>
      </c>
      <c r="CM28">
        <v>27</v>
      </c>
      <c r="CN28" t="s">
        <v>1043</v>
      </c>
      <c r="CO28">
        <v>3</v>
      </c>
      <c r="CP28">
        <v>27</v>
      </c>
      <c r="CQ28" t="s">
        <v>1209</v>
      </c>
      <c r="CR28">
        <v>4</v>
      </c>
      <c r="CS28">
        <v>27</v>
      </c>
    </row>
    <row r="29" spans="2:97" x14ac:dyDescent="0.25">
      <c r="B29" t="s">
        <v>502</v>
      </c>
      <c r="C29">
        <v>2</v>
      </c>
      <c r="D29">
        <v>28</v>
      </c>
      <c r="E29" t="s">
        <v>1168</v>
      </c>
      <c r="F29">
        <v>2</v>
      </c>
      <c r="G29">
        <v>28</v>
      </c>
      <c r="H29" t="s">
        <v>440</v>
      </c>
      <c r="I29">
        <v>3</v>
      </c>
      <c r="J29">
        <v>28</v>
      </c>
      <c r="K29" t="s">
        <v>1044</v>
      </c>
      <c r="L29">
        <v>3</v>
      </c>
      <c r="M29">
        <v>28</v>
      </c>
      <c r="N29" t="s">
        <v>429</v>
      </c>
      <c r="O29">
        <v>3</v>
      </c>
      <c r="P29">
        <v>28</v>
      </c>
      <c r="Q29" t="s">
        <v>468</v>
      </c>
      <c r="R29">
        <v>3</v>
      </c>
      <c r="S29">
        <v>28</v>
      </c>
      <c r="T29" t="s">
        <v>469</v>
      </c>
      <c r="U29">
        <v>3</v>
      </c>
      <c r="V29">
        <v>28</v>
      </c>
      <c r="Y29">
        <v>28</v>
      </c>
      <c r="Z29" t="s">
        <v>500</v>
      </c>
      <c r="AA29">
        <v>4</v>
      </c>
      <c r="AB29">
        <v>28</v>
      </c>
      <c r="AC29" t="s">
        <v>452</v>
      </c>
      <c r="AD29">
        <v>4</v>
      </c>
      <c r="AE29">
        <v>28</v>
      </c>
      <c r="AF29" t="s">
        <v>507</v>
      </c>
      <c r="AG29">
        <v>3</v>
      </c>
      <c r="AH29">
        <v>28</v>
      </c>
      <c r="AK29">
        <v>28</v>
      </c>
      <c r="AL29" t="s">
        <v>377</v>
      </c>
      <c r="AM29">
        <v>4</v>
      </c>
      <c r="AN29">
        <v>28</v>
      </c>
      <c r="AO29" t="s">
        <v>523</v>
      </c>
      <c r="AP29">
        <v>3</v>
      </c>
      <c r="AQ29">
        <v>28</v>
      </c>
      <c r="AT29">
        <v>28</v>
      </c>
      <c r="AU29" t="s">
        <v>488</v>
      </c>
      <c r="AV29">
        <v>3</v>
      </c>
      <c r="AW29">
        <v>28</v>
      </c>
      <c r="AX29" t="s">
        <v>507</v>
      </c>
      <c r="AY29">
        <v>3</v>
      </c>
      <c r="AZ29">
        <v>28</v>
      </c>
      <c r="BA29" t="s">
        <v>327</v>
      </c>
      <c r="BB29">
        <v>3</v>
      </c>
      <c r="BC29">
        <v>28</v>
      </c>
      <c r="BD29" t="s">
        <v>1210</v>
      </c>
      <c r="BE29">
        <v>3</v>
      </c>
      <c r="BF29">
        <v>28</v>
      </c>
      <c r="BG29" t="s">
        <v>1188</v>
      </c>
      <c r="BH29">
        <v>3</v>
      </c>
      <c r="BI29">
        <v>28</v>
      </c>
      <c r="BJ29" t="s">
        <v>1089</v>
      </c>
      <c r="BK29">
        <v>6</v>
      </c>
      <c r="BL29">
        <v>28</v>
      </c>
      <c r="BO29">
        <v>28</v>
      </c>
      <c r="BP29" t="s">
        <v>1132</v>
      </c>
      <c r="BQ29">
        <v>4</v>
      </c>
      <c r="BR29">
        <v>28</v>
      </c>
      <c r="BS29" t="s">
        <v>1177</v>
      </c>
      <c r="BT29">
        <v>4</v>
      </c>
      <c r="BU29">
        <v>28</v>
      </c>
      <c r="BV29" t="s">
        <v>1038</v>
      </c>
      <c r="BW29">
        <v>4</v>
      </c>
      <c r="BX29">
        <v>28</v>
      </c>
      <c r="CA29">
        <v>28</v>
      </c>
      <c r="CB29" t="s">
        <v>1057</v>
      </c>
      <c r="CC29">
        <v>4</v>
      </c>
      <c r="CD29">
        <v>28</v>
      </c>
      <c r="CE29" t="s">
        <v>1102</v>
      </c>
      <c r="CF29">
        <v>4</v>
      </c>
      <c r="CG29">
        <v>28</v>
      </c>
      <c r="CJ29">
        <v>28</v>
      </c>
      <c r="CK29" t="s">
        <v>1192</v>
      </c>
      <c r="CL29">
        <v>4</v>
      </c>
      <c r="CM29">
        <v>28</v>
      </c>
      <c r="CN29" t="s">
        <v>1056</v>
      </c>
      <c r="CO29">
        <v>3</v>
      </c>
      <c r="CP29">
        <v>28</v>
      </c>
      <c r="CQ29" t="s">
        <v>1024</v>
      </c>
      <c r="CR29">
        <v>4</v>
      </c>
      <c r="CS29">
        <v>28</v>
      </c>
    </row>
    <row r="30" spans="2:97" x14ac:dyDescent="0.25">
      <c r="B30" t="s">
        <v>492</v>
      </c>
      <c r="C30">
        <v>2</v>
      </c>
      <c r="D30">
        <v>29</v>
      </c>
      <c r="E30" t="s">
        <v>1132</v>
      </c>
      <c r="F30">
        <v>2</v>
      </c>
      <c r="G30">
        <v>29</v>
      </c>
      <c r="H30" t="s">
        <v>491</v>
      </c>
      <c r="I30">
        <v>3</v>
      </c>
      <c r="J30">
        <v>29</v>
      </c>
      <c r="K30" t="s">
        <v>1005</v>
      </c>
      <c r="L30">
        <v>3</v>
      </c>
      <c r="M30">
        <v>29</v>
      </c>
      <c r="N30" t="s">
        <v>330</v>
      </c>
      <c r="O30">
        <v>3</v>
      </c>
      <c r="P30">
        <v>29</v>
      </c>
      <c r="Q30" t="s">
        <v>351</v>
      </c>
      <c r="R30">
        <v>3</v>
      </c>
      <c r="S30">
        <v>29</v>
      </c>
      <c r="T30" t="s">
        <v>404</v>
      </c>
      <c r="U30">
        <v>4</v>
      </c>
      <c r="V30">
        <v>29</v>
      </c>
      <c r="Y30">
        <v>29</v>
      </c>
      <c r="Z30" t="s">
        <v>517</v>
      </c>
      <c r="AA30">
        <v>4</v>
      </c>
      <c r="AB30">
        <v>29</v>
      </c>
      <c r="AC30" t="s">
        <v>511</v>
      </c>
      <c r="AD30">
        <v>5</v>
      </c>
      <c r="AE30">
        <v>29</v>
      </c>
      <c r="AF30" t="s">
        <v>497</v>
      </c>
      <c r="AG30">
        <v>3</v>
      </c>
      <c r="AH30">
        <v>29</v>
      </c>
      <c r="AK30">
        <v>29</v>
      </c>
      <c r="AL30" t="s">
        <v>509</v>
      </c>
      <c r="AM30">
        <v>4</v>
      </c>
      <c r="AN30">
        <v>29</v>
      </c>
      <c r="AO30" t="s">
        <v>493</v>
      </c>
      <c r="AP30">
        <v>3</v>
      </c>
      <c r="AQ30">
        <v>29</v>
      </c>
      <c r="AT30">
        <v>29</v>
      </c>
      <c r="AU30" t="s">
        <v>465</v>
      </c>
      <c r="AV30">
        <v>3</v>
      </c>
      <c r="AW30">
        <v>29</v>
      </c>
      <c r="AX30" t="s">
        <v>518</v>
      </c>
      <c r="AY30">
        <v>3</v>
      </c>
      <c r="AZ30">
        <v>29</v>
      </c>
      <c r="BA30" t="s">
        <v>511</v>
      </c>
      <c r="BB30">
        <v>3</v>
      </c>
      <c r="BC30">
        <v>29</v>
      </c>
      <c r="BD30" t="s">
        <v>1074</v>
      </c>
      <c r="BE30">
        <v>3</v>
      </c>
      <c r="BF30">
        <v>29</v>
      </c>
      <c r="BG30" t="s">
        <v>1022</v>
      </c>
      <c r="BH30">
        <v>3</v>
      </c>
      <c r="BI30">
        <v>29</v>
      </c>
      <c r="BJ30" t="s">
        <v>1165</v>
      </c>
      <c r="BK30">
        <v>6</v>
      </c>
      <c r="BL30">
        <v>29</v>
      </c>
      <c r="BO30">
        <v>29</v>
      </c>
      <c r="BP30" t="s">
        <v>1058</v>
      </c>
      <c r="BQ30">
        <v>5</v>
      </c>
      <c r="BR30">
        <v>29</v>
      </c>
      <c r="BS30" t="s">
        <v>1045</v>
      </c>
      <c r="BT30">
        <v>5</v>
      </c>
      <c r="BU30">
        <v>29</v>
      </c>
      <c r="BV30" t="s">
        <v>1205</v>
      </c>
      <c r="BW30">
        <v>4</v>
      </c>
      <c r="BX30">
        <v>29</v>
      </c>
      <c r="CA30">
        <v>29</v>
      </c>
      <c r="CB30" t="s">
        <v>1209</v>
      </c>
      <c r="CC30">
        <v>4</v>
      </c>
      <c r="CD30">
        <v>29</v>
      </c>
      <c r="CE30" t="s">
        <v>1035</v>
      </c>
      <c r="CF30">
        <v>4</v>
      </c>
      <c r="CG30">
        <v>29</v>
      </c>
      <c r="CJ30">
        <v>29</v>
      </c>
      <c r="CK30" t="s">
        <v>1204</v>
      </c>
      <c r="CL30">
        <v>4</v>
      </c>
      <c r="CM30">
        <v>29</v>
      </c>
      <c r="CN30" t="s">
        <v>1083</v>
      </c>
      <c r="CO30">
        <v>3</v>
      </c>
      <c r="CP30">
        <v>29</v>
      </c>
      <c r="CQ30" t="s">
        <v>1003</v>
      </c>
      <c r="CR30">
        <v>4</v>
      </c>
      <c r="CS30">
        <v>29</v>
      </c>
    </row>
    <row r="31" spans="2:97" x14ac:dyDescent="0.25">
      <c r="B31" t="s">
        <v>398</v>
      </c>
      <c r="C31">
        <v>2</v>
      </c>
      <c r="D31">
        <v>30</v>
      </c>
      <c r="E31" t="s">
        <v>1004</v>
      </c>
      <c r="F31">
        <v>2</v>
      </c>
      <c r="G31">
        <v>30</v>
      </c>
      <c r="H31" t="s">
        <v>377</v>
      </c>
      <c r="I31">
        <v>3</v>
      </c>
      <c r="J31">
        <v>30</v>
      </c>
      <c r="K31" t="s">
        <v>1153</v>
      </c>
      <c r="L31">
        <v>3</v>
      </c>
      <c r="M31">
        <v>30</v>
      </c>
      <c r="N31" t="s">
        <v>530</v>
      </c>
      <c r="O31">
        <v>3</v>
      </c>
      <c r="P31">
        <v>30</v>
      </c>
      <c r="Q31" t="s">
        <v>378</v>
      </c>
      <c r="R31">
        <v>3</v>
      </c>
      <c r="S31">
        <v>30</v>
      </c>
      <c r="T31" t="s">
        <v>437</v>
      </c>
      <c r="U31">
        <v>4</v>
      </c>
      <c r="V31">
        <v>30</v>
      </c>
      <c r="Y31">
        <v>30</v>
      </c>
      <c r="Z31" t="s">
        <v>531</v>
      </c>
      <c r="AA31">
        <v>4</v>
      </c>
      <c r="AB31">
        <v>30</v>
      </c>
      <c r="AC31" t="s">
        <v>527</v>
      </c>
      <c r="AD31">
        <v>5</v>
      </c>
      <c r="AE31">
        <v>30</v>
      </c>
      <c r="AF31" t="s">
        <v>494</v>
      </c>
      <c r="AG31">
        <v>3</v>
      </c>
      <c r="AH31">
        <v>30</v>
      </c>
      <c r="AK31">
        <v>30</v>
      </c>
      <c r="AL31" t="s">
        <v>393</v>
      </c>
      <c r="AM31">
        <v>4</v>
      </c>
      <c r="AN31">
        <v>30</v>
      </c>
      <c r="AO31" t="s">
        <v>427</v>
      </c>
      <c r="AP31">
        <v>3</v>
      </c>
      <c r="AQ31">
        <v>30</v>
      </c>
      <c r="AT31">
        <v>30</v>
      </c>
      <c r="AU31" t="s">
        <v>502</v>
      </c>
      <c r="AV31">
        <v>3</v>
      </c>
      <c r="AW31">
        <v>30</v>
      </c>
      <c r="AX31" t="s">
        <v>469</v>
      </c>
      <c r="AY31">
        <v>3</v>
      </c>
      <c r="AZ31">
        <v>30</v>
      </c>
      <c r="BA31" t="s">
        <v>496</v>
      </c>
      <c r="BB31">
        <v>3</v>
      </c>
      <c r="BC31">
        <v>30</v>
      </c>
      <c r="BD31" t="s">
        <v>1058</v>
      </c>
      <c r="BE31">
        <v>3</v>
      </c>
      <c r="BF31">
        <v>30</v>
      </c>
      <c r="BG31" t="s">
        <v>1132</v>
      </c>
      <c r="BH31">
        <v>3</v>
      </c>
      <c r="BI31">
        <v>30</v>
      </c>
      <c r="BL31">
        <v>30</v>
      </c>
      <c r="BO31">
        <v>30</v>
      </c>
      <c r="BP31" t="s">
        <v>1024</v>
      </c>
      <c r="BQ31">
        <v>5</v>
      </c>
      <c r="BR31">
        <v>30</v>
      </c>
      <c r="BS31" t="s">
        <v>1084</v>
      </c>
      <c r="BT31">
        <v>5</v>
      </c>
      <c r="BU31">
        <v>30</v>
      </c>
      <c r="BV31" t="s">
        <v>1199</v>
      </c>
      <c r="BW31">
        <v>4</v>
      </c>
      <c r="BX31">
        <v>30</v>
      </c>
      <c r="CA31">
        <v>30</v>
      </c>
      <c r="CB31" t="s">
        <v>1167</v>
      </c>
      <c r="CC31">
        <v>4</v>
      </c>
      <c r="CD31">
        <v>30</v>
      </c>
      <c r="CE31" t="s">
        <v>1058</v>
      </c>
      <c r="CF31">
        <v>4</v>
      </c>
      <c r="CG31">
        <v>30</v>
      </c>
      <c r="CJ31">
        <v>30</v>
      </c>
      <c r="CK31" t="s">
        <v>1132</v>
      </c>
      <c r="CL31">
        <v>4</v>
      </c>
      <c r="CM31">
        <v>30</v>
      </c>
      <c r="CN31" t="s">
        <v>1003</v>
      </c>
      <c r="CO31">
        <v>3</v>
      </c>
      <c r="CP31">
        <v>30</v>
      </c>
      <c r="CQ31" t="s">
        <v>1004</v>
      </c>
      <c r="CR31">
        <v>4</v>
      </c>
      <c r="CS31">
        <v>30</v>
      </c>
    </row>
    <row r="32" spans="2:97" x14ac:dyDescent="0.25">
      <c r="B32" t="s">
        <v>494</v>
      </c>
      <c r="C32">
        <v>3</v>
      </c>
      <c r="D32">
        <v>31</v>
      </c>
      <c r="E32" t="s">
        <v>1163</v>
      </c>
      <c r="F32">
        <v>3</v>
      </c>
      <c r="G32">
        <v>31</v>
      </c>
      <c r="H32" t="s">
        <v>511</v>
      </c>
      <c r="I32">
        <v>3</v>
      </c>
      <c r="J32">
        <v>31</v>
      </c>
      <c r="K32" t="s">
        <v>1148</v>
      </c>
      <c r="L32">
        <v>4</v>
      </c>
      <c r="M32">
        <v>31</v>
      </c>
      <c r="N32" t="s">
        <v>507</v>
      </c>
      <c r="O32">
        <v>3</v>
      </c>
      <c r="P32">
        <v>31</v>
      </c>
      <c r="Q32" t="s">
        <v>530</v>
      </c>
      <c r="R32">
        <v>3</v>
      </c>
      <c r="S32">
        <v>31</v>
      </c>
      <c r="T32" t="s">
        <v>350</v>
      </c>
      <c r="U32">
        <v>4</v>
      </c>
      <c r="V32">
        <v>31</v>
      </c>
      <c r="Y32">
        <v>31</v>
      </c>
      <c r="Z32" t="s">
        <v>487</v>
      </c>
      <c r="AA32">
        <v>4</v>
      </c>
      <c r="AB32">
        <v>31</v>
      </c>
      <c r="AC32" t="s">
        <v>514</v>
      </c>
      <c r="AD32">
        <v>5</v>
      </c>
      <c r="AE32">
        <v>31</v>
      </c>
      <c r="AF32" t="s">
        <v>348</v>
      </c>
      <c r="AG32">
        <v>3</v>
      </c>
      <c r="AH32">
        <v>31</v>
      </c>
      <c r="AK32">
        <v>31</v>
      </c>
      <c r="AL32" t="s">
        <v>444</v>
      </c>
      <c r="AM32">
        <v>4</v>
      </c>
      <c r="AN32">
        <v>31</v>
      </c>
      <c r="AO32" t="s">
        <v>322</v>
      </c>
      <c r="AP32">
        <v>4</v>
      </c>
      <c r="AQ32">
        <v>31</v>
      </c>
      <c r="AT32">
        <v>31</v>
      </c>
      <c r="AU32" t="s">
        <v>378</v>
      </c>
      <c r="AV32">
        <v>3</v>
      </c>
      <c r="AW32">
        <v>31</v>
      </c>
      <c r="AX32" t="s">
        <v>330</v>
      </c>
      <c r="AY32">
        <v>3</v>
      </c>
      <c r="AZ32">
        <v>31</v>
      </c>
      <c r="BA32" t="s">
        <v>493</v>
      </c>
      <c r="BB32">
        <v>4</v>
      </c>
      <c r="BC32">
        <v>31</v>
      </c>
      <c r="BD32" t="s">
        <v>1084</v>
      </c>
      <c r="BE32">
        <v>3</v>
      </c>
      <c r="BF32">
        <v>31</v>
      </c>
      <c r="BG32" t="s">
        <v>1119</v>
      </c>
      <c r="BH32">
        <v>3</v>
      </c>
      <c r="BI32">
        <v>31</v>
      </c>
      <c r="BL32">
        <v>31</v>
      </c>
      <c r="BO32">
        <v>31</v>
      </c>
      <c r="BP32" t="s">
        <v>1015</v>
      </c>
      <c r="BQ32">
        <v>5</v>
      </c>
      <c r="BR32">
        <v>31</v>
      </c>
      <c r="BS32" t="s">
        <v>1132</v>
      </c>
      <c r="BT32">
        <v>5</v>
      </c>
      <c r="BU32">
        <v>31</v>
      </c>
      <c r="BV32" t="s">
        <v>1123</v>
      </c>
      <c r="BW32">
        <v>4</v>
      </c>
      <c r="BX32">
        <v>31</v>
      </c>
      <c r="CA32">
        <v>31</v>
      </c>
      <c r="CB32" t="s">
        <v>1208</v>
      </c>
      <c r="CC32">
        <v>5</v>
      </c>
      <c r="CD32">
        <v>31</v>
      </c>
      <c r="CE32" t="s">
        <v>1145</v>
      </c>
      <c r="CF32">
        <v>4</v>
      </c>
      <c r="CG32">
        <v>31</v>
      </c>
      <c r="CJ32">
        <v>31</v>
      </c>
      <c r="CK32" t="s">
        <v>1107</v>
      </c>
      <c r="CL32">
        <v>4</v>
      </c>
      <c r="CM32">
        <v>31</v>
      </c>
      <c r="CN32" t="s">
        <v>1013</v>
      </c>
      <c r="CO32">
        <v>3</v>
      </c>
      <c r="CP32">
        <v>31</v>
      </c>
      <c r="CQ32" t="s">
        <v>1087</v>
      </c>
      <c r="CR32">
        <v>4</v>
      </c>
      <c r="CS32">
        <v>31</v>
      </c>
    </row>
    <row r="33" spans="2:97" x14ac:dyDescent="0.25">
      <c r="B33" t="s">
        <v>517</v>
      </c>
      <c r="C33">
        <v>3</v>
      </c>
      <c r="D33">
        <v>32</v>
      </c>
      <c r="E33" t="s">
        <v>1068</v>
      </c>
      <c r="F33">
        <v>3</v>
      </c>
      <c r="G33">
        <v>32</v>
      </c>
      <c r="H33" t="s">
        <v>512</v>
      </c>
      <c r="I33">
        <v>3</v>
      </c>
      <c r="J33">
        <v>32</v>
      </c>
      <c r="K33" t="s">
        <v>1083</v>
      </c>
      <c r="L33">
        <v>4</v>
      </c>
      <c r="M33">
        <v>32</v>
      </c>
      <c r="N33" t="s">
        <v>378</v>
      </c>
      <c r="O33">
        <v>3</v>
      </c>
      <c r="P33">
        <v>32</v>
      </c>
      <c r="Q33" t="s">
        <v>357</v>
      </c>
      <c r="R33">
        <v>3</v>
      </c>
      <c r="S33">
        <v>32</v>
      </c>
      <c r="T33" t="s">
        <v>498</v>
      </c>
      <c r="U33">
        <v>4</v>
      </c>
      <c r="V33">
        <v>32</v>
      </c>
      <c r="Y33">
        <v>32</v>
      </c>
      <c r="Z33" t="s">
        <v>502</v>
      </c>
      <c r="AA33">
        <v>4</v>
      </c>
      <c r="AB33">
        <v>32</v>
      </c>
      <c r="AC33" t="s">
        <v>469</v>
      </c>
      <c r="AD33">
        <v>5</v>
      </c>
      <c r="AE33">
        <v>32</v>
      </c>
      <c r="AF33" t="s">
        <v>500</v>
      </c>
      <c r="AG33">
        <v>3</v>
      </c>
      <c r="AH33">
        <v>32</v>
      </c>
      <c r="AK33">
        <v>32</v>
      </c>
      <c r="AL33" t="s">
        <v>351</v>
      </c>
      <c r="AM33">
        <v>4</v>
      </c>
      <c r="AN33">
        <v>32</v>
      </c>
      <c r="AO33" t="s">
        <v>539</v>
      </c>
      <c r="AP33">
        <v>4</v>
      </c>
      <c r="AQ33">
        <v>32</v>
      </c>
      <c r="AT33">
        <v>32</v>
      </c>
      <c r="AU33" t="s">
        <v>497</v>
      </c>
      <c r="AV33">
        <v>3</v>
      </c>
      <c r="AW33">
        <v>32</v>
      </c>
      <c r="AX33" t="s">
        <v>460</v>
      </c>
      <c r="AY33">
        <v>3</v>
      </c>
      <c r="AZ33">
        <v>32</v>
      </c>
      <c r="BA33" t="s">
        <v>398</v>
      </c>
      <c r="BB33">
        <v>4</v>
      </c>
      <c r="BC33">
        <v>32</v>
      </c>
      <c r="BD33" t="s">
        <v>1189</v>
      </c>
      <c r="BE33">
        <v>3</v>
      </c>
      <c r="BF33">
        <v>32</v>
      </c>
      <c r="BG33" t="s">
        <v>1139</v>
      </c>
      <c r="BH33">
        <v>3</v>
      </c>
      <c r="BI33">
        <v>32</v>
      </c>
      <c r="BL33">
        <v>32</v>
      </c>
      <c r="BO33">
        <v>32</v>
      </c>
      <c r="BP33" t="s">
        <v>1158</v>
      </c>
      <c r="BQ33">
        <v>5</v>
      </c>
      <c r="BR33">
        <v>32</v>
      </c>
      <c r="BS33" t="s">
        <v>1148</v>
      </c>
      <c r="BT33">
        <v>5</v>
      </c>
      <c r="BU33">
        <v>32</v>
      </c>
      <c r="BV33" t="s">
        <v>1045</v>
      </c>
      <c r="BW33">
        <v>4</v>
      </c>
      <c r="BX33">
        <v>32</v>
      </c>
      <c r="CA33">
        <v>32</v>
      </c>
      <c r="CB33" t="s">
        <v>1139</v>
      </c>
      <c r="CC33">
        <v>5</v>
      </c>
      <c r="CD33">
        <v>32</v>
      </c>
      <c r="CE33" t="s">
        <v>1004</v>
      </c>
      <c r="CF33">
        <v>4</v>
      </c>
      <c r="CG33">
        <v>32</v>
      </c>
      <c r="CJ33">
        <v>32</v>
      </c>
      <c r="CK33" t="s">
        <v>1071</v>
      </c>
      <c r="CL33">
        <v>4</v>
      </c>
      <c r="CM33">
        <v>32</v>
      </c>
      <c r="CN33" t="s">
        <v>1160</v>
      </c>
      <c r="CO33">
        <v>3</v>
      </c>
      <c r="CP33">
        <v>32</v>
      </c>
      <c r="CQ33" t="s">
        <v>1185</v>
      </c>
      <c r="CR33">
        <v>4</v>
      </c>
      <c r="CS33">
        <v>32</v>
      </c>
    </row>
    <row r="34" spans="2:97" x14ac:dyDescent="0.25">
      <c r="B34" t="s">
        <v>500</v>
      </c>
      <c r="C34">
        <v>3</v>
      </c>
      <c r="D34">
        <v>33</v>
      </c>
      <c r="E34" t="s">
        <v>1177</v>
      </c>
      <c r="F34">
        <v>3</v>
      </c>
      <c r="G34">
        <v>33</v>
      </c>
      <c r="H34" t="s">
        <v>398</v>
      </c>
      <c r="I34">
        <v>3</v>
      </c>
      <c r="J34">
        <v>33</v>
      </c>
      <c r="K34" t="s">
        <v>1021</v>
      </c>
      <c r="L34">
        <v>4</v>
      </c>
      <c r="M34">
        <v>33</v>
      </c>
      <c r="N34" t="s">
        <v>426</v>
      </c>
      <c r="O34">
        <v>3</v>
      </c>
      <c r="P34">
        <v>33</v>
      </c>
      <c r="Q34" t="s">
        <v>516</v>
      </c>
      <c r="R34">
        <v>3</v>
      </c>
      <c r="S34">
        <v>33</v>
      </c>
      <c r="T34" t="s">
        <v>376</v>
      </c>
      <c r="U34">
        <v>4</v>
      </c>
      <c r="V34">
        <v>33</v>
      </c>
      <c r="Y34">
        <v>33</v>
      </c>
      <c r="Z34" t="s">
        <v>494</v>
      </c>
      <c r="AA34">
        <v>4</v>
      </c>
      <c r="AB34">
        <v>33</v>
      </c>
      <c r="AC34" t="s">
        <v>364</v>
      </c>
      <c r="AD34">
        <v>5</v>
      </c>
      <c r="AE34">
        <v>33</v>
      </c>
      <c r="AF34" t="s">
        <v>496</v>
      </c>
      <c r="AG34">
        <v>3</v>
      </c>
      <c r="AH34">
        <v>33</v>
      </c>
      <c r="AK34">
        <v>33</v>
      </c>
      <c r="AL34" t="s">
        <v>527</v>
      </c>
      <c r="AM34">
        <v>4</v>
      </c>
      <c r="AN34">
        <v>33</v>
      </c>
      <c r="AO34" t="s">
        <v>337</v>
      </c>
      <c r="AP34">
        <v>4</v>
      </c>
      <c r="AQ34">
        <v>33</v>
      </c>
      <c r="AT34">
        <v>33</v>
      </c>
      <c r="AU34" t="s">
        <v>327</v>
      </c>
      <c r="AV34">
        <v>3</v>
      </c>
      <c r="AW34">
        <v>33</v>
      </c>
      <c r="AX34" t="s">
        <v>438</v>
      </c>
      <c r="AY34">
        <v>3</v>
      </c>
      <c r="AZ34">
        <v>33</v>
      </c>
      <c r="BA34" t="s">
        <v>500</v>
      </c>
      <c r="BB34">
        <v>4</v>
      </c>
      <c r="BC34">
        <v>33</v>
      </c>
      <c r="BD34" t="s">
        <v>1056</v>
      </c>
      <c r="BE34">
        <v>3</v>
      </c>
      <c r="BF34">
        <v>33</v>
      </c>
      <c r="BG34" t="s">
        <v>1165</v>
      </c>
      <c r="BH34">
        <v>3</v>
      </c>
      <c r="BI34">
        <v>33</v>
      </c>
      <c r="BL34">
        <v>33</v>
      </c>
      <c r="BO34">
        <v>33</v>
      </c>
      <c r="BP34" t="s">
        <v>1204</v>
      </c>
      <c r="BQ34">
        <v>5</v>
      </c>
      <c r="BR34">
        <v>33</v>
      </c>
      <c r="BS34" t="s">
        <v>1207</v>
      </c>
      <c r="BT34">
        <v>5</v>
      </c>
      <c r="BU34">
        <v>33</v>
      </c>
      <c r="BV34" t="s">
        <v>1070</v>
      </c>
      <c r="BW34">
        <v>4</v>
      </c>
      <c r="BX34">
        <v>33</v>
      </c>
      <c r="CA34">
        <v>33</v>
      </c>
      <c r="CB34" t="s">
        <v>1050</v>
      </c>
      <c r="CC34">
        <v>5</v>
      </c>
      <c r="CD34">
        <v>33</v>
      </c>
      <c r="CE34" t="s">
        <v>1200</v>
      </c>
      <c r="CF34">
        <v>4</v>
      </c>
      <c r="CG34">
        <v>33</v>
      </c>
      <c r="CJ34">
        <v>33</v>
      </c>
      <c r="CK34" t="s">
        <v>1009</v>
      </c>
      <c r="CL34">
        <v>4</v>
      </c>
      <c r="CM34">
        <v>33</v>
      </c>
      <c r="CN34" t="s">
        <v>1053</v>
      </c>
      <c r="CO34">
        <v>3</v>
      </c>
      <c r="CP34">
        <v>33</v>
      </c>
      <c r="CQ34" t="s">
        <v>1150</v>
      </c>
      <c r="CR34">
        <v>4</v>
      </c>
      <c r="CS34">
        <v>33</v>
      </c>
    </row>
    <row r="35" spans="2:97" x14ac:dyDescent="0.25">
      <c r="B35" t="s">
        <v>324</v>
      </c>
      <c r="C35">
        <v>3</v>
      </c>
      <c r="D35">
        <v>34</v>
      </c>
      <c r="E35" t="s">
        <v>1204</v>
      </c>
      <c r="F35">
        <v>3</v>
      </c>
      <c r="G35">
        <v>34</v>
      </c>
      <c r="H35" t="s">
        <v>505</v>
      </c>
      <c r="I35">
        <v>3</v>
      </c>
      <c r="J35">
        <v>34</v>
      </c>
      <c r="K35" t="s">
        <v>1076</v>
      </c>
      <c r="L35">
        <v>4</v>
      </c>
      <c r="M35">
        <v>34</v>
      </c>
      <c r="N35" t="s">
        <v>531</v>
      </c>
      <c r="O35">
        <v>3</v>
      </c>
      <c r="P35">
        <v>34</v>
      </c>
      <c r="Q35" t="s">
        <v>498</v>
      </c>
      <c r="R35">
        <v>3</v>
      </c>
      <c r="S35">
        <v>34</v>
      </c>
      <c r="T35" t="s">
        <v>507</v>
      </c>
      <c r="U35">
        <v>4</v>
      </c>
      <c r="V35">
        <v>34</v>
      </c>
      <c r="Y35">
        <v>34</v>
      </c>
      <c r="Z35" t="s">
        <v>430</v>
      </c>
      <c r="AA35">
        <v>4</v>
      </c>
      <c r="AB35">
        <v>34</v>
      </c>
      <c r="AC35" t="s">
        <v>492</v>
      </c>
      <c r="AD35">
        <v>5</v>
      </c>
      <c r="AE35">
        <v>34</v>
      </c>
      <c r="AF35" t="s">
        <v>327</v>
      </c>
      <c r="AG35">
        <v>3</v>
      </c>
      <c r="AH35">
        <v>34</v>
      </c>
      <c r="AK35">
        <v>34</v>
      </c>
      <c r="AL35" t="s">
        <v>490</v>
      </c>
      <c r="AM35">
        <v>4</v>
      </c>
      <c r="AN35">
        <v>34</v>
      </c>
      <c r="AO35" t="s">
        <v>423</v>
      </c>
      <c r="AP35">
        <v>4</v>
      </c>
      <c r="AQ35">
        <v>34</v>
      </c>
      <c r="AT35">
        <v>34</v>
      </c>
      <c r="AU35" t="s">
        <v>525</v>
      </c>
      <c r="AV35">
        <v>3</v>
      </c>
      <c r="AW35">
        <v>34</v>
      </c>
      <c r="AX35" t="s">
        <v>524</v>
      </c>
      <c r="AY35">
        <v>3</v>
      </c>
      <c r="AZ35">
        <v>34</v>
      </c>
      <c r="BA35" t="s">
        <v>376</v>
      </c>
      <c r="BB35">
        <v>4</v>
      </c>
      <c r="BC35">
        <v>34</v>
      </c>
      <c r="BD35" t="s">
        <v>1065</v>
      </c>
      <c r="BE35">
        <v>3</v>
      </c>
      <c r="BF35">
        <v>34</v>
      </c>
      <c r="BG35" t="s">
        <v>1056</v>
      </c>
      <c r="BH35">
        <v>3</v>
      </c>
      <c r="BI35">
        <v>34</v>
      </c>
      <c r="BL35">
        <v>34</v>
      </c>
      <c r="BO35">
        <v>34</v>
      </c>
      <c r="BP35" t="s">
        <v>1083</v>
      </c>
      <c r="BQ35">
        <v>5</v>
      </c>
      <c r="BR35">
        <v>34</v>
      </c>
      <c r="BS35" t="s">
        <v>1150</v>
      </c>
      <c r="BT35">
        <v>5</v>
      </c>
      <c r="BU35">
        <v>34</v>
      </c>
      <c r="BV35" t="s">
        <v>1132</v>
      </c>
      <c r="BW35">
        <v>4</v>
      </c>
      <c r="BX35">
        <v>34</v>
      </c>
      <c r="CA35">
        <v>34</v>
      </c>
      <c r="CB35" t="s">
        <v>1021</v>
      </c>
      <c r="CC35">
        <v>5</v>
      </c>
      <c r="CD35">
        <v>34</v>
      </c>
      <c r="CE35" t="s">
        <v>1205</v>
      </c>
      <c r="CF35">
        <v>4</v>
      </c>
      <c r="CG35">
        <v>34</v>
      </c>
      <c r="CJ35">
        <v>34</v>
      </c>
      <c r="CK35" t="s">
        <v>1083</v>
      </c>
      <c r="CL35">
        <v>4</v>
      </c>
      <c r="CM35">
        <v>34</v>
      </c>
      <c r="CN35" t="s">
        <v>1089</v>
      </c>
      <c r="CO35">
        <v>3</v>
      </c>
      <c r="CP35">
        <v>34</v>
      </c>
      <c r="CQ35" t="s">
        <v>1163</v>
      </c>
      <c r="CR35">
        <v>4</v>
      </c>
      <c r="CS35">
        <v>34</v>
      </c>
    </row>
    <row r="36" spans="2:97" x14ac:dyDescent="0.25">
      <c r="B36" t="s">
        <v>365</v>
      </c>
      <c r="C36">
        <v>3</v>
      </c>
      <c r="D36">
        <v>35</v>
      </c>
      <c r="E36" t="s">
        <v>1148</v>
      </c>
      <c r="F36">
        <v>3</v>
      </c>
      <c r="G36">
        <v>35</v>
      </c>
      <c r="H36" t="s">
        <v>354</v>
      </c>
      <c r="I36">
        <v>3</v>
      </c>
      <c r="J36">
        <v>35</v>
      </c>
      <c r="K36" t="s">
        <v>1012</v>
      </c>
      <c r="L36">
        <v>4</v>
      </c>
      <c r="M36">
        <v>35</v>
      </c>
      <c r="N36" t="s">
        <v>509</v>
      </c>
      <c r="O36">
        <v>3</v>
      </c>
      <c r="P36">
        <v>35</v>
      </c>
      <c r="Q36" t="s">
        <v>505</v>
      </c>
      <c r="R36">
        <v>3</v>
      </c>
      <c r="S36">
        <v>35</v>
      </c>
      <c r="T36" t="s">
        <v>496</v>
      </c>
      <c r="U36">
        <v>4</v>
      </c>
      <c r="V36">
        <v>35</v>
      </c>
      <c r="Y36">
        <v>35</v>
      </c>
      <c r="Z36" t="s">
        <v>469</v>
      </c>
      <c r="AA36">
        <v>5</v>
      </c>
      <c r="AB36">
        <v>35</v>
      </c>
      <c r="AC36" t="s">
        <v>325</v>
      </c>
      <c r="AD36">
        <v>5</v>
      </c>
      <c r="AE36">
        <v>35</v>
      </c>
      <c r="AF36" t="s">
        <v>489</v>
      </c>
      <c r="AG36">
        <v>3</v>
      </c>
      <c r="AH36">
        <v>35</v>
      </c>
      <c r="AK36">
        <v>35</v>
      </c>
      <c r="AL36" t="s">
        <v>348</v>
      </c>
      <c r="AM36">
        <v>5</v>
      </c>
      <c r="AN36">
        <v>35</v>
      </c>
      <c r="AO36" t="s">
        <v>364</v>
      </c>
      <c r="AP36">
        <v>4</v>
      </c>
      <c r="AQ36">
        <v>35</v>
      </c>
      <c r="AT36">
        <v>35</v>
      </c>
      <c r="AU36" t="s">
        <v>325</v>
      </c>
      <c r="AV36">
        <v>3</v>
      </c>
      <c r="AW36">
        <v>35</v>
      </c>
      <c r="AX36" t="s">
        <v>495</v>
      </c>
      <c r="AY36">
        <v>4</v>
      </c>
      <c r="AZ36">
        <v>35</v>
      </c>
      <c r="BA36" t="s">
        <v>324</v>
      </c>
      <c r="BB36">
        <v>4</v>
      </c>
      <c r="BC36">
        <v>35</v>
      </c>
      <c r="BD36" t="s">
        <v>1106</v>
      </c>
      <c r="BE36">
        <v>3</v>
      </c>
      <c r="BF36">
        <v>35</v>
      </c>
      <c r="BG36" t="s">
        <v>1032</v>
      </c>
      <c r="BH36">
        <v>3</v>
      </c>
      <c r="BI36">
        <v>35</v>
      </c>
      <c r="BL36">
        <v>35</v>
      </c>
      <c r="BO36">
        <v>35</v>
      </c>
      <c r="BP36" t="s">
        <v>1150</v>
      </c>
      <c r="BQ36">
        <v>5</v>
      </c>
      <c r="BR36">
        <v>35</v>
      </c>
      <c r="BS36" t="s">
        <v>1057</v>
      </c>
      <c r="BT36">
        <v>5</v>
      </c>
      <c r="BU36">
        <v>35</v>
      </c>
      <c r="BV36" t="s">
        <v>1065</v>
      </c>
      <c r="BW36">
        <v>4</v>
      </c>
      <c r="BX36">
        <v>35</v>
      </c>
      <c r="CA36">
        <v>35</v>
      </c>
      <c r="CB36" t="s">
        <v>1064</v>
      </c>
      <c r="CC36">
        <v>5</v>
      </c>
      <c r="CD36">
        <v>35</v>
      </c>
      <c r="CE36" t="s">
        <v>1003</v>
      </c>
      <c r="CF36">
        <v>5</v>
      </c>
      <c r="CG36">
        <v>35</v>
      </c>
      <c r="CJ36">
        <v>35</v>
      </c>
      <c r="CK36" t="s">
        <v>1202</v>
      </c>
      <c r="CL36">
        <v>4</v>
      </c>
      <c r="CM36">
        <v>35</v>
      </c>
      <c r="CN36" t="s">
        <v>1074</v>
      </c>
      <c r="CO36">
        <v>4</v>
      </c>
      <c r="CP36">
        <v>35</v>
      </c>
      <c r="CQ36" t="s">
        <v>999</v>
      </c>
      <c r="CR36">
        <v>5</v>
      </c>
      <c r="CS36">
        <v>35</v>
      </c>
    </row>
    <row r="37" spans="2:97" x14ac:dyDescent="0.25">
      <c r="B37" t="s">
        <v>515</v>
      </c>
      <c r="C37">
        <v>3</v>
      </c>
      <c r="D37">
        <v>36</v>
      </c>
      <c r="E37" t="s">
        <v>1210</v>
      </c>
      <c r="F37">
        <v>3</v>
      </c>
      <c r="G37">
        <v>36</v>
      </c>
      <c r="H37" t="s">
        <v>506</v>
      </c>
      <c r="I37">
        <v>3</v>
      </c>
      <c r="J37">
        <v>36</v>
      </c>
      <c r="K37" t="s">
        <v>1167</v>
      </c>
      <c r="L37">
        <v>4</v>
      </c>
      <c r="M37">
        <v>36</v>
      </c>
      <c r="N37" t="s">
        <v>490</v>
      </c>
      <c r="O37">
        <v>3</v>
      </c>
      <c r="P37">
        <v>36</v>
      </c>
      <c r="Q37" t="s">
        <v>445</v>
      </c>
      <c r="R37">
        <v>3</v>
      </c>
      <c r="S37">
        <v>36</v>
      </c>
      <c r="T37" t="s">
        <v>477</v>
      </c>
      <c r="U37">
        <v>4</v>
      </c>
      <c r="V37">
        <v>36</v>
      </c>
      <c r="Y37">
        <v>36</v>
      </c>
      <c r="Z37" t="s">
        <v>518</v>
      </c>
      <c r="AA37">
        <v>5</v>
      </c>
      <c r="AB37">
        <v>36</v>
      </c>
      <c r="AC37" t="s">
        <v>507</v>
      </c>
      <c r="AD37">
        <v>5</v>
      </c>
      <c r="AE37">
        <v>36</v>
      </c>
      <c r="AF37" t="s">
        <v>381</v>
      </c>
      <c r="AG37">
        <v>3</v>
      </c>
      <c r="AH37">
        <v>36</v>
      </c>
      <c r="AK37">
        <v>36</v>
      </c>
      <c r="AL37" t="s">
        <v>512</v>
      </c>
      <c r="AM37">
        <v>5</v>
      </c>
      <c r="AN37">
        <v>36</v>
      </c>
      <c r="AO37" t="s">
        <v>324</v>
      </c>
      <c r="AP37">
        <v>4</v>
      </c>
      <c r="AQ37">
        <v>36</v>
      </c>
      <c r="AT37">
        <v>36</v>
      </c>
      <c r="AU37" t="s">
        <v>361</v>
      </c>
      <c r="AV37">
        <v>3</v>
      </c>
      <c r="AW37">
        <v>36</v>
      </c>
      <c r="AX37" t="s">
        <v>343</v>
      </c>
      <c r="AY37">
        <v>4</v>
      </c>
      <c r="AZ37">
        <v>36</v>
      </c>
      <c r="BA37" t="s">
        <v>426</v>
      </c>
      <c r="BB37">
        <v>4</v>
      </c>
      <c r="BC37">
        <v>36</v>
      </c>
      <c r="BD37" t="s">
        <v>1045</v>
      </c>
      <c r="BE37">
        <v>4</v>
      </c>
      <c r="BF37">
        <v>36</v>
      </c>
      <c r="BG37" t="s">
        <v>1193</v>
      </c>
      <c r="BH37">
        <v>3</v>
      </c>
      <c r="BI37">
        <v>36</v>
      </c>
      <c r="BL37">
        <v>36</v>
      </c>
      <c r="BO37">
        <v>36</v>
      </c>
      <c r="BP37" t="s">
        <v>1068</v>
      </c>
      <c r="BQ37">
        <v>5</v>
      </c>
      <c r="BR37">
        <v>36</v>
      </c>
      <c r="BS37" t="s">
        <v>1200</v>
      </c>
      <c r="BT37">
        <v>5</v>
      </c>
      <c r="BU37">
        <v>36</v>
      </c>
      <c r="BV37" t="s">
        <v>998</v>
      </c>
      <c r="BW37">
        <v>4</v>
      </c>
      <c r="BX37">
        <v>36</v>
      </c>
      <c r="CA37">
        <v>36</v>
      </c>
      <c r="CB37" t="s">
        <v>1143</v>
      </c>
      <c r="CC37">
        <v>5</v>
      </c>
      <c r="CD37">
        <v>36</v>
      </c>
      <c r="CE37" t="s">
        <v>1148</v>
      </c>
      <c r="CF37">
        <v>5</v>
      </c>
      <c r="CG37">
        <v>36</v>
      </c>
      <c r="CJ37">
        <v>36</v>
      </c>
      <c r="CK37" t="s">
        <v>1180</v>
      </c>
      <c r="CL37">
        <v>4</v>
      </c>
      <c r="CM37">
        <v>36</v>
      </c>
      <c r="CN37" t="s">
        <v>1107</v>
      </c>
      <c r="CO37">
        <v>4</v>
      </c>
      <c r="CP37">
        <v>36</v>
      </c>
      <c r="CQ37" t="s">
        <v>1193</v>
      </c>
      <c r="CR37">
        <v>5</v>
      </c>
      <c r="CS37">
        <v>36</v>
      </c>
    </row>
    <row r="38" spans="2:97" x14ac:dyDescent="0.25">
      <c r="B38" t="s">
        <v>499</v>
      </c>
      <c r="C38">
        <v>3</v>
      </c>
      <c r="D38">
        <v>37</v>
      </c>
      <c r="E38" t="s">
        <v>1145</v>
      </c>
      <c r="F38">
        <v>3</v>
      </c>
      <c r="G38">
        <v>37</v>
      </c>
      <c r="H38" t="s">
        <v>431</v>
      </c>
      <c r="I38">
        <v>3</v>
      </c>
      <c r="J38">
        <v>37</v>
      </c>
      <c r="K38" t="s">
        <v>1163</v>
      </c>
      <c r="L38">
        <v>4</v>
      </c>
      <c r="M38">
        <v>37</v>
      </c>
      <c r="N38" t="s">
        <v>402</v>
      </c>
      <c r="O38">
        <v>3</v>
      </c>
      <c r="P38">
        <v>37</v>
      </c>
      <c r="Q38" t="s">
        <v>531</v>
      </c>
      <c r="R38">
        <v>3</v>
      </c>
      <c r="S38">
        <v>37</v>
      </c>
      <c r="T38" t="s">
        <v>449</v>
      </c>
      <c r="U38">
        <v>4</v>
      </c>
      <c r="V38">
        <v>37</v>
      </c>
      <c r="Y38">
        <v>37</v>
      </c>
      <c r="Z38" t="s">
        <v>327</v>
      </c>
      <c r="AA38">
        <v>5</v>
      </c>
      <c r="AB38">
        <v>37</v>
      </c>
      <c r="AC38" t="s">
        <v>348</v>
      </c>
      <c r="AD38">
        <v>5</v>
      </c>
      <c r="AE38">
        <v>37</v>
      </c>
      <c r="AF38" t="s">
        <v>425</v>
      </c>
      <c r="AG38">
        <v>3</v>
      </c>
      <c r="AH38">
        <v>37</v>
      </c>
      <c r="AK38">
        <v>37</v>
      </c>
      <c r="AL38" t="s">
        <v>501</v>
      </c>
      <c r="AM38">
        <v>5</v>
      </c>
      <c r="AN38">
        <v>37</v>
      </c>
      <c r="AO38" t="s">
        <v>450</v>
      </c>
      <c r="AP38">
        <v>4</v>
      </c>
      <c r="AQ38">
        <v>37</v>
      </c>
      <c r="AT38">
        <v>37</v>
      </c>
      <c r="AU38" t="s">
        <v>351</v>
      </c>
      <c r="AV38">
        <v>3</v>
      </c>
      <c r="AW38">
        <v>37</v>
      </c>
      <c r="AX38" t="s">
        <v>427</v>
      </c>
      <c r="AY38">
        <v>4</v>
      </c>
      <c r="AZ38">
        <v>37</v>
      </c>
      <c r="BA38" t="s">
        <v>458</v>
      </c>
      <c r="BB38">
        <v>4</v>
      </c>
      <c r="BC38">
        <v>37</v>
      </c>
      <c r="BD38" t="s">
        <v>1193</v>
      </c>
      <c r="BE38">
        <v>4</v>
      </c>
      <c r="BF38">
        <v>37</v>
      </c>
      <c r="BG38" t="s">
        <v>1114</v>
      </c>
      <c r="BH38">
        <v>3</v>
      </c>
      <c r="BI38">
        <v>37</v>
      </c>
      <c r="BL38">
        <v>37</v>
      </c>
      <c r="BO38">
        <v>37</v>
      </c>
      <c r="BP38" t="s">
        <v>1103</v>
      </c>
      <c r="BQ38">
        <v>5</v>
      </c>
      <c r="BR38">
        <v>37</v>
      </c>
      <c r="BS38" t="s">
        <v>1051</v>
      </c>
      <c r="BT38">
        <v>5</v>
      </c>
      <c r="BU38">
        <v>37</v>
      </c>
      <c r="BV38" t="s">
        <v>1200</v>
      </c>
      <c r="BW38">
        <v>4</v>
      </c>
      <c r="BX38">
        <v>37</v>
      </c>
      <c r="CA38">
        <v>37</v>
      </c>
      <c r="CB38" t="s">
        <v>1036</v>
      </c>
      <c r="CC38">
        <v>5</v>
      </c>
      <c r="CD38">
        <v>37</v>
      </c>
      <c r="CE38" t="s">
        <v>1185</v>
      </c>
      <c r="CF38">
        <v>5</v>
      </c>
      <c r="CG38">
        <v>37</v>
      </c>
      <c r="CJ38">
        <v>37</v>
      </c>
      <c r="CK38" t="s">
        <v>1046</v>
      </c>
      <c r="CL38">
        <v>4</v>
      </c>
      <c r="CM38">
        <v>37</v>
      </c>
      <c r="CN38" t="s">
        <v>1136</v>
      </c>
      <c r="CO38">
        <v>4</v>
      </c>
      <c r="CP38">
        <v>37</v>
      </c>
      <c r="CQ38" t="s">
        <v>1145</v>
      </c>
      <c r="CR38">
        <v>5</v>
      </c>
      <c r="CS38">
        <v>37</v>
      </c>
    </row>
    <row r="39" spans="2:97" x14ac:dyDescent="0.25">
      <c r="B39" t="s">
        <v>361</v>
      </c>
      <c r="C39">
        <v>3</v>
      </c>
      <c r="D39">
        <v>38</v>
      </c>
      <c r="E39" t="s">
        <v>1057</v>
      </c>
      <c r="F39">
        <v>3</v>
      </c>
      <c r="G39">
        <v>38</v>
      </c>
      <c r="H39" t="s">
        <v>509</v>
      </c>
      <c r="I39">
        <v>3</v>
      </c>
      <c r="J39">
        <v>38</v>
      </c>
      <c r="K39" t="s">
        <v>1020</v>
      </c>
      <c r="L39">
        <v>4</v>
      </c>
      <c r="M39">
        <v>38</v>
      </c>
      <c r="N39" t="s">
        <v>364</v>
      </c>
      <c r="O39">
        <v>3</v>
      </c>
      <c r="P39">
        <v>38</v>
      </c>
      <c r="Q39" t="s">
        <v>451</v>
      </c>
      <c r="R39">
        <v>3</v>
      </c>
      <c r="S39">
        <v>38</v>
      </c>
      <c r="T39" t="s">
        <v>505</v>
      </c>
      <c r="U39">
        <v>4</v>
      </c>
      <c r="V39">
        <v>38</v>
      </c>
      <c r="Y39">
        <v>38</v>
      </c>
      <c r="Z39" t="s">
        <v>445</v>
      </c>
      <c r="AA39">
        <v>5</v>
      </c>
      <c r="AB39">
        <v>38</v>
      </c>
      <c r="AC39" t="s">
        <v>531</v>
      </c>
      <c r="AD39">
        <v>5</v>
      </c>
      <c r="AE39">
        <v>38</v>
      </c>
      <c r="AF39" t="s">
        <v>378</v>
      </c>
      <c r="AG39">
        <v>3</v>
      </c>
      <c r="AH39">
        <v>38</v>
      </c>
      <c r="AK39">
        <v>38</v>
      </c>
      <c r="AL39" t="s">
        <v>406</v>
      </c>
      <c r="AM39">
        <v>5</v>
      </c>
      <c r="AN39">
        <v>38</v>
      </c>
      <c r="AO39" t="s">
        <v>401</v>
      </c>
      <c r="AP39">
        <v>4</v>
      </c>
      <c r="AQ39">
        <v>38</v>
      </c>
      <c r="AT39">
        <v>38</v>
      </c>
      <c r="AU39" t="s">
        <v>507</v>
      </c>
      <c r="AV39">
        <v>3</v>
      </c>
      <c r="AW39">
        <v>38</v>
      </c>
      <c r="AX39" t="s">
        <v>454</v>
      </c>
      <c r="AY39">
        <v>4</v>
      </c>
      <c r="AZ39">
        <v>38</v>
      </c>
      <c r="BA39" t="s">
        <v>357</v>
      </c>
      <c r="BB39">
        <v>4</v>
      </c>
      <c r="BC39">
        <v>38</v>
      </c>
      <c r="BD39" t="s">
        <v>1157</v>
      </c>
      <c r="BE39">
        <v>4</v>
      </c>
      <c r="BF39">
        <v>38</v>
      </c>
      <c r="BG39" t="s">
        <v>1159</v>
      </c>
      <c r="BH39">
        <v>3</v>
      </c>
      <c r="BI39">
        <v>38</v>
      </c>
      <c r="BL39">
        <v>38</v>
      </c>
      <c r="BO39">
        <v>38</v>
      </c>
      <c r="BP39" t="s">
        <v>1168</v>
      </c>
      <c r="BQ39">
        <v>5</v>
      </c>
      <c r="BR39">
        <v>38</v>
      </c>
      <c r="BS39" t="s">
        <v>998</v>
      </c>
      <c r="BT39">
        <v>5</v>
      </c>
      <c r="BU39">
        <v>38</v>
      </c>
      <c r="BV39" t="s">
        <v>1032</v>
      </c>
      <c r="BW39">
        <v>4</v>
      </c>
      <c r="BX39">
        <v>38</v>
      </c>
      <c r="CA39">
        <v>38</v>
      </c>
      <c r="CB39" t="s">
        <v>1056</v>
      </c>
      <c r="CC39">
        <v>5</v>
      </c>
      <c r="CD39">
        <v>38</v>
      </c>
      <c r="CE39" t="s">
        <v>1168</v>
      </c>
      <c r="CF39">
        <v>5</v>
      </c>
      <c r="CG39">
        <v>38</v>
      </c>
      <c r="CJ39">
        <v>38</v>
      </c>
      <c r="CK39" t="s">
        <v>1106</v>
      </c>
      <c r="CL39">
        <v>4</v>
      </c>
      <c r="CM39">
        <v>38</v>
      </c>
      <c r="CN39" t="s">
        <v>1076</v>
      </c>
      <c r="CO39">
        <v>4</v>
      </c>
      <c r="CP39">
        <v>38</v>
      </c>
      <c r="CQ39" t="s">
        <v>1009</v>
      </c>
      <c r="CR39">
        <v>5</v>
      </c>
      <c r="CS39">
        <v>38</v>
      </c>
    </row>
    <row r="40" spans="2:97" x14ac:dyDescent="0.25">
      <c r="B40" t="s">
        <v>348</v>
      </c>
      <c r="C40">
        <v>3</v>
      </c>
      <c r="D40">
        <v>39</v>
      </c>
      <c r="E40" t="s">
        <v>1103</v>
      </c>
      <c r="F40">
        <v>3</v>
      </c>
      <c r="G40">
        <v>39</v>
      </c>
      <c r="H40" t="s">
        <v>365</v>
      </c>
      <c r="I40">
        <v>3</v>
      </c>
      <c r="J40">
        <v>39</v>
      </c>
      <c r="K40" t="s">
        <v>1045</v>
      </c>
      <c r="L40">
        <v>4</v>
      </c>
      <c r="M40">
        <v>39</v>
      </c>
      <c r="N40" t="s">
        <v>498</v>
      </c>
      <c r="O40">
        <v>3</v>
      </c>
      <c r="P40">
        <v>39</v>
      </c>
      <c r="Q40" t="s">
        <v>323</v>
      </c>
      <c r="R40">
        <v>3</v>
      </c>
      <c r="S40">
        <v>39</v>
      </c>
      <c r="T40" t="s">
        <v>354</v>
      </c>
      <c r="U40">
        <v>4</v>
      </c>
      <c r="V40">
        <v>39</v>
      </c>
      <c r="Y40">
        <v>39</v>
      </c>
      <c r="Z40" t="s">
        <v>335</v>
      </c>
      <c r="AA40">
        <v>5</v>
      </c>
      <c r="AB40">
        <v>39</v>
      </c>
      <c r="AC40" t="s">
        <v>328</v>
      </c>
      <c r="AD40">
        <v>6</v>
      </c>
      <c r="AE40">
        <v>39</v>
      </c>
      <c r="AF40" t="s">
        <v>342</v>
      </c>
      <c r="AG40">
        <v>3</v>
      </c>
      <c r="AH40">
        <v>39</v>
      </c>
      <c r="AK40">
        <v>39</v>
      </c>
      <c r="AL40" t="s">
        <v>531</v>
      </c>
      <c r="AM40">
        <v>5</v>
      </c>
      <c r="AN40">
        <v>39</v>
      </c>
      <c r="AO40" t="s">
        <v>509</v>
      </c>
      <c r="AP40">
        <v>4</v>
      </c>
      <c r="AQ40">
        <v>39</v>
      </c>
      <c r="AT40">
        <v>39</v>
      </c>
      <c r="AU40" t="s">
        <v>483</v>
      </c>
      <c r="AV40">
        <v>3</v>
      </c>
      <c r="AW40">
        <v>39</v>
      </c>
      <c r="AX40" t="s">
        <v>323</v>
      </c>
      <c r="AY40">
        <v>4</v>
      </c>
      <c r="AZ40">
        <v>39</v>
      </c>
      <c r="BA40" t="s">
        <v>450</v>
      </c>
      <c r="BB40">
        <v>4</v>
      </c>
      <c r="BC40">
        <v>39</v>
      </c>
      <c r="BD40" t="s">
        <v>1009</v>
      </c>
      <c r="BE40">
        <v>4</v>
      </c>
      <c r="BF40">
        <v>39</v>
      </c>
      <c r="BG40" t="s">
        <v>1064</v>
      </c>
      <c r="BH40">
        <v>3</v>
      </c>
      <c r="BI40">
        <v>39</v>
      </c>
      <c r="BL40">
        <v>39</v>
      </c>
      <c r="BO40">
        <v>39</v>
      </c>
      <c r="BP40" t="s">
        <v>1066</v>
      </c>
      <c r="BQ40">
        <v>6</v>
      </c>
      <c r="BR40">
        <v>39</v>
      </c>
      <c r="BS40" t="s">
        <v>1193</v>
      </c>
      <c r="BT40">
        <v>6</v>
      </c>
      <c r="BU40">
        <v>39</v>
      </c>
      <c r="BV40" t="s">
        <v>1009</v>
      </c>
      <c r="BW40">
        <v>4</v>
      </c>
      <c r="BX40">
        <v>39</v>
      </c>
      <c r="CA40">
        <v>39</v>
      </c>
      <c r="CB40" t="s">
        <v>1074</v>
      </c>
      <c r="CC40">
        <v>5</v>
      </c>
      <c r="CD40">
        <v>39</v>
      </c>
      <c r="CE40" t="s">
        <v>1064</v>
      </c>
      <c r="CF40">
        <v>5</v>
      </c>
      <c r="CG40">
        <v>39</v>
      </c>
      <c r="CJ40">
        <v>39</v>
      </c>
      <c r="CK40" t="s">
        <v>1014</v>
      </c>
      <c r="CL40">
        <v>4</v>
      </c>
      <c r="CM40">
        <v>39</v>
      </c>
      <c r="CN40" t="s">
        <v>1154</v>
      </c>
      <c r="CO40">
        <v>4</v>
      </c>
      <c r="CP40">
        <v>39</v>
      </c>
      <c r="CQ40" t="s">
        <v>1017</v>
      </c>
      <c r="CR40">
        <v>5</v>
      </c>
      <c r="CS40">
        <v>39</v>
      </c>
    </row>
    <row r="41" spans="2:97" x14ac:dyDescent="0.25">
      <c r="B41" t="s">
        <v>512</v>
      </c>
      <c r="C41">
        <v>3</v>
      </c>
      <c r="D41">
        <v>40</v>
      </c>
      <c r="E41" t="s">
        <v>1193</v>
      </c>
      <c r="F41">
        <v>3</v>
      </c>
      <c r="G41">
        <v>40</v>
      </c>
      <c r="H41" t="s">
        <v>436</v>
      </c>
      <c r="I41">
        <v>3</v>
      </c>
      <c r="J41">
        <v>40</v>
      </c>
      <c r="K41" t="s">
        <v>1115</v>
      </c>
      <c r="L41">
        <v>4</v>
      </c>
      <c r="M41">
        <v>40</v>
      </c>
      <c r="N41" t="s">
        <v>433</v>
      </c>
      <c r="O41">
        <v>3</v>
      </c>
      <c r="P41">
        <v>40</v>
      </c>
      <c r="Q41" t="s">
        <v>502</v>
      </c>
      <c r="R41">
        <v>3</v>
      </c>
      <c r="S41">
        <v>40</v>
      </c>
      <c r="T41" t="s">
        <v>419</v>
      </c>
      <c r="U41">
        <v>4</v>
      </c>
      <c r="V41">
        <v>40</v>
      </c>
      <c r="Y41">
        <v>40</v>
      </c>
      <c r="Z41" t="s">
        <v>458</v>
      </c>
      <c r="AA41">
        <v>5</v>
      </c>
      <c r="AB41">
        <v>40</v>
      </c>
      <c r="AC41" t="s">
        <v>502</v>
      </c>
      <c r="AD41">
        <v>6</v>
      </c>
      <c r="AE41">
        <v>40</v>
      </c>
      <c r="AF41" t="s">
        <v>435</v>
      </c>
      <c r="AG41">
        <v>3</v>
      </c>
      <c r="AH41">
        <v>40</v>
      </c>
      <c r="AK41">
        <v>40</v>
      </c>
      <c r="AL41" t="s">
        <v>356</v>
      </c>
      <c r="AM41">
        <v>5</v>
      </c>
      <c r="AN41">
        <v>40</v>
      </c>
      <c r="AO41" t="s">
        <v>492</v>
      </c>
      <c r="AP41">
        <v>4</v>
      </c>
      <c r="AQ41">
        <v>40</v>
      </c>
      <c r="AT41">
        <v>40</v>
      </c>
      <c r="AU41" t="s">
        <v>406</v>
      </c>
      <c r="AV41">
        <v>3</v>
      </c>
      <c r="AW41">
        <v>40</v>
      </c>
      <c r="AX41" t="s">
        <v>406</v>
      </c>
      <c r="AY41">
        <v>4</v>
      </c>
      <c r="AZ41">
        <v>40</v>
      </c>
      <c r="BA41" t="s">
        <v>509</v>
      </c>
      <c r="BB41">
        <v>4</v>
      </c>
      <c r="BC41">
        <v>40</v>
      </c>
      <c r="BD41" t="s">
        <v>1042</v>
      </c>
      <c r="BE41">
        <v>4</v>
      </c>
      <c r="BF41">
        <v>40</v>
      </c>
      <c r="BG41" t="s">
        <v>1045</v>
      </c>
      <c r="BH41">
        <v>3</v>
      </c>
      <c r="BI41">
        <v>40</v>
      </c>
      <c r="BL41">
        <v>40</v>
      </c>
      <c r="BO41">
        <v>40</v>
      </c>
      <c r="BP41" t="s">
        <v>1159</v>
      </c>
      <c r="BQ41">
        <v>6</v>
      </c>
      <c r="BR41">
        <v>40</v>
      </c>
      <c r="BS41" t="s">
        <v>1026</v>
      </c>
      <c r="BT41">
        <v>6</v>
      </c>
      <c r="BU41">
        <v>40</v>
      </c>
      <c r="BV41" t="s">
        <v>1103</v>
      </c>
      <c r="BW41">
        <v>4</v>
      </c>
      <c r="BX41">
        <v>40</v>
      </c>
      <c r="CA41">
        <v>40</v>
      </c>
      <c r="CB41" t="s">
        <v>1129</v>
      </c>
      <c r="CC41">
        <v>5</v>
      </c>
      <c r="CD41">
        <v>40</v>
      </c>
      <c r="CE41" t="s">
        <v>1071</v>
      </c>
      <c r="CF41">
        <v>5</v>
      </c>
      <c r="CG41">
        <v>40</v>
      </c>
      <c r="CJ41">
        <v>40</v>
      </c>
      <c r="CK41" t="s">
        <v>1189</v>
      </c>
      <c r="CL41">
        <v>4</v>
      </c>
      <c r="CM41">
        <v>40</v>
      </c>
      <c r="CN41" t="s">
        <v>1180</v>
      </c>
      <c r="CO41">
        <v>4</v>
      </c>
      <c r="CP41">
        <v>40</v>
      </c>
      <c r="CQ41" t="s">
        <v>1132</v>
      </c>
      <c r="CR41">
        <v>5</v>
      </c>
      <c r="CS41">
        <v>40</v>
      </c>
    </row>
    <row r="42" spans="2:97" x14ac:dyDescent="0.25">
      <c r="B42" t="s">
        <v>364</v>
      </c>
      <c r="C42">
        <v>3</v>
      </c>
      <c r="D42">
        <v>41</v>
      </c>
      <c r="E42" t="s">
        <v>1064</v>
      </c>
      <c r="F42">
        <v>3</v>
      </c>
      <c r="G42">
        <v>41</v>
      </c>
      <c r="H42" t="s">
        <v>423</v>
      </c>
      <c r="I42">
        <v>4</v>
      </c>
      <c r="J42">
        <v>41</v>
      </c>
      <c r="K42" t="s">
        <v>1015</v>
      </c>
      <c r="L42">
        <v>4</v>
      </c>
      <c r="M42">
        <v>41</v>
      </c>
      <c r="N42" t="s">
        <v>495</v>
      </c>
      <c r="O42">
        <v>4</v>
      </c>
      <c r="P42">
        <v>41</v>
      </c>
      <c r="Q42" t="s">
        <v>496</v>
      </c>
      <c r="R42">
        <v>3</v>
      </c>
      <c r="S42">
        <v>41</v>
      </c>
      <c r="T42" t="s">
        <v>421</v>
      </c>
      <c r="U42">
        <v>4</v>
      </c>
      <c r="V42">
        <v>41</v>
      </c>
      <c r="Y42">
        <v>41</v>
      </c>
      <c r="Z42" t="s">
        <v>506</v>
      </c>
      <c r="AA42">
        <v>5</v>
      </c>
      <c r="AB42">
        <v>41</v>
      </c>
      <c r="AC42" t="s">
        <v>331</v>
      </c>
      <c r="AD42">
        <v>6</v>
      </c>
      <c r="AE42">
        <v>41</v>
      </c>
      <c r="AF42" t="s">
        <v>328</v>
      </c>
      <c r="AG42">
        <v>3</v>
      </c>
      <c r="AH42">
        <v>41</v>
      </c>
      <c r="AK42">
        <v>41</v>
      </c>
      <c r="AL42" t="s">
        <v>332</v>
      </c>
      <c r="AM42">
        <v>5</v>
      </c>
      <c r="AN42">
        <v>41</v>
      </c>
      <c r="AO42" t="s">
        <v>331</v>
      </c>
      <c r="AP42">
        <v>4</v>
      </c>
      <c r="AQ42">
        <v>41</v>
      </c>
      <c r="AT42">
        <v>41</v>
      </c>
      <c r="AU42" t="s">
        <v>536</v>
      </c>
      <c r="AV42">
        <v>4</v>
      </c>
      <c r="AW42">
        <v>41</v>
      </c>
      <c r="AX42" t="s">
        <v>401</v>
      </c>
      <c r="AY42">
        <v>4</v>
      </c>
      <c r="AZ42">
        <v>41</v>
      </c>
      <c r="BA42" t="s">
        <v>468</v>
      </c>
      <c r="BB42">
        <v>4</v>
      </c>
      <c r="BC42">
        <v>41</v>
      </c>
      <c r="BD42" t="s">
        <v>1159</v>
      </c>
      <c r="BE42">
        <v>4</v>
      </c>
      <c r="BF42">
        <v>41</v>
      </c>
      <c r="BG42" t="s">
        <v>1115</v>
      </c>
      <c r="BH42">
        <v>3</v>
      </c>
      <c r="BI42">
        <v>41</v>
      </c>
      <c r="BL42">
        <v>41</v>
      </c>
      <c r="BO42">
        <v>41</v>
      </c>
      <c r="BP42" t="s">
        <v>1090</v>
      </c>
      <c r="BQ42">
        <v>6</v>
      </c>
      <c r="BR42">
        <v>41</v>
      </c>
      <c r="BS42" t="s">
        <v>1192</v>
      </c>
      <c r="BT42">
        <v>6</v>
      </c>
      <c r="BU42">
        <v>41</v>
      </c>
      <c r="BV42" t="s">
        <v>1114</v>
      </c>
      <c r="BW42">
        <v>5</v>
      </c>
      <c r="BX42">
        <v>41</v>
      </c>
      <c r="CA42">
        <v>41</v>
      </c>
      <c r="CB42" t="s">
        <v>1106</v>
      </c>
      <c r="CC42">
        <v>5</v>
      </c>
      <c r="CD42">
        <v>41</v>
      </c>
      <c r="CE42" t="s">
        <v>1124</v>
      </c>
      <c r="CF42">
        <v>5</v>
      </c>
      <c r="CG42">
        <v>41</v>
      </c>
      <c r="CJ42">
        <v>41</v>
      </c>
      <c r="CK42" t="s">
        <v>1063</v>
      </c>
      <c r="CL42">
        <v>4</v>
      </c>
      <c r="CM42">
        <v>41</v>
      </c>
      <c r="CN42" t="s">
        <v>1046</v>
      </c>
      <c r="CO42">
        <v>4</v>
      </c>
      <c r="CP42">
        <v>41</v>
      </c>
      <c r="CQ42" t="s">
        <v>1008</v>
      </c>
      <c r="CR42">
        <v>5</v>
      </c>
      <c r="CS42">
        <v>41</v>
      </c>
    </row>
    <row r="43" spans="2:97" x14ac:dyDescent="0.25">
      <c r="B43" t="s">
        <v>323</v>
      </c>
      <c r="C43">
        <v>3</v>
      </c>
      <c r="D43">
        <v>42</v>
      </c>
      <c r="E43" t="s">
        <v>1209</v>
      </c>
      <c r="F43">
        <v>3</v>
      </c>
      <c r="G43">
        <v>42</v>
      </c>
      <c r="H43" t="s">
        <v>396</v>
      </c>
      <c r="I43">
        <v>4</v>
      </c>
      <c r="J43">
        <v>42</v>
      </c>
      <c r="K43" t="s">
        <v>1143</v>
      </c>
      <c r="L43">
        <v>4</v>
      </c>
      <c r="M43">
        <v>42</v>
      </c>
      <c r="N43" t="s">
        <v>496</v>
      </c>
      <c r="O43">
        <v>4</v>
      </c>
      <c r="P43">
        <v>42</v>
      </c>
      <c r="Q43" t="s">
        <v>493</v>
      </c>
      <c r="R43">
        <v>3</v>
      </c>
      <c r="S43">
        <v>42</v>
      </c>
      <c r="T43" t="s">
        <v>396</v>
      </c>
      <c r="U43">
        <v>4</v>
      </c>
      <c r="V43">
        <v>42</v>
      </c>
      <c r="Y43">
        <v>42</v>
      </c>
      <c r="Z43" t="s">
        <v>498</v>
      </c>
      <c r="AA43">
        <v>5</v>
      </c>
      <c r="AB43">
        <v>42</v>
      </c>
      <c r="AC43" t="s">
        <v>523</v>
      </c>
      <c r="AD43">
        <v>6</v>
      </c>
      <c r="AE43">
        <v>42</v>
      </c>
      <c r="AF43" t="s">
        <v>324</v>
      </c>
      <c r="AG43">
        <v>3</v>
      </c>
      <c r="AH43">
        <v>42</v>
      </c>
      <c r="AK43">
        <v>42</v>
      </c>
      <c r="AL43" t="s">
        <v>422</v>
      </c>
      <c r="AM43">
        <v>5</v>
      </c>
      <c r="AN43">
        <v>42</v>
      </c>
      <c r="AO43" t="s">
        <v>463</v>
      </c>
      <c r="AP43">
        <v>4</v>
      </c>
      <c r="AQ43">
        <v>42</v>
      </c>
      <c r="AT43">
        <v>42</v>
      </c>
      <c r="AU43" t="s">
        <v>501</v>
      </c>
      <c r="AV43">
        <v>4</v>
      </c>
      <c r="AW43">
        <v>42</v>
      </c>
      <c r="AX43" t="s">
        <v>324</v>
      </c>
      <c r="AY43">
        <v>4</v>
      </c>
      <c r="AZ43">
        <v>42</v>
      </c>
      <c r="BA43" t="s">
        <v>330</v>
      </c>
      <c r="BB43">
        <v>4</v>
      </c>
      <c r="BC43">
        <v>42</v>
      </c>
      <c r="BD43" t="s">
        <v>1022</v>
      </c>
      <c r="BE43">
        <v>4</v>
      </c>
      <c r="BF43">
        <v>42</v>
      </c>
      <c r="BG43" t="s">
        <v>1204</v>
      </c>
      <c r="BH43">
        <v>3</v>
      </c>
      <c r="BI43">
        <v>42</v>
      </c>
      <c r="BL43">
        <v>42</v>
      </c>
      <c r="BO43">
        <v>42</v>
      </c>
      <c r="BP43" t="s">
        <v>1045</v>
      </c>
      <c r="BQ43">
        <v>6</v>
      </c>
      <c r="BR43">
        <v>42</v>
      </c>
      <c r="BS43" t="s">
        <v>1005</v>
      </c>
      <c r="BT43">
        <v>6</v>
      </c>
      <c r="BU43">
        <v>42</v>
      </c>
      <c r="BV43" t="s">
        <v>1163</v>
      </c>
      <c r="BW43">
        <v>5</v>
      </c>
      <c r="BX43">
        <v>42</v>
      </c>
      <c r="CA43">
        <v>42</v>
      </c>
      <c r="CB43" t="s">
        <v>1165</v>
      </c>
      <c r="CC43">
        <v>6</v>
      </c>
      <c r="CD43">
        <v>42</v>
      </c>
      <c r="CE43" t="s">
        <v>1015</v>
      </c>
      <c r="CF43">
        <v>5</v>
      </c>
      <c r="CG43">
        <v>42</v>
      </c>
      <c r="CJ43">
        <v>42</v>
      </c>
      <c r="CK43" t="s">
        <v>1145</v>
      </c>
      <c r="CL43">
        <v>4</v>
      </c>
      <c r="CM43">
        <v>42</v>
      </c>
      <c r="CN43" t="s">
        <v>1008</v>
      </c>
      <c r="CO43">
        <v>4</v>
      </c>
      <c r="CP43">
        <v>42</v>
      </c>
      <c r="CQ43" t="s">
        <v>1154</v>
      </c>
      <c r="CR43">
        <v>5</v>
      </c>
      <c r="CS43">
        <v>42</v>
      </c>
    </row>
    <row r="44" spans="2:97" x14ac:dyDescent="0.25">
      <c r="B44" t="s">
        <v>496</v>
      </c>
      <c r="C44">
        <v>3</v>
      </c>
      <c r="D44">
        <v>43</v>
      </c>
      <c r="E44" t="s">
        <v>1044</v>
      </c>
      <c r="F44">
        <v>3</v>
      </c>
      <c r="G44">
        <v>43</v>
      </c>
      <c r="H44" t="s">
        <v>434</v>
      </c>
      <c r="I44">
        <v>4</v>
      </c>
      <c r="J44">
        <v>43</v>
      </c>
      <c r="K44" t="s">
        <v>1022</v>
      </c>
      <c r="L44">
        <v>4</v>
      </c>
      <c r="M44">
        <v>43</v>
      </c>
      <c r="N44" t="s">
        <v>351</v>
      </c>
      <c r="O44">
        <v>4</v>
      </c>
      <c r="P44">
        <v>43</v>
      </c>
      <c r="Q44" t="s">
        <v>377</v>
      </c>
      <c r="R44">
        <v>3</v>
      </c>
      <c r="S44">
        <v>43</v>
      </c>
      <c r="T44" t="s">
        <v>474</v>
      </c>
      <c r="U44">
        <v>4</v>
      </c>
      <c r="V44">
        <v>43</v>
      </c>
      <c r="Y44">
        <v>43</v>
      </c>
      <c r="Z44" t="s">
        <v>538</v>
      </c>
      <c r="AA44">
        <v>5</v>
      </c>
      <c r="AB44">
        <v>43</v>
      </c>
      <c r="AC44" t="s">
        <v>363</v>
      </c>
      <c r="AD44">
        <v>6</v>
      </c>
      <c r="AE44">
        <v>43</v>
      </c>
      <c r="AF44" t="s">
        <v>386</v>
      </c>
      <c r="AG44">
        <v>3</v>
      </c>
      <c r="AH44">
        <v>43</v>
      </c>
      <c r="AK44">
        <v>43</v>
      </c>
      <c r="AL44" t="s">
        <v>421</v>
      </c>
      <c r="AM44">
        <v>5</v>
      </c>
      <c r="AN44">
        <v>43</v>
      </c>
      <c r="AO44" t="s">
        <v>512</v>
      </c>
      <c r="AP44">
        <v>5</v>
      </c>
      <c r="AQ44">
        <v>43</v>
      </c>
      <c r="AT44">
        <v>43</v>
      </c>
      <c r="AU44" t="s">
        <v>509</v>
      </c>
      <c r="AV44">
        <v>4</v>
      </c>
      <c r="AW44">
        <v>43</v>
      </c>
      <c r="AX44" t="s">
        <v>498</v>
      </c>
      <c r="AY44">
        <v>4</v>
      </c>
      <c r="AZ44">
        <v>43</v>
      </c>
      <c r="BA44" t="s">
        <v>337</v>
      </c>
      <c r="BB44">
        <v>4</v>
      </c>
      <c r="BC44">
        <v>43</v>
      </c>
      <c r="BD44" t="s">
        <v>1137</v>
      </c>
      <c r="BE44">
        <v>4</v>
      </c>
      <c r="BF44">
        <v>43</v>
      </c>
      <c r="BG44" t="s">
        <v>1051</v>
      </c>
      <c r="BH44">
        <v>3</v>
      </c>
      <c r="BI44">
        <v>43</v>
      </c>
      <c r="BL44">
        <v>43</v>
      </c>
      <c r="BO44">
        <v>43</v>
      </c>
      <c r="BP44" t="s">
        <v>1064</v>
      </c>
      <c r="BQ44">
        <v>6</v>
      </c>
      <c r="BR44">
        <v>43</v>
      </c>
      <c r="BS44" t="s">
        <v>1042</v>
      </c>
      <c r="BT44">
        <v>6</v>
      </c>
      <c r="BU44">
        <v>43</v>
      </c>
      <c r="BV44" t="s">
        <v>1167</v>
      </c>
      <c r="BW44">
        <v>5</v>
      </c>
      <c r="BX44">
        <v>43</v>
      </c>
      <c r="CA44">
        <v>43</v>
      </c>
      <c r="CB44" t="s">
        <v>1051</v>
      </c>
      <c r="CC44">
        <v>6</v>
      </c>
      <c r="CD44">
        <v>43</v>
      </c>
      <c r="CE44" t="s">
        <v>1130</v>
      </c>
      <c r="CF44">
        <v>5</v>
      </c>
      <c r="CG44">
        <v>43</v>
      </c>
      <c r="CJ44">
        <v>43</v>
      </c>
      <c r="CK44" t="s">
        <v>1165</v>
      </c>
      <c r="CL44">
        <v>4</v>
      </c>
      <c r="CM44">
        <v>43</v>
      </c>
      <c r="CN44" t="s">
        <v>1004</v>
      </c>
      <c r="CO44">
        <v>4</v>
      </c>
      <c r="CP44">
        <v>43</v>
      </c>
      <c r="CQ44" t="s">
        <v>1202</v>
      </c>
      <c r="CR44">
        <v>5</v>
      </c>
      <c r="CS44">
        <v>43</v>
      </c>
    </row>
    <row r="45" spans="2:97" x14ac:dyDescent="0.25">
      <c r="B45" t="s">
        <v>497</v>
      </c>
      <c r="C45">
        <v>3</v>
      </c>
      <c r="D45">
        <v>44</v>
      </c>
      <c r="E45" t="s">
        <v>1091</v>
      </c>
      <c r="F45">
        <v>3</v>
      </c>
      <c r="G45">
        <v>44</v>
      </c>
      <c r="H45" t="s">
        <v>516</v>
      </c>
      <c r="I45">
        <v>4</v>
      </c>
      <c r="J45">
        <v>44</v>
      </c>
      <c r="K45" t="s">
        <v>1013</v>
      </c>
      <c r="L45">
        <v>4</v>
      </c>
      <c r="M45">
        <v>44</v>
      </c>
      <c r="N45" t="s">
        <v>474</v>
      </c>
      <c r="O45">
        <v>4</v>
      </c>
      <c r="P45">
        <v>44</v>
      </c>
      <c r="Q45" t="s">
        <v>365</v>
      </c>
      <c r="R45">
        <v>3</v>
      </c>
      <c r="S45">
        <v>44</v>
      </c>
      <c r="T45" t="s">
        <v>527</v>
      </c>
      <c r="U45">
        <v>4</v>
      </c>
      <c r="V45">
        <v>44</v>
      </c>
      <c r="Y45">
        <v>44</v>
      </c>
      <c r="Z45" t="s">
        <v>510</v>
      </c>
      <c r="AA45">
        <v>5</v>
      </c>
      <c r="AB45">
        <v>44</v>
      </c>
      <c r="AC45" t="s">
        <v>378</v>
      </c>
      <c r="AD45">
        <v>6</v>
      </c>
      <c r="AE45">
        <v>44</v>
      </c>
      <c r="AF45" t="s">
        <v>362</v>
      </c>
      <c r="AG45">
        <v>3</v>
      </c>
      <c r="AH45">
        <v>44</v>
      </c>
      <c r="AK45">
        <v>44</v>
      </c>
      <c r="AL45" t="s">
        <v>437</v>
      </c>
      <c r="AM45">
        <v>5</v>
      </c>
      <c r="AN45">
        <v>44</v>
      </c>
      <c r="AO45" t="s">
        <v>514</v>
      </c>
      <c r="AP45">
        <v>5</v>
      </c>
      <c r="AQ45">
        <v>44</v>
      </c>
      <c r="AT45">
        <v>44</v>
      </c>
      <c r="AU45" t="s">
        <v>408</v>
      </c>
      <c r="AV45">
        <v>4</v>
      </c>
      <c r="AW45">
        <v>44</v>
      </c>
      <c r="AX45" t="s">
        <v>509</v>
      </c>
      <c r="AY45">
        <v>4</v>
      </c>
      <c r="AZ45">
        <v>44</v>
      </c>
      <c r="BA45" t="s">
        <v>361</v>
      </c>
      <c r="BB45">
        <v>4</v>
      </c>
      <c r="BC45">
        <v>44</v>
      </c>
      <c r="BD45" t="s">
        <v>1055</v>
      </c>
      <c r="BE45">
        <v>4</v>
      </c>
      <c r="BF45">
        <v>44</v>
      </c>
      <c r="BG45" t="s">
        <v>1089</v>
      </c>
      <c r="BH45">
        <v>3</v>
      </c>
      <c r="BI45">
        <v>44</v>
      </c>
      <c r="BL45">
        <v>44</v>
      </c>
      <c r="BO45">
        <v>44</v>
      </c>
      <c r="BP45" t="s">
        <v>1107</v>
      </c>
      <c r="BQ45">
        <v>6</v>
      </c>
      <c r="BR45">
        <v>44</v>
      </c>
      <c r="BS45" t="s">
        <v>1122</v>
      </c>
      <c r="BT45">
        <v>6</v>
      </c>
      <c r="BU45">
        <v>44</v>
      </c>
      <c r="BV45" t="s">
        <v>1048</v>
      </c>
      <c r="BW45">
        <v>5</v>
      </c>
      <c r="BX45">
        <v>44</v>
      </c>
      <c r="CA45">
        <v>44</v>
      </c>
      <c r="CB45" t="s">
        <v>1180</v>
      </c>
      <c r="CC45">
        <v>6</v>
      </c>
      <c r="CD45">
        <v>44</v>
      </c>
      <c r="CE45" t="s">
        <v>1164</v>
      </c>
      <c r="CF45">
        <v>5</v>
      </c>
      <c r="CG45">
        <v>44</v>
      </c>
      <c r="CJ45">
        <v>44</v>
      </c>
      <c r="CK45" t="s">
        <v>1155</v>
      </c>
      <c r="CL45">
        <v>4</v>
      </c>
      <c r="CM45">
        <v>44</v>
      </c>
      <c r="CN45" t="s">
        <v>1052</v>
      </c>
      <c r="CO45">
        <v>4</v>
      </c>
      <c r="CP45">
        <v>44</v>
      </c>
      <c r="CQ45" t="s">
        <v>1035</v>
      </c>
      <c r="CR45">
        <v>5</v>
      </c>
      <c r="CS45">
        <v>44</v>
      </c>
    </row>
    <row r="46" spans="2:97" x14ac:dyDescent="0.25">
      <c r="B46" t="s">
        <v>509</v>
      </c>
      <c r="C46">
        <v>3</v>
      </c>
      <c r="D46">
        <v>45</v>
      </c>
      <c r="E46" t="s">
        <v>1084</v>
      </c>
      <c r="F46">
        <v>3</v>
      </c>
      <c r="G46">
        <v>45</v>
      </c>
      <c r="H46" t="s">
        <v>428</v>
      </c>
      <c r="I46">
        <v>4</v>
      </c>
      <c r="J46">
        <v>45</v>
      </c>
      <c r="K46" t="s">
        <v>1056</v>
      </c>
      <c r="L46">
        <v>4</v>
      </c>
      <c r="M46">
        <v>45</v>
      </c>
      <c r="N46" t="s">
        <v>328</v>
      </c>
      <c r="O46">
        <v>4</v>
      </c>
      <c r="P46">
        <v>45</v>
      </c>
      <c r="Q46" t="s">
        <v>519</v>
      </c>
      <c r="R46">
        <v>3</v>
      </c>
      <c r="S46">
        <v>45</v>
      </c>
      <c r="T46" t="s">
        <v>397</v>
      </c>
      <c r="U46">
        <v>4</v>
      </c>
      <c r="V46">
        <v>45</v>
      </c>
      <c r="Y46">
        <v>45</v>
      </c>
      <c r="Z46" t="s">
        <v>428</v>
      </c>
      <c r="AA46">
        <v>5</v>
      </c>
      <c r="AB46">
        <v>45</v>
      </c>
      <c r="AC46" t="s">
        <v>468</v>
      </c>
      <c r="AD46">
        <v>6</v>
      </c>
      <c r="AE46">
        <v>45</v>
      </c>
      <c r="AF46" t="s">
        <v>364</v>
      </c>
      <c r="AG46">
        <v>4</v>
      </c>
      <c r="AH46">
        <v>45</v>
      </c>
      <c r="AK46">
        <v>45</v>
      </c>
      <c r="AL46" t="s">
        <v>427</v>
      </c>
      <c r="AM46">
        <v>5</v>
      </c>
      <c r="AN46">
        <v>45</v>
      </c>
      <c r="AO46" t="s">
        <v>497</v>
      </c>
      <c r="AP46">
        <v>5</v>
      </c>
      <c r="AQ46">
        <v>45</v>
      </c>
      <c r="AT46">
        <v>45</v>
      </c>
      <c r="AU46" t="s">
        <v>441</v>
      </c>
      <c r="AV46">
        <v>4</v>
      </c>
      <c r="AW46">
        <v>45</v>
      </c>
      <c r="AX46" t="s">
        <v>344</v>
      </c>
      <c r="AY46">
        <v>4</v>
      </c>
      <c r="AZ46">
        <v>45</v>
      </c>
      <c r="BA46" t="s">
        <v>378</v>
      </c>
      <c r="BB46">
        <v>4</v>
      </c>
      <c r="BC46">
        <v>45</v>
      </c>
      <c r="BD46" t="s">
        <v>1032</v>
      </c>
      <c r="BE46">
        <v>4</v>
      </c>
      <c r="BF46">
        <v>45</v>
      </c>
      <c r="BG46" t="s">
        <v>1158</v>
      </c>
      <c r="BH46">
        <v>3</v>
      </c>
      <c r="BI46">
        <v>45</v>
      </c>
      <c r="BL46">
        <v>45</v>
      </c>
      <c r="BO46">
        <v>45</v>
      </c>
      <c r="BP46" t="s">
        <v>1145</v>
      </c>
      <c r="BQ46">
        <v>6</v>
      </c>
      <c r="BR46">
        <v>45</v>
      </c>
      <c r="BS46" t="s">
        <v>1028</v>
      </c>
      <c r="BT46">
        <v>6</v>
      </c>
      <c r="BU46">
        <v>45</v>
      </c>
      <c r="BV46" t="s">
        <v>1026</v>
      </c>
      <c r="BW46">
        <v>5</v>
      </c>
      <c r="BX46">
        <v>45</v>
      </c>
      <c r="CA46">
        <v>45</v>
      </c>
      <c r="CB46" t="s">
        <v>1052</v>
      </c>
      <c r="CC46">
        <v>6</v>
      </c>
      <c r="CD46">
        <v>45</v>
      </c>
      <c r="CE46" t="s">
        <v>1181</v>
      </c>
      <c r="CF46">
        <v>5</v>
      </c>
      <c r="CG46">
        <v>45</v>
      </c>
      <c r="CJ46">
        <v>45</v>
      </c>
      <c r="CK46" t="s">
        <v>1097</v>
      </c>
      <c r="CL46">
        <v>4</v>
      </c>
      <c r="CM46">
        <v>45</v>
      </c>
      <c r="CN46" t="s">
        <v>1101</v>
      </c>
      <c r="CO46">
        <v>4</v>
      </c>
      <c r="CP46">
        <v>45</v>
      </c>
      <c r="CQ46" t="s">
        <v>1044</v>
      </c>
      <c r="CR46">
        <v>5</v>
      </c>
      <c r="CS46">
        <v>45</v>
      </c>
    </row>
    <row r="47" spans="2:97" x14ac:dyDescent="0.25">
      <c r="B47" t="s">
        <v>508</v>
      </c>
      <c r="C47">
        <v>3</v>
      </c>
      <c r="D47">
        <v>46</v>
      </c>
      <c r="E47" t="s">
        <v>1156</v>
      </c>
      <c r="F47">
        <v>3</v>
      </c>
      <c r="G47">
        <v>46</v>
      </c>
      <c r="H47" t="s">
        <v>467</v>
      </c>
      <c r="I47">
        <v>4</v>
      </c>
      <c r="J47">
        <v>46</v>
      </c>
      <c r="K47" t="s">
        <v>1002</v>
      </c>
      <c r="L47">
        <v>5</v>
      </c>
      <c r="M47">
        <v>46</v>
      </c>
      <c r="N47" t="s">
        <v>532</v>
      </c>
      <c r="O47">
        <v>4</v>
      </c>
      <c r="P47">
        <v>46</v>
      </c>
      <c r="Q47" t="s">
        <v>504</v>
      </c>
      <c r="R47">
        <v>3</v>
      </c>
      <c r="S47">
        <v>46</v>
      </c>
      <c r="T47" t="s">
        <v>450</v>
      </c>
      <c r="U47">
        <v>5</v>
      </c>
      <c r="V47">
        <v>46</v>
      </c>
      <c r="Y47">
        <v>46</v>
      </c>
      <c r="Z47" t="s">
        <v>504</v>
      </c>
      <c r="AA47">
        <v>5</v>
      </c>
      <c r="AB47">
        <v>46</v>
      </c>
      <c r="AC47" t="s">
        <v>458</v>
      </c>
      <c r="AD47">
        <v>6</v>
      </c>
      <c r="AE47">
        <v>46</v>
      </c>
      <c r="AF47" t="s">
        <v>483</v>
      </c>
      <c r="AG47">
        <v>4</v>
      </c>
      <c r="AH47">
        <v>46</v>
      </c>
      <c r="AK47">
        <v>46</v>
      </c>
      <c r="AL47" t="s">
        <v>499</v>
      </c>
      <c r="AM47">
        <v>5</v>
      </c>
      <c r="AN47">
        <v>46</v>
      </c>
      <c r="AO47" t="s">
        <v>501</v>
      </c>
      <c r="AP47">
        <v>5</v>
      </c>
      <c r="AQ47">
        <v>46</v>
      </c>
      <c r="AT47">
        <v>46</v>
      </c>
      <c r="AU47" t="s">
        <v>498</v>
      </c>
      <c r="AV47">
        <v>4</v>
      </c>
      <c r="AW47">
        <v>46</v>
      </c>
      <c r="AX47" t="s">
        <v>435</v>
      </c>
      <c r="AY47">
        <v>4</v>
      </c>
      <c r="AZ47">
        <v>46</v>
      </c>
      <c r="BA47" t="s">
        <v>445</v>
      </c>
      <c r="BB47">
        <v>5</v>
      </c>
      <c r="BC47">
        <v>46</v>
      </c>
      <c r="BD47" t="s">
        <v>1064</v>
      </c>
      <c r="BE47">
        <v>4</v>
      </c>
      <c r="BF47">
        <v>46</v>
      </c>
      <c r="BG47" t="s">
        <v>1209</v>
      </c>
      <c r="BH47">
        <v>4</v>
      </c>
      <c r="BI47">
        <v>46</v>
      </c>
      <c r="BL47">
        <v>46</v>
      </c>
      <c r="BO47">
        <v>46</v>
      </c>
      <c r="BP47" t="s">
        <v>1167</v>
      </c>
      <c r="BQ47">
        <v>6</v>
      </c>
      <c r="BR47">
        <v>46</v>
      </c>
      <c r="BS47" t="s">
        <v>1037</v>
      </c>
      <c r="BT47">
        <v>6</v>
      </c>
      <c r="BU47">
        <v>46</v>
      </c>
      <c r="BV47" t="s">
        <v>1155</v>
      </c>
      <c r="BW47">
        <v>5</v>
      </c>
      <c r="BX47">
        <v>46</v>
      </c>
      <c r="CA47">
        <v>46</v>
      </c>
      <c r="CB47" t="s">
        <v>1030</v>
      </c>
      <c r="CC47">
        <v>6</v>
      </c>
      <c r="CD47">
        <v>46</v>
      </c>
      <c r="CE47" t="s">
        <v>1046</v>
      </c>
      <c r="CF47">
        <v>5</v>
      </c>
      <c r="CG47">
        <v>46</v>
      </c>
      <c r="CJ47">
        <v>46</v>
      </c>
      <c r="CK47" t="s">
        <v>1156</v>
      </c>
      <c r="CL47">
        <v>4</v>
      </c>
      <c r="CM47">
        <v>46</v>
      </c>
      <c r="CN47" t="s">
        <v>1010</v>
      </c>
      <c r="CO47">
        <v>4</v>
      </c>
      <c r="CP47">
        <v>46</v>
      </c>
      <c r="CQ47" t="s">
        <v>1192</v>
      </c>
      <c r="CR47">
        <v>5</v>
      </c>
      <c r="CS47">
        <v>46</v>
      </c>
    </row>
    <row r="48" spans="2:97" x14ac:dyDescent="0.25">
      <c r="B48" t="s">
        <v>506</v>
      </c>
      <c r="C48">
        <v>3</v>
      </c>
      <c r="D48">
        <v>47</v>
      </c>
      <c r="E48" t="s">
        <v>1035</v>
      </c>
      <c r="F48">
        <v>3</v>
      </c>
      <c r="G48">
        <v>47</v>
      </c>
      <c r="H48" t="s">
        <v>442</v>
      </c>
      <c r="I48">
        <v>4</v>
      </c>
      <c r="J48">
        <v>47</v>
      </c>
      <c r="K48" t="s">
        <v>993</v>
      </c>
      <c r="L48">
        <v>5</v>
      </c>
      <c r="M48">
        <v>47</v>
      </c>
      <c r="N48" t="s">
        <v>522</v>
      </c>
      <c r="O48">
        <v>4</v>
      </c>
      <c r="P48">
        <v>47</v>
      </c>
      <c r="Q48" t="s">
        <v>512</v>
      </c>
      <c r="R48">
        <v>3</v>
      </c>
      <c r="S48">
        <v>47</v>
      </c>
      <c r="T48" t="s">
        <v>455</v>
      </c>
      <c r="U48">
        <v>5</v>
      </c>
      <c r="V48">
        <v>47</v>
      </c>
      <c r="Y48">
        <v>47</v>
      </c>
      <c r="Z48" t="s">
        <v>540</v>
      </c>
      <c r="AA48">
        <v>5</v>
      </c>
      <c r="AB48">
        <v>47</v>
      </c>
      <c r="AC48" t="s">
        <v>508</v>
      </c>
      <c r="AD48">
        <v>6</v>
      </c>
      <c r="AE48">
        <v>47</v>
      </c>
      <c r="AF48" t="s">
        <v>410</v>
      </c>
      <c r="AG48">
        <v>4</v>
      </c>
      <c r="AH48">
        <v>47</v>
      </c>
      <c r="AK48">
        <v>47</v>
      </c>
      <c r="AL48" t="s">
        <v>388</v>
      </c>
      <c r="AM48">
        <v>6</v>
      </c>
      <c r="AN48">
        <v>47</v>
      </c>
      <c r="AO48" t="s">
        <v>386</v>
      </c>
      <c r="AP48">
        <v>5</v>
      </c>
      <c r="AQ48">
        <v>47</v>
      </c>
      <c r="AT48">
        <v>47</v>
      </c>
      <c r="AU48" t="s">
        <v>396</v>
      </c>
      <c r="AV48">
        <v>4</v>
      </c>
      <c r="AW48">
        <v>47</v>
      </c>
      <c r="AX48" t="s">
        <v>377</v>
      </c>
      <c r="AY48">
        <v>4</v>
      </c>
      <c r="AZ48">
        <v>47</v>
      </c>
      <c r="BA48" t="s">
        <v>406</v>
      </c>
      <c r="BB48">
        <v>5</v>
      </c>
      <c r="BC48">
        <v>47</v>
      </c>
      <c r="BD48" t="s">
        <v>1089</v>
      </c>
      <c r="BE48">
        <v>4</v>
      </c>
      <c r="BF48">
        <v>47</v>
      </c>
      <c r="BG48" t="s">
        <v>1046</v>
      </c>
      <c r="BH48">
        <v>4</v>
      </c>
      <c r="BI48">
        <v>47</v>
      </c>
      <c r="BL48">
        <v>47</v>
      </c>
      <c r="BO48">
        <v>47</v>
      </c>
      <c r="BP48" t="s">
        <v>1177</v>
      </c>
      <c r="BQ48">
        <v>6</v>
      </c>
      <c r="BR48">
        <v>47</v>
      </c>
      <c r="BS48" t="s">
        <v>1118</v>
      </c>
      <c r="BT48">
        <v>6</v>
      </c>
      <c r="BU48">
        <v>47</v>
      </c>
      <c r="BV48" t="s">
        <v>1146</v>
      </c>
      <c r="BW48">
        <v>5</v>
      </c>
      <c r="BX48">
        <v>47</v>
      </c>
      <c r="CA48">
        <v>47</v>
      </c>
      <c r="CB48" t="s">
        <v>1145</v>
      </c>
      <c r="CC48">
        <v>6</v>
      </c>
      <c r="CD48">
        <v>47</v>
      </c>
      <c r="CE48" t="s">
        <v>1106</v>
      </c>
      <c r="CF48">
        <v>6</v>
      </c>
      <c r="CG48">
        <v>47</v>
      </c>
      <c r="CJ48">
        <v>47</v>
      </c>
      <c r="CK48" t="s">
        <v>1140</v>
      </c>
      <c r="CL48">
        <v>5</v>
      </c>
      <c r="CM48">
        <v>47</v>
      </c>
      <c r="CN48" t="s">
        <v>1192</v>
      </c>
      <c r="CO48">
        <v>4</v>
      </c>
      <c r="CP48">
        <v>47</v>
      </c>
      <c r="CQ48" t="s">
        <v>1201</v>
      </c>
      <c r="CR48">
        <v>6</v>
      </c>
      <c r="CS48">
        <v>47</v>
      </c>
    </row>
    <row r="49" spans="2:97" x14ac:dyDescent="0.25">
      <c r="B49" t="s">
        <v>351</v>
      </c>
      <c r="C49">
        <v>3</v>
      </c>
      <c r="D49">
        <v>48</v>
      </c>
      <c r="E49" t="s">
        <v>1019</v>
      </c>
      <c r="F49">
        <v>3</v>
      </c>
      <c r="G49">
        <v>48</v>
      </c>
      <c r="H49" t="s">
        <v>489</v>
      </c>
      <c r="I49">
        <v>4</v>
      </c>
      <c r="J49">
        <v>48</v>
      </c>
      <c r="K49" t="s">
        <v>1066</v>
      </c>
      <c r="L49">
        <v>5</v>
      </c>
      <c r="M49">
        <v>48</v>
      </c>
      <c r="N49" t="s">
        <v>512</v>
      </c>
      <c r="O49">
        <v>4</v>
      </c>
      <c r="P49">
        <v>48</v>
      </c>
      <c r="Q49" t="s">
        <v>371</v>
      </c>
      <c r="R49">
        <v>3</v>
      </c>
      <c r="S49">
        <v>48</v>
      </c>
      <c r="T49" t="s">
        <v>512</v>
      </c>
      <c r="U49">
        <v>5</v>
      </c>
      <c r="V49">
        <v>48</v>
      </c>
      <c r="Y49">
        <v>48</v>
      </c>
      <c r="Z49" t="s">
        <v>432</v>
      </c>
      <c r="AA49">
        <v>6</v>
      </c>
      <c r="AB49">
        <v>48</v>
      </c>
      <c r="AC49" t="s">
        <v>451</v>
      </c>
      <c r="AD49">
        <v>6</v>
      </c>
      <c r="AE49">
        <v>48</v>
      </c>
      <c r="AF49" t="s">
        <v>498</v>
      </c>
      <c r="AG49">
        <v>4</v>
      </c>
      <c r="AH49">
        <v>48</v>
      </c>
      <c r="AK49">
        <v>48</v>
      </c>
      <c r="AL49" t="s">
        <v>354</v>
      </c>
      <c r="AM49">
        <v>6</v>
      </c>
      <c r="AN49">
        <v>48</v>
      </c>
      <c r="AO49" t="s">
        <v>508</v>
      </c>
      <c r="AP49">
        <v>5</v>
      </c>
      <c r="AQ49">
        <v>48</v>
      </c>
      <c r="AT49">
        <v>48</v>
      </c>
      <c r="AU49" t="s">
        <v>469</v>
      </c>
      <c r="AV49">
        <v>4</v>
      </c>
      <c r="AW49">
        <v>48</v>
      </c>
      <c r="AX49" t="s">
        <v>331</v>
      </c>
      <c r="AY49">
        <v>4</v>
      </c>
      <c r="AZ49">
        <v>48</v>
      </c>
      <c r="BA49" t="s">
        <v>435</v>
      </c>
      <c r="BB49">
        <v>5</v>
      </c>
      <c r="BC49">
        <v>48</v>
      </c>
      <c r="BD49" t="s">
        <v>1010</v>
      </c>
      <c r="BE49">
        <v>4</v>
      </c>
      <c r="BF49">
        <v>48</v>
      </c>
      <c r="BG49" t="s">
        <v>1052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1180</v>
      </c>
      <c r="BW49">
        <v>5</v>
      </c>
      <c r="BX49">
        <v>48</v>
      </c>
      <c r="CA49">
        <v>48</v>
      </c>
      <c r="CB49" t="s">
        <v>1154</v>
      </c>
      <c r="CC49">
        <v>6</v>
      </c>
      <c r="CD49">
        <v>48</v>
      </c>
      <c r="CE49" t="s">
        <v>1209</v>
      </c>
      <c r="CF49">
        <v>6</v>
      </c>
      <c r="CG49">
        <v>48</v>
      </c>
      <c r="CJ49">
        <v>48</v>
      </c>
      <c r="CK49" t="s">
        <v>1198</v>
      </c>
      <c r="CL49">
        <v>5</v>
      </c>
      <c r="CM49">
        <v>48</v>
      </c>
      <c r="CN49" t="s">
        <v>1002</v>
      </c>
      <c r="CO49">
        <v>4</v>
      </c>
      <c r="CP49">
        <v>48</v>
      </c>
      <c r="CQ49" t="s">
        <v>1052</v>
      </c>
      <c r="CR49">
        <v>6</v>
      </c>
      <c r="CS49">
        <v>48</v>
      </c>
    </row>
    <row r="50" spans="2:97" x14ac:dyDescent="0.25">
      <c r="B50" t="s">
        <v>354</v>
      </c>
      <c r="C50">
        <v>3</v>
      </c>
      <c r="D50">
        <v>49</v>
      </c>
      <c r="E50" t="s">
        <v>1207</v>
      </c>
      <c r="F50">
        <v>3</v>
      </c>
      <c r="G50">
        <v>49</v>
      </c>
      <c r="H50" t="s">
        <v>350</v>
      </c>
      <c r="I50">
        <v>4</v>
      </c>
      <c r="J50">
        <v>49</v>
      </c>
      <c r="K50" t="s">
        <v>1088</v>
      </c>
      <c r="L50">
        <v>5</v>
      </c>
      <c r="M50">
        <v>49</v>
      </c>
      <c r="N50" t="s">
        <v>404</v>
      </c>
      <c r="O50">
        <v>4</v>
      </c>
      <c r="P50">
        <v>49</v>
      </c>
      <c r="Q50" t="s">
        <v>364</v>
      </c>
      <c r="R50">
        <v>3</v>
      </c>
      <c r="S50">
        <v>49</v>
      </c>
      <c r="T50" t="s">
        <v>359</v>
      </c>
      <c r="U50">
        <v>5</v>
      </c>
      <c r="V50">
        <v>49</v>
      </c>
      <c r="Y50">
        <v>49</v>
      </c>
      <c r="Z50" t="s">
        <v>352</v>
      </c>
      <c r="AA50">
        <v>6</v>
      </c>
      <c r="AB50">
        <v>49</v>
      </c>
      <c r="AE50">
        <v>49</v>
      </c>
      <c r="AF50" t="s">
        <v>407</v>
      </c>
      <c r="AG50">
        <v>4</v>
      </c>
      <c r="AH50">
        <v>49</v>
      </c>
      <c r="AK50">
        <v>49</v>
      </c>
      <c r="AL50" t="s">
        <v>468</v>
      </c>
      <c r="AM50">
        <v>6</v>
      </c>
      <c r="AN50">
        <v>49</v>
      </c>
      <c r="AO50" t="s">
        <v>378</v>
      </c>
      <c r="AP50">
        <v>5</v>
      </c>
      <c r="AQ50">
        <v>49</v>
      </c>
      <c r="AT50">
        <v>49</v>
      </c>
      <c r="AU50" t="s">
        <v>534</v>
      </c>
      <c r="AV50">
        <v>4</v>
      </c>
      <c r="AW50">
        <v>49</v>
      </c>
      <c r="AX50" t="s">
        <v>529</v>
      </c>
      <c r="AY50">
        <v>4</v>
      </c>
      <c r="AZ50">
        <v>49</v>
      </c>
      <c r="BA50" t="s">
        <v>423</v>
      </c>
      <c r="BB50">
        <v>5</v>
      </c>
      <c r="BC50">
        <v>49</v>
      </c>
      <c r="BD50" t="s">
        <v>1174</v>
      </c>
      <c r="BE50">
        <v>4</v>
      </c>
      <c r="BF50">
        <v>49</v>
      </c>
      <c r="BG50" t="s">
        <v>1189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1214</v>
      </c>
      <c r="BW50">
        <v>5</v>
      </c>
      <c r="BX50">
        <v>49</v>
      </c>
      <c r="CA50">
        <v>49</v>
      </c>
      <c r="CB50" t="s">
        <v>1046</v>
      </c>
      <c r="CC50">
        <v>6</v>
      </c>
      <c r="CD50">
        <v>49</v>
      </c>
      <c r="CE50" t="s">
        <v>1057</v>
      </c>
      <c r="CF50">
        <v>6</v>
      </c>
      <c r="CG50">
        <v>49</v>
      </c>
      <c r="CJ50">
        <v>49</v>
      </c>
      <c r="CK50" t="s">
        <v>1151</v>
      </c>
      <c r="CL50">
        <v>5</v>
      </c>
      <c r="CM50">
        <v>49</v>
      </c>
      <c r="CN50" t="s">
        <v>1092</v>
      </c>
      <c r="CO50">
        <v>4</v>
      </c>
      <c r="CP50">
        <v>49</v>
      </c>
      <c r="CQ50" t="s">
        <v>1086</v>
      </c>
      <c r="CR50">
        <v>6</v>
      </c>
      <c r="CS50">
        <v>49</v>
      </c>
    </row>
    <row r="51" spans="2:97" x14ac:dyDescent="0.25">
      <c r="B51" t="s">
        <v>443</v>
      </c>
      <c r="C51">
        <v>3</v>
      </c>
      <c r="D51">
        <v>50</v>
      </c>
      <c r="E51" t="s">
        <v>1081</v>
      </c>
      <c r="F51">
        <v>3</v>
      </c>
      <c r="G51">
        <v>50</v>
      </c>
      <c r="H51" t="s">
        <v>390</v>
      </c>
      <c r="I51">
        <v>4</v>
      </c>
      <c r="J51">
        <v>50</v>
      </c>
      <c r="K51" t="s">
        <v>1146</v>
      </c>
      <c r="L51">
        <v>5</v>
      </c>
      <c r="M51">
        <v>50</v>
      </c>
      <c r="N51" t="s">
        <v>322</v>
      </c>
      <c r="O51">
        <v>4</v>
      </c>
      <c r="P51">
        <v>50</v>
      </c>
      <c r="Q51" t="s">
        <v>361</v>
      </c>
      <c r="R51">
        <v>3</v>
      </c>
      <c r="S51">
        <v>50</v>
      </c>
      <c r="T51" t="s">
        <v>508</v>
      </c>
      <c r="U51">
        <v>5</v>
      </c>
      <c r="V51">
        <v>50</v>
      </c>
      <c r="Y51">
        <v>50</v>
      </c>
      <c r="Z51" t="s">
        <v>361</v>
      </c>
      <c r="AA51">
        <v>6</v>
      </c>
      <c r="AB51">
        <v>50</v>
      </c>
      <c r="AE51">
        <v>50</v>
      </c>
      <c r="AF51" t="s">
        <v>359</v>
      </c>
      <c r="AG51">
        <v>4</v>
      </c>
      <c r="AH51">
        <v>50</v>
      </c>
      <c r="AK51">
        <v>50</v>
      </c>
      <c r="AL51" t="s">
        <v>402</v>
      </c>
      <c r="AM51">
        <v>6</v>
      </c>
      <c r="AN51">
        <v>50</v>
      </c>
      <c r="AO51" t="s">
        <v>467</v>
      </c>
      <c r="AP51">
        <v>5</v>
      </c>
      <c r="AQ51">
        <v>50</v>
      </c>
      <c r="AT51">
        <v>50</v>
      </c>
      <c r="AU51" t="s">
        <v>401</v>
      </c>
      <c r="AV51">
        <v>4</v>
      </c>
      <c r="AW51">
        <v>50</v>
      </c>
      <c r="AX51" t="s">
        <v>382</v>
      </c>
      <c r="AY51">
        <v>4</v>
      </c>
      <c r="AZ51">
        <v>50</v>
      </c>
      <c r="BA51" t="s">
        <v>342</v>
      </c>
      <c r="BB51">
        <v>5</v>
      </c>
      <c r="BC51">
        <v>50</v>
      </c>
      <c r="BD51" t="s">
        <v>1018</v>
      </c>
      <c r="BE51">
        <v>4</v>
      </c>
      <c r="BF51">
        <v>50</v>
      </c>
      <c r="BG51" t="s">
        <v>1043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1080</v>
      </c>
      <c r="BW51">
        <v>5</v>
      </c>
      <c r="BX51">
        <v>50</v>
      </c>
      <c r="CA51">
        <v>50</v>
      </c>
      <c r="CB51" t="s">
        <v>1028</v>
      </c>
      <c r="CC51">
        <v>6</v>
      </c>
      <c r="CD51">
        <v>50</v>
      </c>
      <c r="CE51" t="s">
        <v>1094</v>
      </c>
      <c r="CF51">
        <v>6</v>
      </c>
      <c r="CG51">
        <v>50</v>
      </c>
      <c r="CJ51">
        <v>50</v>
      </c>
      <c r="CK51" t="s">
        <v>1076</v>
      </c>
      <c r="CL51">
        <v>5</v>
      </c>
      <c r="CM51">
        <v>50</v>
      </c>
      <c r="CN51" t="s">
        <v>1209</v>
      </c>
      <c r="CO51">
        <v>4</v>
      </c>
      <c r="CP51">
        <v>50</v>
      </c>
      <c r="CQ51" t="s">
        <v>1064</v>
      </c>
      <c r="CR51">
        <v>6</v>
      </c>
      <c r="CS51">
        <v>50</v>
      </c>
    </row>
    <row r="52" spans="2:97" x14ac:dyDescent="0.25">
      <c r="B52" t="s">
        <v>350</v>
      </c>
      <c r="C52">
        <v>3</v>
      </c>
      <c r="D52">
        <v>51</v>
      </c>
      <c r="E52" t="s">
        <v>1056</v>
      </c>
      <c r="F52">
        <v>3</v>
      </c>
      <c r="G52">
        <v>51</v>
      </c>
      <c r="H52" t="s">
        <v>426</v>
      </c>
      <c r="I52">
        <v>4</v>
      </c>
      <c r="J52">
        <v>51</v>
      </c>
      <c r="K52" t="s">
        <v>1201</v>
      </c>
      <c r="L52">
        <v>5</v>
      </c>
      <c r="M52">
        <v>51</v>
      </c>
      <c r="N52" t="s">
        <v>444</v>
      </c>
      <c r="O52">
        <v>4</v>
      </c>
      <c r="P52">
        <v>51</v>
      </c>
      <c r="Q52" t="s">
        <v>362</v>
      </c>
      <c r="R52">
        <v>4</v>
      </c>
      <c r="S52">
        <v>51</v>
      </c>
      <c r="T52" t="s">
        <v>330</v>
      </c>
      <c r="U52">
        <v>5</v>
      </c>
      <c r="V52">
        <v>51</v>
      </c>
      <c r="Y52">
        <v>51</v>
      </c>
      <c r="Z52" t="s">
        <v>524</v>
      </c>
      <c r="AA52">
        <v>6</v>
      </c>
      <c r="AB52">
        <v>51</v>
      </c>
      <c r="AE52">
        <v>51</v>
      </c>
      <c r="AF52" t="s">
        <v>539</v>
      </c>
      <c r="AG52">
        <v>4</v>
      </c>
      <c r="AH52">
        <v>51</v>
      </c>
      <c r="AK52">
        <v>51</v>
      </c>
      <c r="AL52" t="s">
        <v>337</v>
      </c>
      <c r="AM52">
        <v>6</v>
      </c>
      <c r="AN52">
        <v>51</v>
      </c>
      <c r="AO52" t="s">
        <v>323</v>
      </c>
      <c r="AP52">
        <v>5</v>
      </c>
      <c r="AQ52">
        <v>51</v>
      </c>
      <c r="AT52">
        <v>51</v>
      </c>
      <c r="AU52" t="s">
        <v>377</v>
      </c>
      <c r="AV52">
        <v>4</v>
      </c>
      <c r="AW52">
        <v>51</v>
      </c>
      <c r="AX52" t="s">
        <v>497</v>
      </c>
      <c r="AY52">
        <v>4</v>
      </c>
      <c r="AZ52">
        <v>51</v>
      </c>
      <c r="BA52" t="s">
        <v>514</v>
      </c>
      <c r="BB52">
        <v>5</v>
      </c>
      <c r="BC52">
        <v>51</v>
      </c>
      <c r="BD52" t="s">
        <v>1014</v>
      </c>
      <c r="BE52">
        <v>4</v>
      </c>
      <c r="BF52">
        <v>51</v>
      </c>
      <c r="BG52" t="s">
        <v>999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1176</v>
      </c>
      <c r="BW52">
        <v>5</v>
      </c>
      <c r="BX52">
        <v>51</v>
      </c>
      <c r="CA52">
        <v>51</v>
      </c>
      <c r="CB52" t="s">
        <v>1171</v>
      </c>
      <c r="CC52">
        <v>6</v>
      </c>
      <c r="CD52">
        <v>51</v>
      </c>
      <c r="CE52" t="s">
        <v>1191</v>
      </c>
      <c r="CF52">
        <v>6</v>
      </c>
      <c r="CG52">
        <v>51</v>
      </c>
      <c r="CJ52">
        <v>51</v>
      </c>
      <c r="CK52" t="s">
        <v>1057</v>
      </c>
      <c r="CL52">
        <v>5</v>
      </c>
      <c r="CM52">
        <v>51</v>
      </c>
      <c r="CN52" t="s">
        <v>1189</v>
      </c>
      <c r="CO52">
        <v>4</v>
      </c>
      <c r="CP52">
        <v>51</v>
      </c>
      <c r="CQ52" t="s">
        <v>1111</v>
      </c>
      <c r="CR52">
        <v>6</v>
      </c>
      <c r="CS52">
        <v>51</v>
      </c>
    </row>
    <row r="53" spans="2:97" x14ac:dyDescent="0.25">
      <c r="B53" t="s">
        <v>330</v>
      </c>
      <c r="C53">
        <v>3</v>
      </c>
      <c r="D53">
        <v>52</v>
      </c>
      <c r="E53" t="s">
        <v>1167</v>
      </c>
      <c r="F53">
        <v>3</v>
      </c>
      <c r="G53">
        <v>52</v>
      </c>
      <c r="H53" t="s">
        <v>532</v>
      </c>
      <c r="I53">
        <v>4</v>
      </c>
      <c r="J53">
        <v>52</v>
      </c>
      <c r="K53" t="s">
        <v>1057</v>
      </c>
      <c r="L53">
        <v>5</v>
      </c>
      <c r="M53">
        <v>52</v>
      </c>
      <c r="N53" t="s">
        <v>514</v>
      </c>
      <c r="O53">
        <v>4</v>
      </c>
      <c r="P53">
        <v>52</v>
      </c>
      <c r="Q53" t="s">
        <v>419</v>
      </c>
      <c r="R53">
        <v>4</v>
      </c>
      <c r="S53">
        <v>52</v>
      </c>
      <c r="T53" t="s">
        <v>331</v>
      </c>
      <c r="U53">
        <v>5</v>
      </c>
      <c r="V53">
        <v>52</v>
      </c>
      <c r="Y53">
        <v>52</v>
      </c>
      <c r="Z53" t="s">
        <v>530</v>
      </c>
      <c r="AA53">
        <v>6</v>
      </c>
      <c r="AB53">
        <v>52</v>
      </c>
      <c r="AE53">
        <v>52</v>
      </c>
      <c r="AF53" t="s">
        <v>502</v>
      </c>
      <c r="AG53">
        <v>4</v>
      </c>
      <c r="AH53">
        <v>52</v>
      </c>
      <c r="AK53">
        <v>52</v>
      </c>
      <c r="AL53" t="s">
        <v>372</v>
      </c>
      <c r="AM53">
        <v>6</v>
      </c>
      <c r="AN53">
        <v>52</v>
      </c>
      <c r="AO53" t="s">
        <v>485</v>
      </c>
      <c r="AP53">
        <v>5</v>
      </c>
      <c r="AQ53">
        <v>52</v>
      </c>
      <c r="AT53">
        <v>52</v>
      </c>
      <c r="AU53" t="s">
        <v>461</v>
      </c>
      <c r="AV53">
        <v>4</v>
      </c>
      <c r="AW53">
        <v>52</v>
      </c>
      <c r="AX53" t="s">
        <v>381</v>
      </c>
      <c r="AY53">
        <v>4</v>
      </c>
      <c r="AZ53">
        <v>52</v>
      </c>
      <c r="BA53" t="s">
        <v>332</v>
      </c>
      <c r="BB53">
        <v>5</v>
      </c>
      <c r="BC53">
        <v>52</v>
      </c>
      <c r="BD53" t="s">
        <v>1143</v>
      </c>
      <c r="BE53">
        <v>4</v>
      </c>
      <c r="BF53">
        <v>52</v>
      </c>
      <c r="BG53" t="s">
        <v>1101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1215</v>
      </c>
      <c r="BW53">
        <v>5</v>
      </c>
      <c r="BX53">
        <v>52</v>
      </c>
      <c r="CA53">
        <v>52</v>
      </c>
      <c r="CB53" t="s">
        <v>1115</v>
      </c>
      <c r="CC53">
        <v>6</v>
      </c>
      <c r="CD53">
        <v>52</v>
      </c>
      <c r="CE53" t="s">
        <v>1132</v>
      </c>
      <c r="CF53">
        <v>6</v>
      </c>
      <c r="CG53">
        <v>52</v>
      </c>
      <c r="CJ53">
        <v>52</v>
      </c>
      <c r="CK53" t="s">
        <v>1157</v>
      </c>
      <c r="CL53">
        <v>5</v>
      </c>
      <c r="CM53">
        <v>52</v>
      </c>
      <c r="CN53" t="s">
        <v>1177</v>
      </c>
      <c r="CO53">
        <v>4</v>
      </c>
      <c r="CP53">
        <v>52</v>
      </c>
      <c r="CQ53" t="s">
        <v>1129</v>
      </c>
      <c r="CR53">
        <v>6</v>
      </c>
      <c r="CS53">
        <v>52</v>
      </c>
    </row>
    <row r="54" spans="2:97" x14ac:dyDescent="0.25">
      <c r="B54" t="s">
        <v>379</v>
      </c>
      <c r="C54">
        <v>3</v>
      </c>
      <c r="D54">
        <v>53</v>
      </c>
      <c r="E54" t="s">
        <v>1192</v>
      </c>
      <c r="F54">
        <v>3</v>
      </c>
      <c r="G54">
        <v>53</v>
      </c>
      <c r="H54" t="s">
        <v>535</v>
      </c>
      <c r="I54">
        <v>4</v>
      </c>
      <c r="J54">
        <v>53</v>
      </c>
      <c r="K54" t="s">
        <v>1177</v>
      </c>
      <c r="L54">
        <v>5</v>
      </c>
      <c r="M54">
        <v>53</v>
      </c>
      <c r="N54" t="s">
        <v>452</v>
      </c>
      <c r="O54">
        <v>4</v>
      </c>
      <c r="P54">
        <v>53</v>
      </c>
      <c r="Q54" t="s">
        <v>491</v>
      </c>
      <c r="R54">
        <v>4</v>
      </c>
      <c r="S54">
        <v>53</v>
      </c>
      <c r="T54" t="s">
        <v>483</v>
      </c>
      <c r="U54">
        <v>5</v>
      </c>
      <c r="V54">
        <v>53</v>
      </c>
      <c r="Y54">
        <v>53</v>
      </c>
      <c r="Z54" t="s">
        <v>527</v>
      </c>
      <c r="AA54">
        <v>6</v>
      </c>
      <c r="AB54">
        <v>53</v>
      </c>
      <c r="AE54">
        <v>53</v>
      </c>
      <c r="AF54" t="s">
        <v>445</v>
      </c>
      <c r="AG54">
        <v>4</v>
      </c>
      <c r="AH54">
        <v>53</v>
      </c>
      <c r="AK54">
        <v>53</v>
      </c>
      <c r="AL54" t="s">
        <v>334</v>
      </c>
      <c r="AM54">
        <v>6</v>
      </c>
      <c r="AN54">
        <v>53</v>
      </c>
      <c r="AO54" t="s">
        <v>328</v>
      </c>
      <c r="AP54">
        <v>5</v>
      </c>
      <c r="AQ54">
        <v>53</v>
      </c>
      <c r="AT54">
        <v>53</v>
      </c>
      <c r="AU54" t="s">
        <v>437</v>
      </c>
      <c r="AV54">
        <v>4</v>
      </c>
      <c r="AW54">
        <v>53</v>
      </c>
      <c r="AX54" t="s">
        <v>445</v>
      </c>
      <c r="AY54">
        <v>5</v>
      </c>
      <c r="AZ54">
        <v>53</v>
      </c>
      <c r="BA54" t="s">
        <v>350</v>
      </c>
      <c r="BB54">
        <v>5</v>
      </c>
      <c r="BC54">
        <v>53</v>
      </c>
      <c r="BD54" t="s">
        <v>1172</v>
      </c>
      <c r="BE54">
        <v>4</v>
      </c>
      <c r="BF54">
        <v>53</v>
      </c>
      <c r="BG54" t="s">
        <v>1205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1022</v>
      </c>
      <c r="BW54">
        <v>5</v>
      </c>
      <c r="BX54">
        <v>53</v>
      </c>
      <c r="CA54">
        <v>53</v>
      </c>
      <c r="CD54">
        <v>53</v>
      </c>
      <c r="CE54" t="s">
        <v>1032</v>
      </c>
      <c r="CF54">
        <v>6</v>
      </c>
      <c r="CG54">
        <v>53</v>
      </c>
      <c r="CJ54">
        <v>53</v>
      </c>
      <c r="CK54" t="s">
        <v>1021</v>
      </c>
      <c r="CL54">
        <v>5</v>
      </c>
      <c r="CM54">
        <v>53</v>
      </c>
      <c r="CN54" t="s">
        <v>1206</v>
      </c>
      <c r="CO54">
        <v>5</v>
      </c>
      <c r="CP54">
        <v>53</v>
      </c>
      <c r="CQ54" t="s">
        <v>1074</v>
      </c>
      <c r="CR54">
        <v>6</v>
      </c>
      <c r="CS54">
        <v>53</v>
      </c>
    </row>
    <row r="55" spans="2:97" x14ac:dyDescent="0.25">
      <c r="B55" t="s">
        <v>432</v>
      </c>
      <c r="C55">
        <v>3</v>
      </c>
      <c r="D55">
        <v>54</v>
      </c>
      <c r="E55" t="s">
        <v>1020</v>
      </c>
      <c r="F55">
        <v>3</v>
      </c>
      <c r="G55">
        <v>54</v>
      </c>
      <c r="H55" t="s">
        <v>468</v>
      </c>
      <c r="I55">
        <v>4</v>
      </c>
      <c r="J55">
        <v>54</v>
      </c>
      <c r="K55" t="s">
        <v>1053</v>
      </c>
      <c r="L55">
        <v>5</v>
      </c>
      <c r="M55">
        <v>54</v>
      </c>
      <c r="N55" t="s">
        <v>541</v>
      </c>
      <c r="O55">
        <v>4</v>
      </c>
      <c r="P55">
        <v>54</v>
      </c>
      <c r="Q55" t="s">
        <v>510</v>
      </c>
      <c r="R55">
        <v>4</v>
      </c>
      <c r="S55">
        <v>54</v>
      </c>
      <c r="T55" t="s">
        <v>444</v>
      </c>
      <c r="U55">
        <v>5</v>
      </c>
      <c r="V55">
        <v>54</v>
      </c>
      <c r="Y55">
        <v>54</v>
      </c>
      <c r="Z55" t="s">
        <v>381</v>
      </c>
      <c r="AA55">
        <v>6</v>
      </c>
      <c r="AB55">
        <v>54</v>
      </c>
      <c r="AE55">
        <v>54</v>
      </c>
      <c r="AF55" t="s">
        <v>463</v>
      </c>
      <c r="AG55">
        <v>4</v>
      </c>
      <c r="AH55">
        <v>54</v>
      </c>
      <c r="AK55">
        <v>54</v>
      </c>
      <c r="AL55" t="s">
        <v>325</v>
      </c>
      <c r="AM55">
        <v>6</v>
      </c>
      <c r="AN55">
        <v>54</v>
      </c>
      <c r="AO55" t="s">
        <v>432</v>
      </c>
      <c r="AP55">
        <v>5</v>
      </c>
      <c r="AQ55">
        <v>54</v>
      </c>
      <c r="AT55">
        <v>54</v>
      </c>
      <c r="AU55" t="s">
        <v>476</v>
      </c>
      <c r="AV55">
        <v>4</v>
      </c>
      <c r="AW55">
        <v>54</v>
      </c>
      <c r="AX55" t="s">
        <v>450</v>
      </c>
      <c r="AY55">
        <v>5</v>
      </c>
      <c r="AZ55">
        <v>54</v>
      </c>
      <c r="BA55" t="s">
        <v>438</v>
      </c>
      <c r="BB55">
        <v>5</v>
      </c>
      <c r="BC55">
        <v>54</v>
      </c>
      <c r="BD55" t="s">
        <v>1103</v>
      </c>
      <c r="BE55">
        <v>5</v>
      </c>
      <c r="BF55">
        <v>54</v>
      </c>
      <c r="BG55" t="s">
        <v>1120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1085</v>
      </c>
      <c r="BW55">
        <v>5</v>
      </c>
      <c r="BX55">
        <v>54</v>
      </c>
      <c r="CA55">
        <v>54</v>
      </c>
      <c r="CD55">
        <v>54</v>
      </c>
      <c r="CE55" t="s">
        <v>1050</v>
      </c>
      <c r="CF55">
        <v>6</v>
      </c>
      <c r="CG55">
        <v>54</v>
      </c>
      <c r="CJ55">
        <v>54</v>
      </c>
      <c r="CK55" t="s">
        <v>1160</v>
      </c>
      <c r="CL55">
        <v>5</v>
      </c>
      <c r="CM55">
        <v>54</v>
      </c>
      <c r="CN55" t="s">
        <v>1163</v>
      </c>
      <c r="CO55">
        <v>5</v>
      </c>
      <c r="CP55">
        <v>54</v>
      </c>
      <c r="CQ55" t="s">
        <v>1165</v>
      </c>
      <c r="CR55">
        <v>6</v>
      </c>
      <c r="CS55">
        <v>54</v>
      </c>
    </row>
    <row r="56" spans="2:97" x14ac:dyDescent="0.25">
      <c r="B56" t="s">
        <v>518</v>
      </c>
      <c r="C56">
        <v>3</v>
      </c>
      <c r="D56">
        <v>55</v>
      </c>
      <c r="E56" t="s">
        <v>1185</v>
      </c>
      <c r="F56">
        <v>3</v>
      </c>
      <c r="G56">
        <v>55</v>
      </c>
      <c r="H56" t="s">
        <v>461</v>
      </c>
      <c r="I56">
        <v>4</v>
      </c>
      <c r="J56">
        <v>55</v>
      </c>
      <c r="K56" t="s">
        <v>1121</v>
      </c>
      <c r="L56">
        <v>5</v>
      </c>
      <c r="M56">
        <v>55</v>
      </c>
      <c r="N56" t="s">
        <v>521</v>
      </c>
      <c r="O56">
        <v>4</v>
      </c>
      <c r="P56">
        <v>55</v>
      </c>
      <c r="Q56" t="s">
        <v>328</v>
      </c>
      <c r="R56">
        <v>4</v>
      </c>
      <c r="S56">
        <v>55</v>
      </c>
      <c r="T56" t="s">
        <v>332</v>
      </c>
      <c r="U56">
        <v>5</v>
      </c>
      <c r="V56">
        <v>55</v>
      </c>
      <c r="Y56">
        <v>55</v>
      </c>
      <c r="Z56" t="s">
        <v>434</v>
      </c>
      <c r="AA56">
        <v>6</v>
      </c>
      <c r="AB56">
        <v>55</v>
      </c>
      <c r="AE56">
        <v>55</v>
      </c>
      <c r="AF56" t="s">
        <v>523</v>
      </c>
      <c r="AG56">
        <v>4</v>
      </c>
      <c r="AH56">
        <v>55</v>
      </c>
      <c r="AK56">
        <v>55</v>
      </c>
      <c r="AL56" t="s">
        <v>350</v>
      </c>
      <c r="AM56">
        <v>6</v>
      </c>
      <c r="AN56">
        <v>55</v>
      </c>
      <c r="AO56" t="s">
        <v>363</v>
      </c>
      <c r="AP56">
        <v>6</v>
      </c>
      <c r="AQ56">
        <v>55</v>
      </c>
      <c r="AT56">
        <v>55</v>
      </c>
      <c r="AU56" t="s">
        <v>481</v>
      </c>
      <c r="AV56">
        <v>4</v>
      </c>
      <c r="AW56">
        <v>55</v>
      </c>
      <c r="AX56" t="s">
        <v>523</v>
      </c>
      <c r="AY56">
        <v>5</v>
      </c>
      <c r="AZ56">
        <v>55</v>
      </c>
      <c r="BA56" t="s">
        <v>354</v>
      </c>
      <c r="BB56">
        <v>5</v>
      </c>
      <c r="BC56">
        <v>55</v>
      </c>
      <c r="BD56" t="s">
        <v>1001</v>
      </c>
      <c r="BE56">
        <v>5</v>
      </c>
      <c r="BF56">
        <v>55</v>
      </c>
      <c r="BG56" t="s">
        <v>1187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1192</v>
      </c>
      <c r="BW56">
        <v>5</v>
      </c>
      <c r="BX56">
        <v>55</v>
      </c>
      <c r="CA56">
        <v>55</v>
      </c>
      <c r="CD56">
        <v>55</v>
      </c>
      <c r="CE56" t="s">
        <v>1084</v>
      </c>
      <c r="CF56">
        <v>6</v>
      </c>
      <c r="CG56">
        <v>55</v>
      </c>
      <c r="CJ56">
        <v>55</v>
      </c>
      <c r="CK56" t="s">
        <v>1080</v>
      </c>
      <c r="CL56">
        <v>5</v>
      </c>
      <c r="CM56">
        <v>55</v>
      </c>
      <c r="CN56" t="s">
        <v>1165</v>
      </c>
      <c r="CO56">
        <v>5</v>
      </c>
      <c r="CP56">
        <v>55</v>
      </c>
      <c r="CQ56" t="s">
        <v>1070</v>
      </c>
      <c r="CR56">
        <v>6</v>
      </c>
      <c r="CS56">
        <v>55</v>
      </c>
    </row>
    <row r="57" spans="2:97" x14ac:dyDescent="0.25">
      <c r="B57" t="s">
        <v>380</v>
      </c>
      <c r="C57">
        <v>3</v>
      </c>
      <c r="D57">
        <v>56</v>
      </c>
      <c r="E57" t="s">
        <v>1154</v>
      </c>
      <c r="F57">
        <v>3</v>
      </c>
      <c r="G57">
        <v>56</v>
      </c>
      <c r="H57" t="s">
        <v>538</v>
      </c>
      <c r="I57">
        <v>4</v>
      </c>
      <c r="J57">
        <v>56</v>
      </c>
      <c r="K57" t="s">
        <v>1106</v>
      </c>
      <c r="L57">
        <v>5</v>
      </c>
      <c r="M57">
        <v>56</v>
      </c>
      <c r="N57" t="s">
        <v>515</v>
      </c>
      <c r="O57">
        <v>4</v>
      </c>
      <c r="P57">
        <v>56</v>
      </c>
      <c r="Q57" t="s">
        <v>425</v>
      </c>
      <c r="R57">
        <v>4</v>
      </c>
      <c r="S57">
        <v>56</v>
      </c>
      <c r="T57" t="s">
        <v>494</v>
      </c>
      <c r="U57">
        <v>5</v>
      </c>
      <c r="V57">
        <v>56</v>
      </c>
      <c r="Y57">
        <v>56</v>
      </c>
      <c r="Z57" t="s">
        <v>401</v>
      </c>
      <c r="AA57">
        <v>6</v>
      </c>
      <c r="AB57">
        <v>56</v>
      </c>
      <c r="AE57">
        <v>56</v>
      </c>
      <c r="AF57" t="s">
        <v>527</v>
      </c>
      <c r="AG57">
        <v>4</v>
      </c>
      <c r="AH57">
        <v>56</v>
      </c>
      <c r="AK57">
        <v>56</v>
      </c>
      <c r="AL57" t="s">
        <v>433</v>
      </c>
      <c r="AM57">
        <v>6</v>
      </c>
      <c r="AN57">
        <v>56</v>
      </c>
      <c r="AO57" t="s">
        <v>428</v>
      </c>
      <c r="AP57">
        <v>6</v>
      </c>
      <c r="AQ57">
        <v>56</v>
      </c>
      <c r="AT57">
        <v>56</v>
      </c>
      <c r="AU57" t="s">
        <v>452</v>
      </c>
      <c r="AV57">
        <v>4</v>
      </c>
      <c r="AW57">
        <v>56</v>
      </c>
      <c r="AX57" t="s">
        <v>537</v>
      </c>
      <c r="AY57">
        <v>5</v>
      </c>
      <c r="AZ57">
        <v>56</v>
      </c>
      <c r="BA57" t="s">
        <v>439</v>
      </c>
      <c r="BB57">
        <v>5</v>
      </c>
      <c r="BC57">
        <v>56</v>
      </c>
      <c r="BD57" t="s">
        <v>1199</v>
      </c>
      <c r="BE57">
        <v>5</v>
      </c>
      <c r="BF57">
        <v>56</v>
      </c>
      <c r="BG57" t="s">
        <v>1150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1043</v>
      </c>
      <c r="BW57">
        <v>5</v>
      </c>
      <c r="BX57">
        <v>56</v>
      </c>
      <c r="CA57">
        <v>56</v>
      </c>
      <c r="CD57">
        <v>56</v>
      </c>
      <c r="CE57" t="s">
        <v>1041</v>
      </c>
      <c r="CF57">
        <v>6</v>
      </c>
      <c r="CG57">
        <v>56</v>
      </c>
      <c r="CJ57">
        <v>56</v>
      </c>
      <c r="CK57" t="s">
        <v>1169</v>
      </c>
      <c r="CL57">
        <v>5</v>
      </c>
      <c r="CM57">
        <v>56</v>
      </c>
      <c r="CN57" t="s">
        <v>1064</v>
      </c>
      <c r="CO57">
        <v>5</v>
      </c>
      <c r="CP57">
        <v>56</v>
      </c>
      <c r="CQ57" t="s">
        <v>1089</v>
      </c>
      <c r="CR57">
        <v>6</v>
      </c>
      <c r="CS57">
        <v>56</v>
      </c>
    </row>
    <row r="58" spans="2:97" x14ac:dyDescent="0.25">
      <c r="B58" t="s">
        <v>322</v>
      </c>
      <c r="C58">
        <v>3</v>
      </c>
      <c r="D58">
        <v>57</v>
      </c>
      <c r="E58" t="s">
        <v>1206</v>
      </c>
      <c r="F58">
        <v>3</v>
      </c>
      <c r="G58">
        <v>57</v>
      </c>
      <c r="H58" t="s">
        <v>425</v>
      </c>
      <c r="I58">
        <v>4</v>
      </c>
      <c r="J58">
        <v>57</v>
      </c>
      <c r="K58" t="s">
        <v>1019</v>
      </c>
      <c r="L58">
        <v>5</v>
      </c>
      <c r="M58">
        <v>57</v>
      </c>
      <c r="N58" t="s">
        <v>409</v>
      </c>
      <c r="O58">
        <v>4</v>
      </c>
      <c r="P58">
        <v>57</v>
      </c>
      <c r="Q58" t="s">
        <v>322</v>
      </c>
      <c r="R58">
        <v>4</v>
      </c>
      <c r="S58">
        <v>57</v>
      </c>
      <c r="T58" t="s">
        <v>358</v>
      </c>
      <c r="U58">
        <v>5</v>
      </c>
      <c r="V58">
        <v>57</v>
      </c>
      <c r="Y58">
        <v>57</v>
      </c>
      <c r="Z58" t="s">
        <v>516</v>
      </c>
      <c r="AA58">
        <v>6</v>
      </c>
      <c r="AB58">
        <v>57</v>
      </c>
      <c r="AE58">
        <v>57</v>
      </c>
      <c r="AF58" t="s">
        <v>495</v>
      </c>
      <c r="AG58">
        <v>4</v>
      </c>
      <c r="AH58">
        <v>57</v>
      </c>
      <c r="AK58">
        <v>57</v>
      </c>
      <c r="AL58" t="s">
        <v>445</v>
      </c>
      <c r="AM58">
        <v>6</v>
      </c>
      <c r="AN58">
        <v>57</v>
      </c>
      <c r="AO58" t="s">
        <v>408</v>
      </c>
      <c r="AP58">
        <v>6</v>
      </c>
      <c r="AQ58">
        <v>57</v>
      </c>
      <c r="AT58">
        <v>57</v>
      </c>
      <c r="AU58" t="s">
        <v>440</v>
      </c>
      <c r="AV58">
        <v>4</v>
      </c>
      <c r="AW58">
        <v>57</v>
      </c>
      <c r="AX58" t="s">
        <v>351</v>
      </c>
      <c r="AY58">
        <v>5</v>
      </c>
      <c r="AZ58">
        <v>57</v>
      </c>
      <c r="BA58" t="s">
        <v>401</v>
      </c>
      <c r="BB58">
        <v>5</v>
      </c>
      <c r="BC58">
        <v>57</v>
      </c>
      <c r="BD58" t="s">
        <v>1114</v>
      </c>
      <c r="BE58">
        <v>5</v>
      </c>
      <c r="BF58">
        <v>57</v>
      </c>
      <c r="BG58" t="s">
        <v>1086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1189</v>
      </c>
      <c r="BW58">
        <v>6</v>
      </c>
      <c r="BX58">
        <v>57</v>
      </c>
      <c r="CA58">
        <v>57</v>
      </c>
      <c r="CD58">
        <v>57</v>
      </c>
      <c r="CE58" t="s">
        <v>1207</v>
      </c>
      <c r="CF58">
        <v>6</v>
      </c>
      <c r="CG58">
        <v>57</v>
      </c>
      <c r="CJ58">
        <v>57</v>
      </c>
      <c r="CK58" t="s">
        <v>1208</v>
      </c>
      <c r="CL58">
        <v>5</v>
      </c>
      <c r="CM58">
        <v>57</v>
      </c>
      <c r="CN58" t="s">
        <v>1148</v>
      </c>
      <c r="CO58">
        <v>5</v>
      </c>
      <c r="CP58">
        <v>57</v>
      </c>
      <c r="CQ58" t="s">
        <v>1119</v>
      </c>
      <c r="CR58">
        <v>6</v>
      </c>
      <c r="CS58">
        <v>57</v>
      </c>
    </row>
    <row r="59" spans="2:97" x14ac:dyDescent="0.25">
      <c r="B59" t="s">
        <v>431</v>
      </c>
      <c r="C59">
        <v>3</v>
      </c>
      <c r="D59">
        <v>58</v>
      </c>
      <c r="E59" t="s">
        <v>1202</v>
      </c>
      <c r="F59">
        <v>3</v>
      </c>
      <c r="G59">
        <v>58</v>
      </c>
      <c r="H59" t="s">
        <v>363</v>
      </c>
      <c r="I59">
        <v>4</v>
      </c>
      <c r="J59">
        <v>58</v>
      </c>
      <c r="K59" t="s">
        <v>1075</v>
      </c>
      <c r="L59">
        <v>5</v>
      </c>
      <c r="M59">
        <v>58</v>
      </c>
      <c r="N59" t="s">
        <v>458</v>
      </c>
      <c r="O59">
        <v>4</v>
      </c>
      <c r="P59">
        <v>58</v>
      </c>
      <c r="Q59" t="s">
        <v>398</v>
      </c>
      <c r="R59">
        <v>4</v>
      </c>
      <c r="S59">
        <v>58</v>
      </c>
      <c r="T59" t="s">
        <v>415</v>
      </c>
      <c r="U59">
        <v>5</v>
      </c>
      <c r="V59">
        <v>58</v>
      </c>
      <c r="Y59">
        <v>58</v>
      </c>
      <c r="Z59" t="s">
        <v>378</v>
      </c>
      <c r="AA59">
        <v>6</v>
      </c>
      <c r="AB59">
        <v>58</v>
      </c>
      <c r="AE59">
        <v>58</v>
      </c>
      <c r="AF59" t="s">
        <v>430</v>
      </c>
      <c r="AG59">
        <v>4</v>
      </c>
      <c r="AH59">
        <v>58</v>
      </c>
      <c r="AK59">
        <v>58</v>
      </c>
      <c r="AL59" t="s">
        <v>405</v>
      </c>
      <c r="AM59">
        <v>6</v>
      </c>
      <c r="AN59">
        <v>58</v>
      </c>
      <c r="AO59" t="s">
        <v>354</v>
      </c>
      <c r="AP59">
        <v>6</v>
      </c>
      <c r="AQ59">
        <v>58</v>
      </c>
      <c r="AT59">
        <v>58</v>
      </c>
      <c r="AU59" t="s">
        <v>459</v>
      </c>
      <c r="AV59">
        <v>4</v>
      </c>
      <c r="AW59">
        <v>58</v>
      </c>
      <c r="AX59" t="s">
        <v>428</v>
      </c>
      <c r="AY59">
        <v>5</v>
      </c>
      <c r="AZ59">
        <v>58</v>
      </c>
      <c r="BA59" t="s">
        <v>437</v>
      </c>
      <c r="BB59">
        <v>5</v>
      </c>
      <c r="BC59">
        <v>58</v>
      </c>
      <c r="BD59" t="s">
        <v>1101</v>
      </c>
      <c r="BE59">
        <v>5</v>
      </c>
      <c r="BF59">
        <v>58</v>
      </c>
      <c r="BG59" t="s">
        <v>1192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1207</v>
      </c>
      <c r="BW59">
        <v>6</v>
      </c>
      <c r="BX59">
        <v>58</v>
      </c>
      <c r="CA59">
        <v>58</v>
      </c>
      <c r="CD59">
        <v>58</v>
      </c>
      <c r="CE59" t="s">
        <v>1165</v>
      </c>
      <c r="CF59">
        <v>6</v>
      </c>
      <c r="CG59">
        <v>58</v>
      </c>
      <c r="CJ59">
        <v>58</v>
      </c>
      <c r="CK59" t="s">
        <v>1215</v>
      </c>
      <c r="CL59">
        <v>5</v>
      </c>
      <c r="CM59">
        <v>58</v>
      </c>
      <c r="CN59" t="s">
        <v>1108</v>
      </c>
      <c r="CO59">
        <v>5</v>
      </c>
      <c r="CP59">
        <v>58</v>
      </c>
      <c r="CQ59" t="s">
        <v>1053</v>
      </c>
      <c r="CR59">
        <v>6</v>
      </c>
      <c r="CS59">
        <v>58</v>
      </c>
    </row>
    <row r="60" spans="2:97" x14ac:dyDescent="0.25">
      <c r="B60" t="s">
        <v>513</v>
      </c>
      <c r="C60">
        <v>3</v>
      </c>
      <c r="D60">
        <v>59</v>
      </c>
      <c r="E60" t="s">
        <v>1074</v>
      </c>
      <c r="F60">
        <v>3</v>
      </c>
      <c r="G60">
        <v>59</v>
      </c>
      <c r="H60" t="s">
        <v>357</v>
      </c>
      <c r="I60">
        <v>4</v>
      </c>
      <c r="J60">
        <v>59</v>
      </c>
      <c r="K60" t="s">
        <v>1035</v>
      </c>
      <c r="L60">
        <v>5</v>
      </c>
      <c r="M60">
        <v>59</v>
      </c>
      <c r="N60" t="s">
        <v>437</v>
      </c>
      <c r="O60">
        <v>4</v>
      </c>
      <c r="P60">
        <v>59</v>
      </c>
      <c r="Q60" t="s">
        <v>495</v>
      </c>
      <c r="R60">
        <v>4</v>
      </c>
      <c r="S60">
        <v>59</v>
      </c>
      <c r="T60" t="s">
        <v>423</v>
      </c>
      <c r="U60">
        <v>5</v>
      </c>
      <c r="V60">
        <v>59</v>
      </c>
      <c r="Y60">
        <v>59</v>
      </c>
      <c r="Z60" t="s">
        <v>525</v>
      </c>
      <c r="AA60">
        <v>6</v>
      </c>
      <c r="AB60">
        <v>59</v>
      </c>
      <c r="AE60">
        <v>59</v>
      </c>
      <c r="AF60" t="s">
        <v>537</v>
      </c>
      <c r="AG60">
        <v>4</v>
      </c>
      <c r="AH60">
        <v>59</v>
      </c>
      <c r="AK60">
        <v>59</v>
      </c>
      <c r="AN60">
        <v>59</v>
      </c>
      <c r="AO60" t="s">
        <v>369</v>
      </c>
      <c r="AP60">
        <v>6</v>
      </c>
      <c r="AQ60">
        <v>59</v>
      </c>
      <c r="AT60">
        <v>59</v>
      </c>
      <c r="AU60" t="s">
        <v>511</v>
      </c>
      <c r="AV60">
        <v>4</v>
      </c>
      <c r="AW60">
        <v>59</v>
      </c>
      <c r="AX60" t="s">
        <v>442</v>
      </c>
      <c r="AY60">
        <v>5</v>
      </c>
      <c r="AZ60">
        <v>59</v>
      </c>
      <c r="BA60" t="s">
        <v>436</v>
      </c>
      <c r="BB60">
        <v>5</v>
      </c>
      <c r="BC60">
        <v>59</v>
      </c>
      <c r="BD60" t="s">
        <v>1082</v>
      </c>
      <c r="BE60">
        <v>5</v>
      </c>
      <c r="BF60">
        <v>59</v>
      </c>
      <c r="BG60" t="s">
        <v>1048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1027</v>
      </c>
      <c r="BW60">
        <v>6</v>
      </c>
      <c r="BX60">
        <v>59</v>
      </c>
      <c r="CA60">
        <v>59</v>
      </c>
      <c r="CD60">
        <v>59</v>
      </c>
      <c r="CE60" t="s">
        <v>1177</v>
      </c>
      <c r="CF60">
        <v>6</v>
      </c>
      <c r="CG60">
        <v>59</v>
      </c>
      <c r="CJ60">
        <v>59</v>
      </c>
      <c r="CK60" t="s">
        <v>1103</v>
      </c>
      <c r="CL60">
        <v>5</v>
      </c>
      <c r="CM60">
        <v>59</v>
      </c>
      <c r="CN60" t="s">
        <v>1018</v>
      </c>
      <c r="CO60">
        <v>5</v>
      </c>
      <c r="CP60">
        <v>59</v>
      </c>
      <c r="CS60">
        <v>59</v>
      </c>
    </row>
    <row r="61" spans="2:97" x14ac:dyDescent="0.25">
      <c r="B61" t="s">
        <v>428</v>
      </c>
      <c r="C61">
        <v>3</v>
      </c>
      <c r="D61">
        <v>60</v>
      </c>
      <c r="E61" t="s">
        <v>1155</v>
      </c>
      <c r="F61">
        <v>3</v>
      </c>
      <c r="G61">
        <v>60</v>
      </c>
      <c r="H61" t="s">
        <v>453</v>
      </c>
      <c r="I61">
        <v>4</v>
      </c>
      <c r="J61">
        <v>60</v>
      </c>
      <c r="K61" t="s">
        <v>1063</v>
      </c>
      <c r="L61">
        <v>5</v>
      </c>
      <c r="M61">
        <v>60</v>
      </c>
      <c r="N61" t="s">
        <v>438</v>
      </c>
      <c r="O61">
        <v>4</v>
      </c>
      <c r="P61">
        <v>60</v>
      </c>
      <c r="Q61" t="s">
        <v>522</v>
      </c>
      <c r="R61">
        <v>4</v>
      </c>
      <c r="S61">
        <v>60</v>
      </c>
      <c r="T61" t="s">
        <v>509</v>
      </c>
      <c r="U61">
        <v>5</v>
      </c>
      <c r="V61">
        <v>60</v>
      </c>
      <c r="Y61">
        <v>60</v>
      </c>
      <c r="Z61" t="s">
        <v>508</v>
      </c>
      <c r="AA61">
        <v>6</v>
      </c>
      <c r="AB61">
        <v>60</v>
      </c>
      <c r="AE61">
        <v>60</v>
      </c>
      <c r="AF61" t="s">
        <v>530</v>
      </c>
      <c r="AG61">
        <v>4</v>
      </c>
      <c r="AH61">
        <v>60</v>
      </c>
      <c r="AK61">
        <v>60</v>
      </c>
      <c r="AN61">
        <v>60</v>
      </c>
      <c r="AO61" t="s">
        <v>511</v>
      </c>
      <c r="AP61">
        <v>6</v>
      </c>
      <c r="AQ61">
        <v>60</v>
      </c>
      <c r="AT61">
        <v>60</v>
      </c>
      <c r="AU61" t="s">
        <v>492</v>
      </c>
      <c r="AV61">
        <v>4</v>
      </c>
      <c r="AW61">
        <v>60</v>
      </c>
      <c r="AX61" t="s">
        <v>512</v>
      </c>
      <c r="AY61">
        <v>5</v>
      </c>
      <c r="AZ61">
        <v>60</v>
      </c>
      <c r="BA61" t="s">
        <v>484</v>
      </c>
      <c r="BB61">
        <v>5</v>
      </c>
      <c r="BC61">
        <v>60</v>
      </c>
      <c r="BD61" t="s">
        <v>1044</v>
      </c>
      <c r="BE61">
        <v>5</v>
      </c>
      <c r="BF61">
        <v>60</v>
      </c>
      <c r="BG61" t="s">
        <v>1085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1093</v>
      </c>
      <c r="BW61">
        <v>6</v>
      </c>
      <c r="BX61">
        <v>60</v>
      </c>
      <c r="CA61">
        <v>60</v>
      </c>
      <c r="CD61">
        <v>60</v>
      </c>
      <c r="CE61" t="s">
        <v>1199</v>
      </c>
      <c r="CF61">
        <v>6</v>
      </c>
      <c r="CG61">
        <v>60</v>
      </c>
      <c r="CJ61">
        <v>60</v>
      </c>
      <c r="CK61" t="s">
        <v>1084</v>
      </c>
      <c r="CL61">
        <v>5</v>
      </c>
      <c r="CM61">
        <v>60</v>
      </c>
      <c r="CN61" t="s">
        <v>1012</v>
      </c>
      <c r="CO61">
        <v>5</v>
      </c>
      <c r="CP61">
        <v>60</v>
      </c>
      <c r="CS61">
        <v>60</v>
      </c>
    </row>
    <row r="62" spans="2:97" x14ac:dyDescent="0.25">
      <c r="B62" t="s">
        <v>363</v>
      </c>
      <c r="C62">
        <v>4</v>
      </c>
      <c r="D62">
        <v>61</v>
      </c>
      <c r="E62" t="s">
        <v>1045</v>
      </c>
      <c r="F62">
        <v>4</v>
      </c>
      <c r="G62">
        <v>61</v>
      </c>
      <c r="H62" t="s">
        <v>495</v>
      </c>
      <c r="I62">
        <v>5</v>
      </c>
      <c r="J62">
        <v>61</v>
      </c>
      <c r="K62" t="s">
        <v>1091</v>
      </c>
      <c r="L62">
        <v>6</v>
      </c>
      <c r="M62">
        <v>61</v>
      </c>
      <c r="N62" t="s">
        <v>334</v>
      </c>
      <c r="O62">
        <v>5</v>
      </c>
      <c r="P62">
        <v>61</v>
      </c>
      <c r="Q62" t="s">
        <v>507</v>
      </c>
      <c r="R62">
        <v>4</v>
      </c>
      <c r="S62">
        <v>61</v>
      </c>
      <c r="T62" t="s">
        <v>479</v>
      </c>
      <c r="U62">
        <v>5</v>
      </c>
      <c r="V62">
        <v>61</v>
      </c>
      <c r="Y62">
        <v>61</v>
      </c>
      <c r="Z62" t="s">
        <v>523</v>
      </c>
      <c r="AA62">
        <v>6</v>
      </c>
      <c r="AB62">
        <v>61</v>
      </c>
      <c r="AE62">
        <v>61</v>
      </c>
      <c r="AF62" t="s">
        <v>352</v>
      </c>
      <c r="AG62">
        <v>4</v>
      </c>
      <c r="AH62">
        <v>61</v>
      </c>
      <c r="AK62">
        <v>61</v>
      </c>
      <c r="AN62">
        <v>61</v>
      </c>
      <c r="AO62" t="s">
        <v>388</v>
      </c>
      <c r="AP62">
        <v>6</v>
      </c>
      <c r="AQ62">
        <v>61</v>
      </c>
      <c r="AT62">
        <v>61</v>
      </c>
      <c r="AU62" t="s">
        <v>372</v>
      </c>
      <c r="AV62">
        <v>5</v>
      </c>
      <c r="AW62">
        <v>61</v>
      </c>
      <c r="AX62" t="s">
        <v>474</v>
      </c>
      <c r="AY62">
        <v>5</v>
      </c>
      <c r="AZ62">
        <v>61</v>
      </c>
      <c r="BA62" t="s">
        <v>510</v>
      </c>
      <c r="BB62">
        <v>6</v>
      </c>
      <c r="BC62">
        <v>61</v>
      </c>
      <c r="BD62" t="s">
        <v>1090</v>
      </c>
      <c r="BE62">
        <v>5</v>
      </c>
      <c r="BF62">
        <v>61</v>
      </c>
      <c r="BG62" t="s">
        <v>1026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1023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1119</v>
      </c>
      <c r="CL62">
        <v>5</v>
      </c>
      <c r="CM62">
        <v>61</v>
      </c>
      <c r="CN62" t="s">
        <v>1015</v>
      </c>
      <c r="CO62">
        <v>5</v>
      </c>
      <c r="CP62">
        <v>61</v>
      </c>
      <c r="CS62">
        <v>61</v>
      </c>
    </row>
    <row r="63" spans="2:97" x14ac:dyDescent="0.25">
      <c r="B63" t="s">
        <v>366</v>
      </c>
      <c r="C63">
        <v>4</v>
      </c>
      <c r="D63">
        <v>62</v>
      </c>
      <c r="E63" t="s">
        <v>1071</v>
      </c>
      <c r="F63">
        <v>4</v>
      </c>
      <c r="G63">
        <v>62</v>
      </c>
      <c r="H63" t="s">
        <v>397</v>
      </c>
      <c r="I63">
        <v>5</v>
      </c>
      <c r="J63">
        <v>62</v>
      </c>
      <c r="K63" t="s">
        <v>1191</v>
      </c>
      <c r="L63">
        <v>6</v>
      </c>
      <c r="M63">
        <v>62</v>
      </c>
      <c r="N63" t="s">
        <v>492</v>
      </c>
      <c r="O63">
        <v>5</v>
      </c>
      <c r="P63">
        <v>62</v>
      </c>
      <c r="Q63" t="s">
        <v>330</v>
      </c>
      <c r="R63">
        <v>4</v>
      </c>
      <c r="S63">
        <v>62</v>
      </c>
      <c r="T63" t="s">
        <v>381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450</v>
      </c>
      <c r="AG63">
        <v>4</v>
      </c>
      <c r="AH63">
        <v>62</v>
      </c>
      <c r="AK63">
        <v>62</v>
      </c>
      <c r="AN63">
        <v>62</v>
      </c>
      <c r="AO63" t="s">
        <v>342</v>
      </c>
      <c r="AP63">
        <v>6</v>
      </c>
      <c r="AQ63">
        <v>62</v>
      </c>
      <c r="AT63">
        <v>62</v>
      </c>
      <c r="AU63" t="s">
        <v>443</v>
      </c>
      <c r="AV63">
        <v>5</v>
      </c>
      <c r="AW63">
        <v>62</v>
      </c>
      <c r="AX63" t="s">
        <v>439</v>
      </c>
      <c r="AY63">
        <v>5</v>
      </c>
      <c r="AZ63">
        <v>62</v>
      </c>
      <c r="BA63" t="s">
        <v>523</v>
      </c>
      <c r="BB63">
        <v>6</v>
      </c>
      <c r="BC63">
        <v>62</v>
      </c>
      <c r="BD63" t="s">
        <v>1108</v>
      </c>
      <c r="BE63">
        <v>5</v>
      </c>
      <c r="BF63">
        <v>62</v>
      </c>
      <c r="BG63" t="s">
        <v>1100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1064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1029</v>
      </c>
      <c r="CL63">
        <v>5</v>
      </c>
      <c r="CM63">
        <v>62</v>
      </c>
      <c r="CN63" t="s">
        <v>1033</v>
      </c>
      <c r="CO63">
        <v>5</v>
      </c>
      <c r="CP63">
        <v>62</v>
      </c>
      <c r="CS63">
        <v>62</v>
      </c>
    </row>
    <row r="64" spans="2:97" x14ac:dyDescent="0.25">
      <c r="B64" t="s">
        <v>520</v>
      </c>
      <c r="C64">
        <v>4</v>
      </c>
      <c r="D64">
        <v>63</v>
      </c>
      <c r="E64" t="s">
        <v>1022</v>
      </c>
      <c r="F64">
        <v>4</v>
      </c>
      <c r="G64">
        <v>63</v>
      </c>
      <c r="H64" t="s">
        <v>330</v>
      </c>
      <c r="I64">
        <v>5</v>
      </c>
      <c r="J64">
        <v>63</v>
      </c>
      <c r="K64" t="s">
        <v>1072</v>
      </c>
      <c r="L64">
        <v>6</v>
      </c>
      <c r="M64">
        <v>63</v>
      </c>
      <c r="N64" t="s">
        <v>413</v>
      </c>
      <c r="O64">
        <v>5</v>
      </c>
      <c r="P64">
        <v>63</v>
      </c>
      <c r="Q64" t="s">
        <v>428</v>
      </c>
      <c r="R64">
        <v>4</v>
      </c>
      <c r="S64">
        <v>63</v>
      </c>
      <c r="T64" t="s">
        <v>458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532</v>
      </c>
      <c r="AG64">
        <v>4</v>
      </c>
      <c r="AH64">
        <v>63</v>
      </c>
      <c r="AK64">
        <v>63</v>
      </c>
      <c r="AN64">
        <v>63</v>
      </c>
      <c r="AO64" t="s">
        <v>459</v>
      </c>
      <c r="AP64">
        <v>6</v>
      </c>
      <c r="AQ64">
        <v>63</v>
      </c>
      <c r="AT64">
        <v>63</v>
      </c>
      <c r="AU64" t="s">
        <v>473</v>
      </c>
      <c r="AV64">
        <v>5</v>
      </c>
      <c r="AW64">
        <v>63</v>
      </c>
      <c r="AX64" t="s">
        <v>396</v>
      </c>
      <c r="AY64">
        <v>5</v>
      </c>
      <c r="AZ64">
        <v>63</v>
      </c>
      <c r="BA64" t="s">
        <v>444</v>
      </c>
      <c r="BB64">
        <v>6</v>
      </c>
      <c r="BC64">
        <v>63</v>
      </c>
      <c r="BD64" t="s">
        <v>1051</v>
      </c>
      <c r="BE64">
        <v>5</v>
      </c>
      <c r="BF64">
        <v>63</v>
      </c>
      <c r="BG64" t="s">
        <v>1167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1120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1024</v>
      </c>
      <c r="CL64">
        <v>5</v>
      </c>
      <c r="CM64">
        <v>63</v>
      </c>
      <c r="CN64" t="s">
        <v>1172</v>
      </c>
      <c r="CO64">
        <v>5</v>
      </c>
      <c r="CP64">
        <v>63</v>
      </c>
      <c r="CS64">
        <v>63</v>
      </c>
    </row>
    <row r="65" spans="2:97" x14ac:dyDescent="0.25">
      <c r="B65" t="s">
        <v>451</v>
      </c>
      <c r="C65">
        <v>4</v>
      </c>
      <c r="D65">
        <v>64</v>
      </c>
      <c r="E65" t="s">
        <v>1214</v>
      </c>
      <c r="F65">
        <v>4</v>
      </c>
      <c r="G65">
        <v>64</v>
      </c>
      <c r="H65" t="s">
        <v>332</v>
      </c>
      <c r="I65">
        <v>5</v>
      </c>
      <c r="J65">
        <v>64</v>
      </c>
      <c r="K65" t="s">
        <v>1149</v>
      </c>
      <c r="L65">
        <v>6</v>
      </c>
      <c r="M65">
        <v>64</v>
      </c>
      <c r="N65" t="s">
        <v>408</v>
      </c>
      <c r="O65">
        <v>5</v>
      </c>
      <c r="P65">
        <v>64</v>
      </c>
      <c r="Q65" t="s">
        <v>506</v>
      </c>
      <c r="R65">
        <v>4</v>
      </c>
      <c r="S65">
        <v>64</v>
      </c>
      <c r="T65" t="s">
        <v>427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367</v>
      </c>
      <c r="AG65">
        <v>4</v>
      </c>
      <c r="AH65">
        <v>64</v>
      </c>
      <c r="AK65">
        <v>64</v>
      </c>
      <c r="AN65">
        <v>64</v>
      </c>
      <c r="AO65" t="s">
        <v>351</v>
      </c>
      <c r="AP65">
        <v>6</v>
      </c>
      <c r="AQ65">
        <v>64</v>
      </c>
      <c r="AT65">
        <v>64</v>
      </c>
      <c r="AU65" t="s">
        <v>407</v>
      </c>
      <c r="AV65">
        <v>5</v>
      </c>
      <c r="AW65">
        <v>64</v>
      </c>
      <c r="AX65" t="s">
        <v>353</v>
      </c>
      <c r="AY65">
        <v>5</v>
      </c>
      <c r="AZ65">
        <v>64</v>
      </c>
      <c r="BA65" t="s">
        <v>492</v>
      </c>
      <c r="BB65">
        <v>6</v>
      </c>
      <c r="BC65">
        <v>64</v>
      </c>
      <c r="BD65" t="s">
        <v>1035</v>
      </c>
      <c r="BE65">
        <v>5</v>
      </c>
      <c r="BF65">
        <v>64</v>
      </c>
      <c r="BG65" t="s">
        <v>1065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1140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1193</v>
      </c>
      <c r="CL65">
        <v>5</v>
      </c>
      <c r="CM65">
        <v>64</v>
      </c>
      <c r="CN65" t="s">
        <v>1111</v>
      </c>
      <c r="CO65">
        <v>5</v>
      </c>
      <c r="CP65">
        <v>64</v>
      </c>
      <c r="CS65">
        <v>64</v>
      </c>
    </row>
    <row r="66" spans="2:97" x14ac:dyDescent="0.25">
      <c r="B66" t="s">
        <v>397</v>
      </c>
      <c r="C66">
        <v>4</v>
      </c>
      <c r="D66">
        <v>65</v>
      </c>
      <c r="E66" t="s">
        <v>1050</v>
      </c>
      <c r="F66">
        <v>4</v>
      </c>
      <c r="G66">
        <v>65</v>
      </c>
      <c r="H66" t="s">
        <v>528</v>
      </c>
      <c r="I66">
        <v>5</v>
      </c>
      <c r="J66">
        <v>65</v>
      </c>
      <c r="K66" t="s">
        <v>1108</v>
      </c>
      <c r="L66">
        <v>6</v>
      </c>
      <c r="M66">
        <v>65</v>
      </c>
      <c r="N66" t="s">
        <v>523</v>
      </c>
      <c r="O66">
        <v>5</v>
      </c>
      <c r="P66">
        <v>65</v>
      </c>
      <c r="Q66" t="s">
        <v>509</v>
      </c>
      <c r="R66">
        <v>4</v>
      </c>
      <c r="S66">
        <v>65</v>
      </c>
      <c r="T66" t="s">
        <v>389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452</v>
      </c>
      <c r="AG66">
        <v>4</v>
      </c>
      <c r="AH66">
        <v>65</v>
      </c>
      <c r="AK66">
        <v>65</v>
      </c>
      <c r="AN66">
        <v>65</v>
      </c>
      <c r="AO66" t="s">
        <v>491</v>
      </c>
      <c r="AP66">
        <v>6</v>
      </c>
      <c r="AQ66">
        <v>65</v>
      </c>
      <c r="AT66">
        <v>65</v>
      </c>
      <c r="AU66" t="s">
        <v>381</v>
      </c>
      <c r="AV66">
        <v>5</v>
      </c>
      <c r="AW66">
        <v>65</v>
      </c>
      <c r="AX66" t="s">
        <v>403</v>
      </c>
      <c r="AY66">
        <v>5</v>
      </c>
      <c r="AZ66">
        <v>65</v>
      </c>
      <c r="BA66" t="s">
        <v>521</v>
      </c>
      <c r="BB66">
        <v>6</v>
      </c>
      <c r="BC66">
        <v>65</v>
      </c>
      <c r="BD66" t="s">
        <v>1060</v>
      </c>
      <c r="BE66">
        <v>5</v>
      </c>
      <c r="BF66">
        <v>65</v>
      </c>
      <c r="BG66" t="s">
        <v>1105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1177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1207</v>
      </c>
      <c r="CL66">
        <v>5</v>
      </c>
      <c r="CM66">
        <v>65</v>
      </c>
      <c r="CN66" t="s">
        <v>1050</v>
      </c>
      <c r="CO66">
        <v>5</v>
      </c>
      <c r="CP66">
        <v>65</v>
      </c>
      <c r="CS66">
        <v>65</v>
      </c>
    </row>
    <row r="67" spans="2:97" x14ac:dyDescent="0.25">
      <c r="B67" t="s">
        <v>522</v>
      </c>
      <c r="C67">
        <v>4</v>
      </c>
      <c r="D67">
        <v>66</v>
      </c>
      <c r="E67" t="s">
        <v>1129</v>
      </c>
      <c r="F67">
        <v>4</v>
      </c>
      <c r="G67">
        <v>66</v>
      </c>
      <c r="H67" t="s">
        <v>392</v>
      </c>
      <c r="I67">
        <v>5</v>
      </c>
      <c r="J67">
        <v>66</v>
      </c>
      <c r="K67" t="s">
        <v>1008</v>
      </c>
      <c r="L67">
        <v>6</v>
      </c>
      <c r="M67">
        <v>66</v>
      </c>
      <c r="N67" t="s">
        <v>352</v>
      </c>
      <c r="O67">
        <v>5</v>
      </c>
      <c r="P67">
        <v>66</v>
      </c>
      <c r="Q67" t="s">
        <v>514</v>
      </c>
      <c r="R67">
        <v>4</v>
      </c>
      <c r="S67">
        <v>66</v>
      </c>
      <c r="T67" t="s">
        <v>499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486</v>
      </c>
      <c r="AG67">
        <v>4</v>
      </c>
      <c r="AH67">
        <v>66</v>
      </c>
      <c r="AK67">
        <v>66</v>
      </c>
      <c r="AN67">
        <v>66</v>
      </c>
      <c r="AO67" t="s">
        <v>537</v>
      </c>
      <c r="AP67">
        <v>6</v>
      </c>
      <c r="AQ67">
        <v>66</v>
      </c>
      <c r="AT67">
        <v>66</v>
      </c>
      <c r="AU67" t="s">
        <v>402</v>
      </c>
      <c r="AV67">
        <v>5</v>
      </c>
      <c r="AW67">
        <v>66</v>
      </c>
      <c r="AX67" t="s">
        <v>434</v>
      </c>
      <c r="AY67">
        <v>5</v>
      </c>
      <c r="AZ67">
        <v>66</v>
      </c>
      <c r="BA67" t="s">
        <v>427</v>
      </c>
      <c r="BB67">
        <v>6</v>
      </c>
      <c r="BC67">
        <v>66</v>
      </c>
      <c r="BD67" t="s">
        <v>1190</v>
      </c>
      <c r="BE67">
        <v>5</v>
      </c>
      <c r="BF67">
        <v>66</v>
      </c>
      <c r="BG67" t="s">
        <v>1092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1014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1199</v>
      </c>
      <c r="CL67">
        <v>6</v>
      </c>
      <c r="CM67">
        <v>66</v>
      </c>
      <c r="CN67" t="s">
        <v>1035</v>
      </c>
      <c r="CO67">
        <v>6</v>
      </c>
      <c r="CP67">
        <v>66</v>
      </c>
      <c r="CS67">
        <v>66</v>
      </c>
    </row>
    <row r="68" spans="2:97" x14ac:dyDescent="0.25">
      <c r="B68" t="s">
        <v>371</v>
      </c>
      <c r="C68">
        <v>4</v>
      </c>
      <c r="D68">
        <v>67</v>
      </c>
      <c r="E68" t="s">
        <v>1085</v>
      </c>
      <c r="F68">
        <v>4</v>
      </c>
      <c r="G68">
        <v>67</v>
      </c>
      <c r="H68" t="s">
        <v>537</v>
      </c>
      <c r="I68">
        <v>5</v>
      </c>
      <c r="J68">
        <v>67</v>
      </c>
      <c r="K68" t="s">
        <v>1157</v>
      </c>
      <c r="L68">
        <v>6</v>
      </c>
      <c r="M68">
        <v>67</v>
      </c>
      <c r="N68" t="s">
        <v>439</v>
      </c>
      <c r="O68">
        <v>5</v>
      </c>
      <c r="P68">
        <v>67</v>
      </c>
      <c r="Q68" t="s">
        <v>379</v>
      </c>
      <c r="R68">
        <v>4</v>
      </c>
      <c r="S68">
        <v>67</v>
      </c>
      <c r="T68" t="s">
        <v>513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323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352</v>
      </c>
      <c r="AV68">
        <v>5</v>
      </c>
      <c r="AW68">
        <v>67</v>
      </c>
      <c r="AX68" t="s">
        <v>398</v>
      </c>
      <c r="AY68">
        <v>5</v>
      </c>
      <c r="AZ68">
        <v>67</v>
      </c>
      <c r="BA68" t="s">
        <v>434</v>
      </c>
      <c r="BB68">
        <v>6</v>
      </c>
      <c r="BC68">
        <v>67</v>
      </c>
      <c r="BD68" t="s">
        <v>1085</v>
      </c>
      <c r="BE68">
        <v>5</v>
      </c>
      <c r="BF68">
        <v>67</v>
      </c>
      <c r="BG68" t="s">
        <v>1106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1173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1056</v>
      </c>
      <c r="CL68">
        <v>6</v>
      </c>
      <c r="CM68">
        <v>67</v>
      </c>
      <c r="CN68" t="s">
        <v>1088</v>
      </c>
      <c r="CO68">
        <v>6</v>
      </c>
      <c r="CP68">
        <v>67</v>
      </c>
      <c r="CS68">
        <v>67</v>
      </c>
    </row>
    <row r="69" spans="2:97" x14ac:dyDescent="0.25">
      <c r="B69" t="s">
        <v>435</v>
      </c>
      <c r="C69">
        <v>4</v>
      </c>
      <c r="D69">
        <v>68</v>
      </c>
      <c r="E69" t="s">
        <v>1089</v>
      </c>
      <c r="F69">
        <v>4</v>
      </c>
      <c r="G69">
        <v>68</v>
      </c>
      <c r="H69" t="s">
        <v>485</v>
      </c>
      <c r="I69">
        <v>5</v>
      </c>
      <c r="J69">
        <v>68</v>
      </c>
      <c r="K69" t="s">
        <v>1114</v>
      </c>
      <c r="L69">
        <v>6</v>
      </c>
      <c r="M69">
        <v>68</v>
      </c>
      <c r="N69" t="s">
        <v>434</v>
      </c>
      <c r="O69">
        <v>5</v>
      </c>
      <c r="P69">
        <v>68</v>
      </c>
      <c r="Q69" t="s">
        <v>452</v>
      </c>
      <c r="R69">
        <v>4</v>
      </c>
      <c r="S69">
        <v>68</v>
      </c>
      <c r="T69" t="s">
        <v>492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499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430</v>
      </c>
      <c r="AV69">
        <v>5</v>
      </c>
      <c r="AW69">
        <v>68</v>
      </c>
      <c r="AX69" t="s">
        <v>376</v>
      </c>
      <c r="AY69">
        <v>5</v>
      </c>
      <c r="AZ69">
        <v>68</v>
      </c>
      <c r="BA69" t="s">
        <v>504</v>
      </c>
      <c r="BB69">
        <v>6</v>
      </c>
      <c r="BC69">
        <v>68</v>
      </c>
      <c r="BD69" t="s">
        <v>1180</v>
      </c>
      <c r="BE69">
        <v>5</v>
      </c>
      <c r="BF69">
        <v>68</v>
      </c>
      <c r="BG69" t="s">
        <v>1146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1011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1045</v>
      </c>
      <c r="CL69">
        <v>6</v>
      </c>
      <c r="CM69">
        <v>68</v>
      </c>
      <c r="CN69" t="s">
        <v>1048</v>
      </c>
      <c r="CO69">
        <v>6</v>
      </c>
      <c r="CP69">
        <v>68</v>
      </c>
      <c r="CS69">
        <v>68</v>
      </c>
    </row>
    <row r="70" spans="2:97" x14ac:dyDescent="0.25">
      <c r="B70" t="s">
        <v>503</v>
      </c>
      <c r="C70">
        <v>4</v>
      </c>
      <c r="D70">
        <v>69</v>
      </c>
      <c r="E70" t="s">
        <v>1101</v>
      </c>
      <c r="F70">
        <v>4</v>
      </c>
      <c r="G70">
        <v>69</v>
      </c>
      <c r="H70" t="s">
        <v>439</v>
      </c>
      <c r="I70">
        <v>5</v>
      </c>
      <c r="J70">
        <v>69</v>
      </c>
      <c r="K70" t="s">
        <v>1064</v>
      </c>
      <c r="L70">
        <v>6</v>
      </c>
      <c r="M70">
        <v>69</v>
      </c>
      <c r="N70" t="s">
        <v>400</v>
      </c>
      <c r="O70">
        <v>5</v>
      </c>
      <c r="P70">
        <v>69</v>
      </c>
      <c r="Q70" t="s">
        <v>406</v>
      </c>
      <c r="R70">
        <v>4</v>
      </c>
      <c r="S70">
        <v>69</v>
      </c>
      <c r="T70" t="s">
        <v>463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335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446</v>
      </c>
      <c r="AV70">
        <v>5</v>
      </c>
      <c r="AW70">
        <v>69</v>
      </c>
      <c r="AX70" t="s">
        <v>499</v>
      </c>
      <c r="AY70">
        <v>5</v>
      </c>
      <c r="AZ70">
        <v>69</v>
      </c>
      <c r="BA70" t="s">
        <v>432</v>
      </c>
      <c r="BB70">
        <v>6</v>
      </c>
      <c r="BC70">
        <v>69</v>
      </c>
      <c r="BD70" t="s">
        <v>1086</v>
      </c>
      <c r="BE70">
        <v>5</v>
      </c>
      <c r="BF70">
        <v>69</v>
      </c>
      <c r="BG70" t="s">
        <v>1035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1154</v>
      </c>
      <c r="CL70">
        <v>6</v>
      </c>
      <c r="CM70">
        <v>69</v>
      </c>
      <c r="CN70" t="s">
        <v>1157</v>
      </c>
      <c r="CO70">
        <v>6</v>
      </c>
      <c r="CP70">
        <v>69</v>
      </c>
      <c r="CS70">
        <v>69</v>
      </c>
    </row>
    <row r="71" spans="2:97" x14ac:dyDescent="0.25">
      <c r="B71" t="s">
        <v>352</v>
      </c>
      <c r="C71">
        <v>4</v>
      </c>
      <c r="D71">
        <v>70</v>
      </c>
      <c r="E71" t="s">
        <v>1032</v>
      </c>
      <c r="F71">
        <v>4</v>
      </c>
      <c r="G71">
        <v>70</v>
      </c>
      <c r="H71" t="s">
        <v>463</v>
      </c>
      <c r="I71">
        <v>5</v>
      </c>
      <c r="J71">
        <v>70</v>
      </c>
      <c r="K71" t="s">
        <v>1195</v>
      </c>
      <c r="L71">
        <v>6</v>
      </c>
      <c r="M71">
        <v>70</v>
      </c>
      <c r="N71" t="s">
        <v>430</v>
      </c>
      <c r="O71">
        <v>5</v>
      </c>
      <c r="P71">
        <v>70</v>
      </c>
      <c r="Q71" t="s">
        <v>382</v>
      </c>
      <c r="R71">
        <v>4</v>
      </c>
      <c r="S71">
        <v>70</v>
      </c>
      <c r="T71" t="s">
        <v>518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510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504</v>
      </c>
      <c r="AV71">
        <v>5</v>
      </c>
      <c r="AW71">
        <v>70</v>
      </c>
      <c r="AX71" t="s">
        <v>496</v>
      </c>
      <c r="AY71">
        <v>5</v>
      </c>
      <c r="AZ71">
        <v>70</v>
      </c>
      <c r="BA71" t="s">
        <v>498</v>
      </c>
      <c r="BB71">
        <v>6</v>
      </c>
      <c r="BC71">
        <v>70</v>
      </c>
      <c r="BD71" t="s">
        <v>1148</v>
      </c>
      <c r="BE71">
        <v>5</v>
      </c>
      <c r="BF71">
        <v>70</v>
      </c>
      <c r="BG71" t="s">
        <v>1136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1183</v>
      </c>
      <c r="CL71">
        <v>6</v>
      </c>
      <c r="CM71">
        <v>70</v>
      </c>
      <c r="CN71" t="s">
        <v>1103</v>
      </c>
      <c r="CO71">
        <v>6</v>
      </c>
      <c r="CP71">
        <v>70</v>
      </c>
      <c r="CS71">
        <v>70</v>
      </c>
    </row>
    <row r="72" spans="2:97" x14ac:dyDescent="0.25">
      <c r="B72" t="s">
        <v>516</v>
      </c>
      <c r="C72">
        <v>4</v>
      </c>
      <c r="D72">
        <v>71</v>
      </c>
      <c r="E72" t="s">
        <v>995</v>
      </c>
      <c r="F72">
        <v>4</v>
      </c>
      <c r="G72">
        <v>71</v>
      </c>
      <c r="H72" t="s">
        <v>355</v>
      </c>
      <c r="I72">
        <v>5</v>
      </c>
      <c r="J72">
        <v>71</v>
      </c>
      <c r="K72" t="s">
        <v>1119</v>
      </c>
      <c r="L72">
        <v>6</v>
      </c>
      <c r="M72">
        <v>71</v>
      </c>
      <c r="N72" t="s">
        <v>356</v>
      </c>
      <c r="O72">
        <v>5</v>
      </c>
      <c r="P72">
        <v>71</v>
      </c>
      <c r="Q72" t="s">
        <v>534</v>
      </c>
      <c r="R72">
        <v>4</v>
      </c>
      <c r="S72">
        <v>71</v>
      </c>
      <c r="T72" t="s">
        <v>502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408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432</v>
      </c>
      <c r="AV72">
        <v>5</v>
      </c>
      <c r="AW72">
        <v>71</v>
      </c>
      <c r="AX72" t="s">
        <v>332</v>
      </c>
      <c r="AY72">
        <v>5</v>
      </c>
      <c r="AZ72">
        <v>71</v>
      </c>
      <c r="BA72" t="s">
        <v>524</v>
      </c>
      <c r="BB72">
        <v>6</v>
      </c>
      <c r="BC72">
        <v>71</v>
      </c>
      <c r="BD72" t="s">
        <v>1052</v>
      </c>
      <c r="BE72">
        <v>5</v>
      </c>
      <c r="BF72">
        <v>71</v>
      </c>
      <c r="BG72" t="s">
        <v>1060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1086</v>
      </c>
      <c r="CL72">
        <v>6</v>
      </c>
      <c r="CM72">
        <v>71</v>
      </c>
      <c r="CN72" t="s">
        <v>1142</v>
      </c>
      <c r="CO72">
        <v>6</v>
      </c>
      <c r="CP72">
        <v>71</v>
      </c>
      <c r="CS72">
        <v>71</v>
      </c>
    </row>
    <row r="73" spans="2:97" x14ac:dyDescent="0.25">
      <c r="B73" t="s">
        <v>325</v>
      </c>
      <c r="C73">
        <v>4</v>
      </c>
      <c r="D73">
        <v>72</v>
      </c>
      <c r="E73" t="s">
        <v>1043</v>
      </c>
      <c r="F73">
        <v>4</v>
      </c>
      <c r="G73">
        <v>72</v>
      </c>
      <c r="H73" t="s">
        <v>404</v>
      </c>
      <c r="I73">
        <v>5</v>
      </c>
      <c r="J73">
        <v>72</v>
      </c>
      <c r="K73" t="s">
        <v>1134</v>
      </c>
      <c r="L73">
        <v>6</v>
      </c>
      <c r="M73">
        <v>72</v>
      </c>
      <c r="N73" t="s">
        <v>503</v>
      </c>
      <c r="O73">
        <v>5</v>
      </c>
      <c r="P73">
        <v>72</v>
      </c>
      <c r="Q73" t="s">
        <v>448</v>
      </c>
      <c r="R73">
        <v>4</v>
      </c>
      <c r="S73">
        <v>72</v>
      </c>
      <c r="T73" t="s">
        <v>438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514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354</v>
      </c>
      <c r="AV73">
        <v>5</v>
      </c>
      <c r="AW73">
        <v>72</v>
      </c>
      <c r="AX73" t="s">
        <v>535</v>
      </c>
      <c r="AY73">
        <v>6</v>
      </c>
      <c r="AZ73">
        <v>72</v>
      </c>
      <c r="BA73" t="s">
        <v>532</v>
      </c>
      <c r="BB73">
        <v>6</v>
      </c>
      <c r="BC73">
        <v>72</v>
      </c>
      <c r="BD73" t="s">
        <v>1008</v>
      </c>
      <c r="BE73">
        <v>6</v>
      </c>
      <c r="BF73">
        <v>72</v>
      </c>
      <c r="BG73" t="s">
        <v>1166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1018</v>
      </c>
      <c r="CL73">
        <v>6</v>
      </c>
      <c r="CM73">
        <v>72</v>
      </c>
      <c r="CN73" t="s">
        <v>1065</v>
      </c>
      <c r="CO73">
        <v>6</v>
      </c>
      <c r="CP73">
        <v>72</v>
      </c>
      <c r="CS73">
        <v>72</v>
      </c>
    </row>
    <row r="74" spans="2:97" x14ac:dyDescent="0.25">
      <c r="B74" t="s">
        <v>524</v>
      </c>
      <c r="C74">
        <v>4</v>
      </c>
      <c r="D74">
        <v>73</v>
      </c>
      <c r="E74" t="s">
        <v>1003</v>
      </c>
      <c r="F74">
        <v>4</v>
      </c>
      <c r="G74">
        <v>73</v>
      </c>
      <c r="H74" t="s">
        <v>496</v>
      </c>
      <c r="I74">
        <v>5</v>
      </c>
      <c r="J74">
        <v>73</v>
      </c>
      <c r="K74" t="s">
        <v>1132</v>
      </c>
      <c r="L74">
        <v>6</v>
      </c>
      <c r="M74">
        <v>73</v>
      </c>
      <c r="N74" t="s">
        <v>435</v>
      </c>
      <c r="O74">
        <v>5</v>
      </c>
      <c r="P74">
        <v>73</v>
      </c>
      <c r="Q74" t="s">
        <v>433</v>
      </c>
      <c r="R74">
        <v>4</v>
      </c>
      <c r="S74">
        <v>73</v>
      </c>
      <c r="T74" t="s">
        <v>456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437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527</v>
      </c>
      <c r="AV74">
        <v>5</v>
      </c>
      <c r="AW74">
        <v>73</v>
      </c>
      <c r="AX74" t="s">
        <v>437</v>
      </c>
      <c r="AY74">
        <v>6</v>
      </c>
      <c r="AZ74">
        <v>73</v>
      </c>
      <c r="BA74" t="s">
        <v>537</v>
      </c>
      <c r="BB74">
        <v>6</v>
      </c>
      <c r="BC74">
        <v>73</v>
      </c>
      <c r="BD74" t="s">
        <v>1011</v>
      </c>
      <c r="BE74">
        <v>6</v>
      </c>
      <c r="BF74">
        <v>73</v>
      </c>
      <c r="BG74" t="s">
        <v>1156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1051</v>
      </c>
      <c r="CL74">
        <v>6</v>
      </c>
      <c r="CM74">
        <v>73</v>
      </c>
      <c r="CN74" t="s">
        <v>1060</v>
      </c>
      <c r="CO74">
        <v>6</v>
      </c>
      <c r="CP74">
        <v>73</v>
      </c>
      <c r="CS74">
        <v>73</v>
      </c>
    </row>
    <row r="75" spans="2:97" x14ac:dyDescent="0.25">
      <c r="B75" t="s">
        <v>519</v>
      </c>
      <c r="C75">
        <v>4</v>
      </c>
      <c r="D75">
        <v>74</v>
      </c>
      <c r="E75" t="s">
        <v>1010</v>
      </c>
      <c r="F75">
        <v>4</v>
      </c>
      <c r="G75">
        <v>74</v>
      </c>
      <c r="H75" t="s">
        <v>433</v>
      </c>
      <c r="I75">
        <v>5</v>
      </c>
      <c r="J75">
        <v>74</v>
      </c>
      <c r="K75" t="s">
        <v>1194</v>
      </c>
      <c r="L75">
        <v>6</v>
      </c>
      <c r="M75">
        <v>74</v>
      </c>
      <c r="N75" t="s">
        <v>419</v>
      </c>
      <c r="O75">
        <v>5</v>
      </c>
      <c r="P75">
        <v>74</v>
      </c>
      <c r="Q75" t="s">
        <v>356</v>
      </c>
      <c r="R75">
        <v>4</v>
      </c>
      <c r="S75">
        <v>74</v>
      </c>
      <c r="T75" t="s">
        <v>465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403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518</v>
      </c>
      <c r="AV75">
        <v>5</v>
      </c>
      <c r="AW75">
        <v>74</v>
      </c>
      <c r="AX75" t="s">
        <v>402</v>
      </c>
      <c r="AY75">
        <v>6</v>
      </c>
      <c r="AZ75">
        <v>74</v>
      </c>
      <c r="BC75">
        <v>74</v>
      </c>
      <c r="BD75" t="s">
        <v>1121</v>
      </c>
      <c r="BE75">
        <v>6</v>
      </c>
      <c r="BF75">
        <v>74</v>
      </c>
      <c r="BG75" t="s">
        <v>1076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1031</v>
      </c>
      <c r="CL75">
        <v>6</v>
      </c>
      <c r="CM75">
        <v>74</v>
      </c>
      <c r="CN75" t="s">
        <v>1090</v>
      </c>
      <c r="CO75">
        <v>6</v>
      </c>
      <c r="CP75">
        <v>74</v>
      </c>
      <c r="CS75">
        <v>74</v>
      </c>
    </row>
    <row r="76" spans="2:97" x14ac:dyDescent="0.25">
      <c r="B76" t="s">
        <v>511</v>
      </c>
      <c r="C76">
        <v>4</v>
      </c>
      <c r="D76">
        <v>75</v>
      </c>
      <c r="E76" t="s">
        <v>1199</v>
      </c>
      <c r="F76">
        <v>4</v>
      </c>
      <c r="G76">
        <v>75</v>
      </c>
      <c r="H76" t="s">
        <v>349</v>
      </c>
      <c r="I76">
        <v>5</v>
      </c>
      <c r="J76">
        <v>75</v>
      </c>
      <c r="K76" t="s">
        <v>1059</v>
      </c>
      <c r="L76">
        <v>6</v>
      </c>
      <c r="M76">
        <v>75</v>
      </c>
      <c r="N76" t="s">
        <v>428</v>
      </c>
      <c r="O76">
        <v>5</v>
      </c>
      <c r="P76">
        <v>75</v>
      </c>
      <c r="Q76" t="s">
        <v>458</v>
      </c>
      <c r="R76">
        <v>4</v>
      </c>
      <c r="S76">
        <v>75</v>
      </c>
      <c r="T76" t="s">
        <v>506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511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444</v>
      </c>
      <c r="AV76">
        <v>5</v>
      </c>
      <c r="AW76">
        <v>75</v>
      </c>
      <c r="AX76" t="s">
        <v>514</v>
      </c>
      <c r="AY76">
        <v>6</v>
      </c>
      <c r="AZ76">
        <v>75</v>
      </c>
      <c r="BC76">
        <v>75</v>
      </c>
      <c r="BD76" t="s">
        <v>1003</v>
      </c>
      <c r="BE76">
        <v>6</v>
      </c>
      <c r="BF76">
        <v>75</v>
      </c>
      <c r="BG76" t="s">
        <v>1044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1159</v>
      </c>
      <c r="CL76">
        <v>6</v>
      </c>
      <c r="CM76">
        <v>75</v>
      </c>
      <c r="CN76" t="s">
        <v>1188</v>
      </c>
      <c r="CO76">
        <v>6</v>
      </c>
      <c r="CP76">
        <v>75</v>
      </c>
      <c r="CS76">
        <v>75</v>
      </c>
    </row>
    <row r="77" spans="2:97" x14ac:dyDescent="0.25">
      <c r="B77" t="s">
        <v>353</v>
      </c>
      <c r="C77">
        <v>4</v>
      </c>
      <c r="D77">
        <v>76</v>
      </c>
      <c r="E77" t="s">
        <v>1105</v>
      </c>
      <c r="F77">
        <v>4</v>
      </c>
      <c r="G77">
        <v>76</v>
      </c>
      <c r="H77" t="s">
        <v>323</v>
      </c>
      <c r="I77">
        <v>5</v>
      </c>
      <c r="J77">
        <v>76</v>
      </c>
      <c r="K77" t="s">
        <v>1033</v>
      </c>
      <c r="L77">
        <v>6</v>
      </c>
      <c r="M77">
        <v>76</v>
      </c>
      <c r="N77" t="s">
        <v>457</v>
      </c>
      <c r="O77">
        <v>5</v>
      </c>
      <c r="P77">
        <v>76</v>
      </c>
      <c r="Q77" t="s">
        <v>380</v>
      </c>
      <c r="R77">
        <v>4</v>
      </c>
      <c r="S77">
        <v>76</v>
      </c>
      <c r="T77" t="s">
        <v>337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361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438</v>
      </c>
      <c r="AV77">
        <v>5</v>
      </c>
      <c r="AW77">
        <v>76</v>
      </c>
      <c r="AX77" t="s">
        <v>433</v>
      </c>
      <c r="AY77">
        <v>6</v>
      </c>
      <c r="AZ77">
        <v>76</v>
      </c>
      <c r="BC77">
        <v>76</v>
      </c>
      <c r="BD77" t="s">
        <v>1070</v>
      </c>
      <c r="BE77">
        <v>6</v>
      </c>
      <c r="BF77">
        <v>76</v>
      </c>
      <c r="BG77" t="s">
        <v>1124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1214</v>
      </c>
      <c r="CL77">
        <v>6</v>
      </c>
      <c r="CM77">
        <v>76</v>
      </c>
      <c r="CN77" t="s">
        <v>1037</v>
      </c>
      <c r="CO77">
        <v>6</v>
      </c>
      <c r="CP77">
        <v>76</v>
      </c>
      <c r="CS77">
        <v>76</v>
      </c>
    </row>
    <row r="78" spans="2:97" x14ac:dyDescent="0.25">
      <c r="B78" t="s">
        <v>530</v>
      </c>
      <c r="C78">
        <v>4</v>
      </c>
      <c r="D78">
        <v>77</v>
      </c>
      <c r="E78" t="s">
        <v>1097</v>
      </c>
      <c r="F78">
        <v>4</v>
      </c>
      <c r="G78">
        <v>77</v>
      </c>
      <c r="H78" t="s">
        <v>527</v>
      </c>
      <c r="I78">
        <v>5</v>
      </c>
      <c r="J78">
        <v>77</v>
      </c>
      <c r="K78" t="s">
        <v>1097</v>
      </c>
      <c r="L78">
        <v>6</v>
      </c>
      <c r="M78">
        <v>77</v>
      </c>
      <c r="N78" t="s">
        <v>436</v>
      </c>
      <c r="O78">
        <v>5</v>
      </c>
      <c r="P78">
        <v>77</v>
      </c>
      <c r="Q78" t="s">
        <v>430</v>
      </c>
      <c r="R78">
        <v>4</v>
      </c>
      <c r="S78">
        <v>77</v>
      </c>
      <c r="T78" t="s">
        <v>462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351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484</v>
      </c>
      <c r="AV78">
        <v>5</v>
      </c>
      <c r="AW78">
        <v>77</v>
      </c>
      <c r="AX78" t="s">
        <v>436</v>
      </c>
      <c r="AY78">
        <v>6</v>
      </c>
      <c r="AZ78">
        <v>77</v>
      </c>
      <c r="BC78">
        <v>77</v>
      </c>
      <c r="BD78" t="s">
        <v>1073</v>
      </c>
      <c r="BE78">
        <v>6</v>
      </c>
      <c r="BF78">
        <v>77</v>
      </c>
      <c r="BG78" t="s">
        <v>1122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1205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383</v>
      </c>
      <c r="C79">
        <v>4</v>
      </c>
      <c r="D79">
        <v>78</v>
      </c>
      <c r="E79" t="s">
        <v>1063</v>
      </c>
      <c r="F79">
        <v>4</v>
      </c>
      <c r="G79">
        <v>78</v>
      </c>
      <c r="H79" t="s">
        <v>521</v>
      </c>
      <c r="I79">
        <v>5</v>
      </c>
      <c r="J79">
        <v>78</v>
      </c>
      <c r="K79" t="s">
        <v>1111</v>
      </c>
      <c r="L79">
        <v>6</v>
      </c>
      <c r="M79">
        <v>78</v>
      </c>
      <c r="N79" t="s">
        <v>528</v>
      </c>
      <c r="O79">
        <v>5</v>
      </c>
      <c r="P79">
        <v>78</v>
      </c>
      <c r="Q79" t="s">
        <v>432</v>
      </c>
      <c r="R79">
        <v>4</v>
      </c>
      <c r="S79">
        <v>78</v>
      </c>
      <c r="T79" t="s">
        <v>511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340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454</v>
      </c>
      <c r="AV79">
        <v>5</v>
      </c>
      <c r="AW79">
        <v>78</v>
      </c>
      <c r="AX79" t="s">
        <v>431</v>
      </c>
      <c r="AY79">
        <v>6</v>
      </c>
      <c r="AZ79">
        <v>78</v>
      </c>
      <c r="BC79">
        <v>78</v>
      </c>
      <c r="BD79" t="s">
        <v>1091</v>
      </c>
      <c r="BE79">
        <v>6</v>
      </c>
      <c r="BF79">
        <v>78</v>
      </c>
      <c r="BG79" t="s">
        <v>1107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1125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457</v>
      </c>
      <c r="C80">
        <v>4</v>
      </c>
      <c r="D80">
        <v>79</v>
      </c>
      <c r="E80" t="s">
        <v>1157</v>
      </c>
      <c r="F80">
        <v>4</v>
      </c>
      <c r="G80">
        <v>79</v>
      </c>
      <c r="H80" t="s">
        <v>459</v>
      </c>
      <c r="I80">
        <v>5</v>
      </c>
      <c r="J80">
        <v>79</v>
      </c>
      <c r="K80" t="s">
        <v>1154</v>
      </c>
      <c r="L80">
        <v>6</v>
      </c>
      <c r="M80">
        <v>79</v>
      </c>
      <c r="N80" t="s">
        <v>390</v>
      </c>
      <c r="O80">
        <v>5</v>
      </c>
      <c r="P80">
        <v>79</v>
      </c>
      <c r="Q80" t="s">
        <v>477</v>
      </c>
      <c r="R80">
        <v>4</v>
      </c>
      <c r="S80">
        <v>79</v>
      </c>
      <c r="T80" t="s">
        <v>440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538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450</v>
      </c>
      <c r="AV80">
        <v>5</v>
      </c>
      <c r="AW80">
        <v>79</v>
      </c>
      <c r="AX80" t="s">
        <v>365</v>
      </c>
      <c r="AY80">
        <v>6</v>
      </c>
      <c r="AZ80">
        <v>79</v>
      </c>
      <c r="BC80">
        <v>79</v>
      </c>
      <c r="BD80" t="s">
        <v>1110</v>
      </c>
      <c r="BE80">
        <v>6</v>
      </c>
      <c r="BF80">
        <v>79</v>
      </c>
      <c r="BG80" t="s">
        <v>1128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1044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528</v>
      </c>
      <c r="C81">
        <v>4</v>
      </c>
      <c r="D81">
        <v>80</v>
      </c>
      <c r="E81" t="s">
        <v>1160</v>
      </c>
      <c r="F81">
        <v>4</v>
      </c>
      <c r="G81">
        <v>80</v>
      </c>
      <c r="H81" t="s">
        <v>481</v>
      </c>
      <c r="I81">
        <v>5</v>
      </c>
      <c r="J81">
        <v>80</v>
      </c>
      <c r="K81" t="s">
        <v>1087</v>
      </c>
      <c r="L81">
        <v>6</v>
      </c>
      <c r="M81">
        <v>80</v>
      </c>
      <c r="N81" t="s">
        <v>445</v>
      </c>
      <c r="O81">
        <v>5</v>
      </c>
      <c r="P81">
        <v>80</v>
      </c>
      <c r="Q81" t="s">
        <v>492</v>
      </c>
      <c r="R81">
        <v>4</v>
      </c>
      <c r="S81">
        <v>80</v>
      </c>
      <c r="T81" t="s">
        <v>384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350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539</v>
      </c>
      <c r="AV81">
        <v>5</v>
      </c>
      <c r="AW81">
        <v>80</v>
      </c>
      <c r="AX81" t="s">
        <v>532</v>
      </c>
      <c r="AY81">
        <v>6</v>
      </c>
      <c r="AZ81">
        <v>80</v>
      </c>
      <c r="BC81">
        <v>80</v>
      </c>
      <c r="BD81" t="s">
        <v>1083</v>
      </c>
      <c r="BE81">
        <v>6</v>
      </c>
      <c r="BF81">
        <v>80</v>
      </c>
      <c r="BG81" t="s">
        <v>1164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1072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382</v>
      </c>
      <c r="C82">
        <v>4</v>
      </c>
      <c r="D82">
        <v>81</v>
      </c>
      <c r="E82" t="s">
        <v>1176</v>
      </c>
      <c r="F82">
        <v>4</v>
      </c>
      <c r="G82">
        <v>81</v>
      </c>
      <c r="H82" t="s">
        <v>451</v>
      </c>
      <c r="I82">
        <v>6</v>
      </c>
      <c r="J82">
        <v>81</v>
      </c>
      <c r="K82" t="s">
        <v>1198</v>
      </c>
      <c r="L82">
        <v>7</v>
      </c>
      <c r="M82">
        <v>81</v>
      </c>
      <c r="N82" t="s">
        <v>451</v>
      </c>
      <c r="O82">
        <v>6</v>
      </c>
      <c r="P82">
        <v>81</v>
      </c>
      <c r="Q82" t="s">
        <v>370</v>
      </c>
      <c r="R82">
        <v>5</v>
      </c>
      <c r="S82">
        <v>81</v>
      </c>
      <c r="T82" t="s">
        <v>510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412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453</v>
      </c>
      <c r="AV82">
        <v>6</v>
      </c>
      <c r="AW82">
        <v>81</v>
      </c>
      <c r="AX82" t="s">
        <v>350</v>
      </c>
      <c r="AY82">
        <v>6</v>
      </c>
      <c r="AZ82">
        <v>81</v>
      </c>
      <c r="BC82">
        <v>81</v>
      </c>
      <c r="BD82" t="s">
        <v>1209</v>
      </c>
      <c r="BE82">
        <v>6</v>
      </c>
      <c r="BF82">
        <v>81</v>
      </c>
      <c r="BG82" t="s">
        <v>1037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1209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404</v>
      </c>
      <c r="C83">
        <v>4</v>
      </c>
      <c r="D83">
        <v>82</v>
      </c>
      <c r="E83" t="s">
        <v>1083</v>
      </c>
      <c r="F83">
        <v>4</v>
      </c>
      <c r="G83">
        <v>82</v>
      </c>
      <c r="H83" t="s">
        <v>522</v>
      </c>
      <c r="I83">
        <v>6</v>
      </c>
      <c r="J83">
        <v>82</v>
      </c>
      <c r="K83" t="s">
        <v>1176</v>
      </c>
      <c r="L83">
        <v>7</v>
      </c>
      <c r="M83">
        <v>82</v>
      </c>
      <c r="N83" t="s">
        <v>423</v>
      </c>
      <c r="O83">
        <v>6</v>
      </c>
      <c r="P83">
        <v>82</v>
      </c>
      <c r="Q83" t="s">
        <v>513</v>
      </c>
      <c r="R83">
        <v>5</v>
      </c>
      <c r="S83">
        <v>82</v>
      </c>
      <c r="T83" t="s">
        <v>459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518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350</v>
      </c>
      <c r="AV83">
        <v>6</v>
      </c>
      <c r="AW83">
        <v>82</v>
      </c>
      <c r="AX83" t="s">
        <v>352</v>
      </c>
      <c r="AY83">
        <v>6</v>
      </c>
      <c r="AZ83">
        <v>82</v>
      </c>
      <c r="BC83">
        <v>82</v>
      </c>
      <c r="BD83" t="s">
        <v>1195</v>
      </c>
      <c r="BE83">
        <v>6</v>
      </c>
      <c r="BF83">
        <v>82</v>
      </c>
      <c r="BG83" t="s">
        <v>1009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1195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521</v>
      </c>
      <c r="C84">
        <v>4</v>
      </c>
      <c r="D84">
        <v>83</v>
      </c>
      <c r="E84" t="s">
        <v>1076</v>
      </c>
      <c r="F84">
        <v>4</v>
      </c>
      <c r="G84">
        <v>83</v>
      </c>
      <c r="H84" t="s">
        <v>378</v>
      </c>
      <c r="I84">
        <v>6</v>
      </c>
      <c r="J84">
        <v>83</v>
      </c>
      <c r="K84" t="s">
        <v>1032</v>
      </c>
      <c r="L84">
        <v>7</v>
      </c>
      <c r="M84">
        <v>83</v>
      </c>
      <c r="N84" t="s">
        <v>332</v>
      </c>
      <c r="O84">
        <v>6</v>
      </c>
      <c r="P84">
        <v>83</v>
      </c>
      <c r="Q84" t="s">
        <v>354</v>
      </c>
      <c r="R84">
        <v>5</v>
      </c>
      <c r="S84">
        <v>83</v>
      </c>
      <c r="T84" t="s">
        <v>501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325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331</v>
      </c>
      <c r="AV84">
        <v>6</v>
      </c>
      <c r="AW84">
        <v>83</v>
      </c>
      <c r="AX84" t="s">
        <v>468</v>
      </c>
      <c r="AY84">
        <v>6</v>
      </c>
      <c r="AZ84">
        <v>83</v>
      </c>
      <c r="BC84">
        <v>83</v>
      </c>
      <c r="BD84" t="s">
        <v>1122</v>
      </c>
      <c r="BE84">
        <v>6</v>
      </c>
      <c r="BF84">
        <v>83</v>
      </c>
      <c r="BG84" t="s">
        <v>1090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1120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333</v>
      </c>
      <c r="C85">
        <v>4</v>
      </c>
      <c r="D85">
        <v>84</v>
      </c>
      <c r="E85" t="s">
        <v>1137</v>
      </c>
      <c r="F85">
        <v>4</v>
      </c>
      <c r="G85">
        <v>84</v>
      </c>
      <c r="H85" t="s">
        <v>493</v>
      </c>
      <c r="I85">
        <v>6</v>
      </c>
      <c r="J85">
        <v>84</v>
      </c>
      <c r="K85" t="s">
        <v>999</v>
      </c>
      <c r="L85">
        <v>7</v>
      </c>
      <c r="M85">
        <v>84</v>
      </c>
      <c r="N85" t="s">
        <v>484</v>
      </c>
      <c r="O85">
        <v>6</v>
      </c>
      <c r="P85">
        <v>84</v>
      </c>
      <c r="Q85" t="s">
        <v>421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512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335</v>
      </c>
      <c r="AV85">
        <v>6</v>
      </c>
      <c r="AW85">
        <v>84</v>
      </c>
      <c r="AX85" t="s">
        <v>506</v>
      </c>
      <c r="AY85">
        <v>6</v>
      </c>
      <c r="AZ85">
        <v>84</v>
      </c>
      <c r="BC85">
        <v>84</v>
      </c>
      <c r="BD85" t="s">
        <v>1092</v>
      </c>
      <c r="BE85">
        <v>6</v>
      </c>
      <c r="BF85">
        <v>84</v>
      </c>
      <c r="BG85" t="s">
        <v>1181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359</v>
      </c>
      <c r="C86">
        <v>4</v>
      </c>
      <c r="D86">
        <v>85</v>
      </c>
      <c r="E86" t="s">
        <v>1127</v>
      </c>
      <c r="F86">
        <v>4</v>
      </c>
      <c r="G86">
        <v>85</v>
      </c>
      <c r="H86" t="s">
        <v>393</v>
      </c>
      <c r="I86">
        <v>6</v>
      </c>
      <c r="J86">
        <v>85</v>
      </c>
      <c r="K86" t="s">
        <v>1051</v>
      </c>
      <c r="L86">
        <v>7</v>
      </c>
      <c r="M86">
        <v>85</v>
      </c>
      <c r="N86" t="s">
        <v>405</v>
      </c>
      <c r="O86">
        <v>6</v>
      </c>
      <c r="P86">
        <v>85</v>
      </c>
      <c r="Q86" t="s">
        <v>431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501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512</v>
      </c>
      <c r="AV86">
        <v>6</v>
      </c>
      <c r="AW86">
        <v>85</v>
      </c>
      <c r="AX86" t="s">
        <v>508</v>
      </c>
      <c r="AY86">
        <v>6</v>
      </c>
      <c r="AZ86">
        <v>85</v>
      </c>
      <c r="BC86">
        <v>85</v>
      </c>
      <c r="BD86" t="s">
        <v>1048</v>
      </c>
      <c r="BE86">
        <v>6</v>
      </c>
      <c r="BF86">
        <v>85</v>
      </c>
      <c r="BG86" t="s">
        <v>1110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448</v>
      </c>
      <c r="C87">
        <v>4</v>
      </c>
      <c r="D87">
        <v>86</v>
      </c>
      <c r="E87" t="s">
        <v>1052</v>
      </c>
      <c r="F87">
        <v>4</v>
      </c>
      <c r="G87">
        <v>86</v>
      </c>
      <c r="H87" t="s">
        <v>520</v>
      </c>
      <c r="I87">
        <v>6</v>
      </c>
      <c r="J87">
        <v>86</v>
      </c>
      <c r="K87" t="s">
        <v>1085</v>
      </c>
      <c r="L87">
        <v>7</v>
      </c>
      <c r="M87">
        <v>86</v>
      </c>
      <c r="N87" t="s">
        <v>513</v>
      </c>
      <c r="O87">
        <v>6</v>
      </c>
      <c r="P87">
        <v>86</v>
      </c>
      <c r="Q87" t="s">
        <v>528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458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358</v>
      </c>
      <c r="AV87">
        <v>6</v>
      </c>
      <c r="AW87">
        <v>86</v>
      </c>
      <c r="AX87" t="s">
        <v>363</v>
      </c>
      <c r="AY87">
        <v>6</v>
      </c>
      <c r="AZ87">
        <v>86</v>
      </c>
      <c r="BC87">
        <v>86</v>
      </c>
      <c r="BD87" t="s">
        <v>1207</v>
      </c>
      <c r="BE87">
        <v>6</v>
      </c>
      <c r="BF87">
        <v>86</v>
      </c>
      <c r="BG87" t="s">
        <v>1050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423</v>
      </c>
      <c r="C88">
        <v>4</v>
      </c>
      <c r="D88">
        <v>87</v>
      </c>
      <c r="E88" t="s">
        <v>1169</v>
      </c>
      <c r="F88">
        <v>4</v>
      </c>
      <c r="G88">
        <v>87</v>
      </c>
      <c r="H88" t="s">
        <v>452</v>
      </c>
      <c r="I88">
        <v>6</v>
      </c>
      <c r="J88">
        <v>87</v>
      </c>
      <c r="K88" t="s">
        <v>1082</v>
      </c>
      <c r="L88">
        <v>7</v>
      </c>
      <c r="M88">
        <v>87</v>
      </c>
      <c r="N88" t="s">
        <v>350</v>
      </c>
      <c r="O88">
        <v>6</v>
      </c>
      <c r="P88">
        <v>87</v>
      </c>
      <c r="Q88" t="s">
        <v>352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366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398</v>
      </c>
      <c r="AV88">
        <v>6</v>
      </c>
      <c r="AW88">
        <v>87</v>
      </c>
      <c r="AX88" t="s">
        <v>534</v>
      </c>
      <c r="AY88">
        <v>6</v>
      </c>
      <c r="AZ88">
        <v>87</v>
      </c>
      <c r="BC88">
        <v>87</v>
      </c>
      <c r="BD88" t="s">
        <v>1120</v>
      </c>
      <c r="BE88">
        <v>6</v>
      </c>
      <c r="BF88">
        <v>87</v>
      </c>
      <c r="BG88" t="s">
        <v>1011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510</v>
      </c>
      <c r="C89">
        <v>4</v>
      </c>
      <c r="D89">
        <v>88</v>
      </c>
      <c r="E89" t="s">
        <v>1128</v>
      </c>
      <c r="F89">
        <v>4</v>
      </c>
      <c r="G89">
        <v>88</v>
      </c>
      <c r="H89" t="s">
        <v>429</v>
      </c>
      <c r="I89">
        <v>6</v>
      </c>
      <c r="J89">
        <v>88</v>
      </c>
      <c r="K89" t="s">
        <v>1123</v>
      </c>
      <c r="L89">
        <v>7</v>
      </c>
      <c r="M89">
        <v>88</v>
      </c>
      <c r="N89" t="s">
        <v>396</v>
      </c>
      <c r="O89">
        <v>6</v>
      </c>
      <c r="P89">
        <v>88</v>
      </c>
      <c r="Q89" t="s">
        <v>523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345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353</v>
      </c>
      <c r="AV89">
        <v>6</v>
      </c>
      <c r="AW89">
        <v>88</v>
      </c>
      <c r="AX89" t="s">
        <v>527</v>
      </c>
      <c r="AY89">
        <v>6</v>
      </c>
      <c r="AZ89">
        <v>88</v>
      </c>
      <c r="BC89">
        <v>88</v>
      </c>
      <c r="BD89" t="s">
        <v>1136</v>
      </c>
      <c r="BE89">
        <v>6</v>
      </c>
      <c r="BF89">
        <v>88</v>
      </c>
      <c r="BG89" t="s">
        <v>1005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357</v>
      </c>
      <c r="C90">
        <v>4</v>
      </c>
      <c r="D90">
        <v>89</v>
      </c>
      <c r="E90" t="s">
        <v>1142</v>
      </c>
      <c r="F90">
        <v>4</v>
      </c>
      <c r="G90">
        <v>89</v>
      </c>
      <c r="H90" t="s">
        <v>432</v>
      </c>
      <c r="I90">
        <v>6</v>
      </c>
      <c r="J90">
        <v>89</v>
      </c>
      <c r="K90" t="s">
        <v>1140</v>
      </c>
      <c r="L90">
        <v>7</v>
      </c>
      <c r="M90">
        <v>89</v>
      </c>
      <c r="N90" t="s">
        <v>469</v>
      </c>
      <c r="O90">
        <v>6</v>
      </c>
      <c r="P90">
        <v>89</v>
      </c>
      <c r="Q90" t="s">
        <v>348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477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348</v>
      </c>
      <c r="AV90">
        <v>6</v>
      </c>
      <c r="AW90">
        <v>89</v>
      </c>
      <c r="AX90" t="s">
        <v>513</v>
      </c>
      <c r="AY90">
        <v>6</v>
      </c>
      <c r="AZ90">
        <v>89</v>
      </c>
      <c r="BC90">
        <v>89</v>
      </c>
      <c r="BF90">
        <v>89</v>
      </c>
      <c r="BG90" t="s">
        <v>1207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433</v>
      </c>
      <c r="C91">
        <v>4</v>
      </c>
      <c r="D91">
        <v>90</v>
      </c>
      <c r="E91" t="s">
        <v>1079</v>
      </c>
      <c r="F91">
        <v>4</v>
      </c>
      <c r="G91">
        <v>90</v>
      </c>
      <c r="H91" t="s">
        <v>517</v>
      </c>
      <c r="I91">
        <v>6</v>
      </c>
      <c r="J91">
        <v>90</v>
      </c>
      <c r="K91" t="s">
        <v>1077</v>
      </c>
      <c r="L91">
        <v>7</v>
      </c>
      <c r="M91">
        <v>90</v>
      </c>
      <c r="N91" t="s">
        <v>407</v>
      </c>
      <c r="O91">
        <v>6</v>
      </c>
      <c r="P91">
        <v>90</v>
      </c>
      <c r="Q91" t="s">
        <v>359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427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359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995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367</v>
      </c>
      <c r="C92">
        <v>5</v>
      </c>
      <c r="D92">
        <v>91</v>
      </c>
      <c r="E92" t="s">
        <v>1124</v>
      </c>
      <c r="F92">
        <v>5</v>
      </c>
      <c r="G92">
        <v>91</v>
      </c>
      <c r="H92" t="s">
        <v>457</v>
      </c>
      <c r="I92">
        <v>6</v>
      </c>
      <c r="J92">
        <v>91</v>
      </c>
      <c r="K92" s="5" t="s">
        <v>1046</v>
      </c>
      <c r="L92">
        <v>7</v>
      </c>
      <c r="M92">
        <v>91</v>
      </c>
      <c r="N92" t="s">
        <v>342</v>
      </c>
      <c r="O92">
        <v>6</v>
      </c>
      <c r="P92">
        <v>91</v>
      </c>
      <c r="Q92" t="s">
        <v>390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354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367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1143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337</v>
      </c>
      <c r="C93">
        <v>5</v>
      </c>
      <c r="D93">
        <v>92</v>
      </c>
      <c r="E93" t="s">
        <v>1110</v>
      </c>
      <c r="F93">
        <v>5</v>
      </c>
      <c r="G93">
        <v>92</v>
      </c>
      <c r="H93" t="s">
        <v>367</v>
      </c>
      <c r="I93">
        <v>6</v>
      </c>
      <c r="J93">
        <v>92</v>
      </c>
      <c r="M93">
        <v>92</v>
      </c>
      <c r="N93" t="s">
        <v>468</v>
      </c>
      <c r="O93">
        <v>6</v>
      </c>
      <c r="P93">
        <v>92</v>
      </c>
      <c r="Q93" t="s">
        <v>444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429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458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1021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429</v>
      </c>
      <c r="C94">
        <v>5</v>
      </c>
      <c r="D94">
        <v>93</v>
      </c>
      <c r="E94" t="s">
        <v>1080</v>
      </c>
      <c r="F94">
        <v>5</v>
      </c>
      <c r="G94">
        <v>93</v>
      </c>
      <c r="H94" t="s">
        <v>534</v>
      </c>
      <c r="I94">
        <v>6</v>
      </c>
      <c r="J94">
        <v>93</v>
      </c>
      <c r="M94">
        <v>93</v>
      </c>
      <c r="N94" t="s">
        <v>324</v>
      </c>
      <c r="O94">
        <v>6</v>
      </c>
      <c r="P94">
        <v>93</v>
      </c>
      <c r="Q94" t="s">
        <v>529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516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403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1014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396</v>
      </c>
      <c r="C95">
        <v>5</v>
      </c>
      <c r="D95">
        <v>94</v>
      </c>
      <c r="E95" t="s">
        <v>1046</v>
      </c>
      <c r="F95">
        <v>5</v>
      </c>
      <c r="G95">
        <v>94</v>
      </c>
      <c r="H95" t="s">
        <v>508</v>
      </c>
      <c r="I95">
        <v>6</v>
      </c>
      <c r="J95">
        <v>94</v>
      </c>
      <c r="M95">
        <v>94</v>
      </c>
      <c r="N95" t="s">
        <v>526</v>
      </c>
      <c r="O95">
        <v>6</v>
      </c>
      <c r="P95">
        <v>94</v>
      </c>
      <c r="Q95" t="s">
        <v>437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409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499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1077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449</v>
      </c>
      <c r="C96">
        <v>5</v>
      </c>
      <c r="D96">
        <v>95</v>
      </c>
      <c r="E96" t="s">
        <v>1026</v>
      </c>
      <c r="F96">
        <v>5</v>
      </c>
      <c r="G96">
        <v>95</v>
      </c>
      <c r="H96" t="s">
        <v>399</v>
      </c>
      <c r="I96">
        <v>6</v>
      </c>
      <c r="J96">
        <v>95</v>
      </c>
      <c r="M96">
        <v>95</v>
      </c>
      <c r="N96" t="s">
        <v>443</v>
      </c>
      <c r="O96">
        <v>6</v>
      </c>
      <c r="P96">
        <v>95</v>
      </c>
      <c r="Q96" t="s">
        <v>336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441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339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1154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437</v>
      </c>
      <c r="C97">
        <v>5</v>
      </c>
      <c r="D97">
        <v>96</v>
      </c>
      <c r="E97" t="s">
        <v>1143</v>
      </c>
      <c r="F97">
        <v>5</v>
      </c>
      <c r="G97">
        <v>96</v>
      </c>
      <c r="H97" t="s">
        <v>406</v>
      </c>
      <c r="I97">
        <v>6</v>
      </c>
      <c r="J97">
        <v>96</v>
      </c>
      <c r="M97">
        <v>96</v>
      </c>
      <c r="N97" t="s">
        <v>460</v>
      </c>
      <c r="O97">
        <v>6</v>
      </c>
      <c r="P97">
        <v>96</v>
      </c>
      <c r="Q97" t="s">
        <v>520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419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462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1206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392</v>
      </c>
      <c r="C98">
        <v>5</v>
      </c>
      <c r="D98">
        <v>97</v>
      </c>
      <c r="E98" t="s">
        <v>1075</v>
      </c>
      <c r="F98">
        <v>5</v>
      </c>
      <c r="G98">
        <v>97</v>
      </c>
      <c r="H98" t="s">
        <v>492</v>
      </c>
      <c r="I98">
        <v>6</v>
      </c>
      <c r="J98">
        <v>97</v>
      </c>
      <c r="M98">
        <v>97</v>
      </c>
      <c r="N98" t="s">
        <v>399</v>
      </c>
      <c r="O98">
        <v>6</v>
      </c>
      <c r="P98">
        <v>97</v>
      </c>
      <c r="Q98" t="s">
        <v>538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395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442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1082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407</v>
      </c>
      <c r="C99">
        <v>5</v>
      </c>
      <c r="D99">
        <v>98</v>
      </c>
      <c r="E99" t="s">
        <v>1200</v>
      </c>
      <c r="F99">
        <v>5</v>
      </c>
      <c r="G99">
        <v>98</v>
      </c>
      <c r="H99" t="s">
        <v>356</v>
      </c>
      <c r="I99">
        <v>6</v>
      </c>
      <c r="J99">
        <v>98</v>
      </c>
      <c r="M99">
        <v>98</v>
      </c>
      <c r="N99" t="s">
        <v>535</v>
      </c>
      <c r="O99">
        <v>6</v>
      </c>
      <c r="P99">
        <v>98</v>
      </c>
      <c r="Q99" t="s">
        <v>449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432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434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1030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525</v>
      </c>
      <c r="C100">
        <v>5</v>
      </c>
      <c r="D100">
        <v>99</v>
      </c>
      <c r="E100" t="s">
        <v>1208</v>
      </c>
      <c r="F100">
        <v>5</v>
      </c>
      <c r="G100">
        <v>99</v>
      </c>
      <c r="H100" t="s">
        <v>530</v>
      </c>
      <c r="I100">
        <v>6</v>
      </c>
      <c r="J100">
        <v>99</v>
      </c>
      <c r="M100">
        <v>99</v>
      </c>
      <c r="N100" t="s">
        <v>462</v>
      </c>
      <c r="O100">
        <v>6</v>
      </c>
      <c r="P100">
        <v>99</v>
      </c>
      <c r="Q100" t="s">
        <v>539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443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523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1215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332</v>
      </c>
      <c r="C101">
        <v>5</v>
      </c>
      <c r="D101">
        <v>100</v>
      </c>
      <c r="E101" t="s">
        <v>1147</v>
      </c>
      <c r="F101">
        <v>5</v>
      </c>
      <c r="G101">
        <v>100</v>
      </c>
      <c r="H101" t="s">
        <v>324</v>
      </c>
      <c r="I101">
        <v>6</v>
      </c>
      <c r="J101">
        <v>100</v>
      </c>
      <c r="M101">
        <v>100</v>
      </c>
      <c r="N101" t="s">
        <v>519</v>
      </c>
      <c r="O101">
        <v>6</v>
      </c>
      <c r="P101">
        <v>100</v>
      </c>
      <c r="Q101" t="s">
        <v>381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492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510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1094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442</v>
      </c>
      <c r="C102">
        <v>5</v>
      </c>
      <c r="D102">
        <v>101</v>
      </c>
      <c r="E102" t="s">
        <v>1051</v>
      </c>
      <c r="F102">
        <v>5</v>
      </c>
      <c r="G102">
        <v>101</v>
      </c>
      <c r="H102" t="s">
        <v>435</v>
      </c>
      <c r="I102">
        <v>6</v>
      </c>
      <c r="J102">
        <v>101</v>
      </c>
      <c r="M102">
        <v>101</v>
      </c>
      <c r="P102">
        <v>101</v>
      </c>
      <c r="Q102" t="s">
        <v>332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343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1200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393</v>
      </c>
      <c r="C103">
        <v>5</v>
      </c>
      <c r="D103">
        <v>102</v>
      </c>
      <c r="E103" t="s">
        <v>1165</v>
      </c>
      <c r="F103">
        <v>5</v>
      </c>
      <c r="G103">
        <v>102</v>
      </c>
      <c r="H103" t="s">
        <v>368</v>
      </c>
      <c r="I103">
        <v>6</v>
      </c>
      <c r="J103">
        <v>102</v>
      </c>
      <c r="M103">
        <v>102</v>
      </c>
      <c r="P103">
        <v>102</v>
      </c>
      <c r="Q103" t="s">
        <v>460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474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1173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523</v>
      </c>
      <c r="C104">
        <v>5</v>
      </c>
      <c r="D104">
        <v>103</v>
      </c>
      <c r="E104" t="s">
        <v>1119</v>
      </c>
      <c r="F104">
        <v>5</v>
      </c>
      <c r="G104">
        <v>103</v>
      </c>
      <c r="H104" t="s">
        <v>472</v>
      </c>
      <c r="I104">
        <v>6</v>
      </c>
      <c r="J104">
        <v>103</v>
      </c>
      <c r="M104">
        <v>103</v>
      </c>
      <c r="P104">
        <v>103</v>
      </c>
      <c r="Q104" t="s">
        <v>386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455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1010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434</v>
      </c>
      <c r="C105">
        <v>5</v>
      </c>
      <c r="D105">
        <v>104</v>
      </c>
      <c r="E105" t="s">
        <v>1060</v>
      </c>
      <c r="F105">
        <v>5</v>
      </c>
      <c r="G105">
        <v>104</v>
      </c>
      <c r="H105" t="s">
        <v>514</v>
      </c>
      <c r="I105">
        <v>6</v>
      </c>
      <c r="J105">
        <v>104</v>
      </c>
      <c r="M105">
        <v>104</v>
      </c>
      <c r="P105">
        <v>104</v>
      </c>
      <c r="Q105" t="s">
        <v>535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446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1126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386</v>
      </c>
      <c r="C106">
        <v>5</v>
      </c>
      <c r="D106">
        <v>105</v>
      </c>
      <c r="E106" t="s">
        <v>1086</v>
      </c>
      <c r="F106">
        <v>5</v>
      </c>
      <c r="G106">
        <v>105</v>
      </c>
      <c r="H106" t="s">
        <v>331</v>
      </c>
      <c r="I106">
        <v>6</v>
      </c>
      <c r="J106">
        <v>105</v>
      </c>
      <c r="M106">
        <v>105</v>
      </c>
      <c r="P106">
        <v>105</v>
      </c>
      <c r="Q106" t="s">
        <v>435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370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1083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529</v>
      </c>
      <c r="C107">
        <v>5</v>
      </c>
      <c r="D107">
        <v>106</v>
      </c>
      <c r="E107" t="s">
        <v>1021</v>
      </c>
      <c r="F107">
        <v>5</v>
      </c>
      <c r="G107">
        <v>106</v>
      </c>
      <c r="H107" t="s">
        <v>353</v>
      </c>
      <c r="I107">
        <v>6</v>
      </c>
      <c r="J107">
        <v>106</v>
      </c>
      <c r="M107">
        <v>106</v>
      </c>
      <c r="P107">
        <v>106</v>
      </c>
      <c r="Q107" t="s">
        <v>408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322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998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438</v>
      </c>
      <c r="C108">
        <v>5</v>
      </c>
      <c r="D108">
        <v>107</v>
      </c>
      <c r="E108" t="s">
        <v>1114</v>
      </c>
      <c r="F108">
        <v>5</v>
      </c>
      <c r="G108">
        <v>107</v>
      </c>
      <c r="H108" t="s">
        <v>407</v>
      </c>
      <c r="I108">
        <v>6</v>
      </c>
      <c r="J108">
        <v>107</v>
      </c>
      <c r="M108">
        <v>107</v>
      </c>
      <c r="P108">
        <v>107</v>
      </c>
      <c r="Q108" t="s">
        <v>331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341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1134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468</v>
      </c>
      <c r="C109">
        <v>5</v>
      </c>
      <c r="D109">
        <v>108</v>
      </c>
      <c r="E109" t="s">
        <v>1120</v>
      </c>
      <c r="F109">
        <v>5</v>
      </c>
      <c r="G109">
        <v>108</v>
      </c>
      <c r="H109" t="s">
        <v>510</v>
      </c>
      <c r="I109">
        <v>6</v>
      </c>
      <c r="J109">
        <v>108</v>
      </c>
      <c r="M109">
        <v>108</v>
      </c>
      <c r="P109">
        <v>108</v>
      </c>
      <c r="Q109" t="s">
        <v>353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461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1190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368</v>
      </c>
      <c r="C110">
        <v>5</v>
      </c>
      <c r="D110">
        <v>109</v>
      </c>
      <c r="E110" t="s">
        <v>1164</v>
      </c>
      <c r="F110">
        <v>5</v>
      </c>
      <c r="G110">
        <v>109</v>
      </c>
      <c r="H110" t="s">
        <v>464</v>
      </c>
      <c r="I110">
        <v>6</v>
      </c>
      <c r="J110">
        <v>109</v>
      </c>
      <c r="M110">
        <v>109</v>
      </c>
      <c r="P110">
        <v>109</v>
      </c>
      <c r="Q110" t="s">
        <v>436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444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1103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387</v>
      </c>
      <c r="C111">
        <v>5</v>
      </c>
      <c r="D111">
        <v>110</v>
      </c>
      <c r="E111" t="s">
        <v>1012</v>
      </c>
      <c r="F111">
        <v>5</v>
      </c>
      <c r="G111">
        <v>110</v>
      </c>
      <c r="H111" t="s">
        <v>482</v>
      </c>
      <c r="I111">
        <v>6</v>
      </c>
      <c r="J111">
        <v>110</v>
      </c>
      <c r="M111">
        <v>110</v>
      </c>
      <c r="P111">
        <v>110</v>
      </c>
      <c r="Q111" t="s">
        <v>363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533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1142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390</v>
      </c>
      <c r="C112">
        <v>5</v>
      </c>
      <c r="D112">
        <v>111</v>
      </c>
      <c r="E112" t="s">
        <v>1095</v>
      </c>
      <c r="F112">
        <v>5</v>
      </c>
      <c r="G112">
        <v>111</v>
      </c>
      <c r="H112" t="s">
        <v>343</v>
      </c>
      <c r="I112">
        <v>6</v>
      </c>
      <c r="J112">
        <v>111</v>
      </c>
      <c r="M112">
        <v>111</v>
      </c>
      <c r="P112">
        <v>111</v>
      </c>
      <c r="Q112" t="s">
        <v>541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508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1072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384</v>
      </c>
      <c r="C113">
        <v>5</v>
      </c>
      <c r="D113">
        <v>112</v>
      </c>
      <c r="E113" t="s">
        <v>1013</v>
      </c>
      <c r="F113">
        <v>5</v>
      </c>
      <c r="G113">
        <v>112</v>
      </c>
      <c r="H113" t="s">
        <v>501</v>
      </c>
      <c r="I113">
        <v>6</v>
      </c>
      <c r="J113">
        <v>112</v>
      </c>
      <c r="M113">
        <v>112</v>
      </c>
      <c r="P113">
        <v>112</v>
      </c>
      <c r="Q113" t="s">
        <v>341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481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1214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381</v>
      </c>
      <c r="C114">
        <v>5</v>
      </c>
      <c r="D114">
        <v>113</v>
      </c>
      <c r="E114" t="s">
        <v>1106</v>
      </c>
      <c r="F114">
        <v>5</v>
      </c>
      <c r="G114">
        <v>113</v>
      </c>
      <c r="H114" t="s">
        <v>539</v>
      </c>
      <c r="I114">
        <v>6</v>
      </c>
      <c r="J114">
        <v>113</v>
      </c>
      <c r="M114">
        <v>113</v>
      </c>
      <c r="P114">
        <v>113</v>
      </c>
      <c r="Q114" t="s">
        <v>335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482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1162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430</v>
      </c>
      <c r="C115">
        <v>5</v>
      </c>
      <c r="D115">
        <v>114</v>
      </c>
      <c r="E115" t="s">
        <v>1112</v>
      </c>
      <c r="F115">
        <v>5</v>
      </c>
      <c r="G115">
        <v>114</v>
      </c>
      <c r="H115" t="s">
        <v>446</v>
      </c>
      <c r="I115">
        <v>6</v>
      </c>
      <c r="J115">
        <v>114</v>
      </c>
      <c r="M115">
        <v>114</v>
      </c>
      <c r="P115">
        <v>114</v>
      </c>
      <c r="Q115" t="s">
        <v>463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1028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360</v>
      </c>
      <c r="C116">
        <v>5</v>
      </c>
      <c r="D116">
        <v>115</v>
      </c>
      <c r="E116" t="s">
        <v>1040</v>
      </c>
      <c r="F116">
        <v>5</v>
      </c>
      <c r="G116">
        <v>115</v>
      </c>
      <c r="H116" t="s">
        <v>402</v>
      </c>
      <c r="I116">
        <v>6</v>
      </c>
      <c r="J116">
        <v>115</v>
      </c>
      <c r="M116">
        <v>115</v>
      </c>
      <c r="P116">
        <v>115</v>
      </c>
      <c r="Q116" t="s">
        <v>397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1191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391</v>
      </c>
      <c r="C117">
        <v>5</v>
      </c>
      <c r="D117">
        <v>116</v>
      </c>
      <c r="E117" t="s">
        <v>1198</v>
      </c>
      <c r="F117">
        <v>5</v>
      </c>
      <c r="G117">
        <v>116</v>
      </c>
      <c r="H117" t="s">
        <v>460</v>
      </c>
      <c r="I117">
        <v>6</v>
      </c>
      <c r="J117">
        <v>116</v>
      </c>
      <c r="M117">
        <v>116</v>
      </c>
      <c r="P117">
        <v>116</v>
      </c>
      <c r="Q117" t="s">
        <v>342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1183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394</v>
      </c>
      <c r="C118">
        <v>5</v>
      </c>
      <c r="D118">
        <v>117</v>
      </c>
      <c r="E118" t="s">
        <v>1031</v>
      </c>
      <c r="F118">
        <v>5</v>
      </c>
      <c r="G118">
        <v>117</v>
      </c>
      <c r="H118" t="s">
        <v>382</v>
      </c>
      <c r="I118">
        <v>6</v>
      </c>
      <c r="J118">
        <v>117</v>
      </c>
      <c r="M118">
        <v>117</v>
      </c>
      <c r="P118">
        <v>117</v>
      </c>
      <c r="Q118" t="s">
        <v>412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1108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372</v>
      </c>
      <c r="C119">
        <v>5</v>
      </c>
      <c r="D119">
        <v>118</v>
      </c>
      <c r="E119" t="s">
        <v>1027</v>
      </c>
      <c r="F119">
        <v>5</v>
      </c>
      <c r="G119">
        <v>118</v>
      </c>
      <c r="H119" t="s">
        <v>484</v>
      </c>
      <c r="I119">
        <v>6</v>
      </c>
      <c r="J119">
        <v>118</v>
      </c>
      <c r="M119">
        <v>118</v>
      </c>
      <c r="P119">
        <v>118</v>
      </c>
      <c r="Q119" t="s">
        <v>469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1067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447</v>
      </c>
      <c r="C120">
        <v>5</v>
      </c>
      <c r="D120">
        <v>119</v>
      </c>
      <c r="E120" t="s">
        <v>1030</v>
      </c>
      <c r="F120">
        <v>5</v>
      </c>
      <c r="G120">
        <v>119</v>
      </c>
      <c r="H120" t="s">
        <v>536</v>
      </c>
      <c r="I120">
        <v>6</v>
      </c>
      <c r="J120">
        <v>119</v>
      </c>
      <c r="M120">
        <v>119</v>
      </c>
      <c r="P120">
        <v>119</v>
      </c>
      <c r="Q120" t="s">
        <v>393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1080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385</v>
      </c>
      <c r="C121">
        <v>5</v>
      </c>
      <c r="D121">
        <v>120</v>
      </c>
      <c r="E121" t="s">
        <v>1053</v>
      </c>
      <c r="F121">
        <v>5</v>
      </c>
      <c r="G121">
        <v>120</v>
      </c>
      <c r="H121" t="s">
        <v>507</v>
      </c>
      <c r="I121">
        <v>6</v>
      </c>
      <c r="J121">
        <v>120</v>
      </c>
      <c r="M121">
        <v>120</v>
      </c>
      <c r="P121">
        <v>120</v>
      </c>
      <c r="Q121" t="s">
        <v>400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1070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463</v>
      </c>
      <c r="C122">
        <v>6</v>
      </c>
      <c r="D122">
        <v>121</v>
      </c>
      <c r="E122" t="s">
        <v>1194</v>
      </c>
      <c r="F122">
        <v>6</v>
      </c>
      <c r="G122">
        <v>121</v>
      </c>
      <c r="H122" t="s">
        <v>469</v>
      </c>
      <c r="I122">
        <v>7</v>
      </c>
      <c r="J122">
        <v>121</v>
      </c>
      <c r="M122">
        <v>121</v>
      </c>
      <c r="P122">
        <v>121</v>
      </c>
      <c r="Q122" t="s">
        <v>324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444</v>
      </c>
      <c r="C123">
        <v>6</v>
      </c>
      <c r="D123">
        <v>122</v>
      </c>
      <c r="E123" t="s">
        <v>1070</v>
      </c>
      <c r="F123">
        <v>6</v>
      </c>
      <c r="G123">
        <v>122</v>
      </c>
      <c r="H123" t="s">
        <v>478</v>
      </c>
      <c r="I123">
        <v>7</v>
      </c>
      <c r="J123">
        <v>122</v>
      </c>
      <c r="M123">
        <v>122</v>
      </c>
      <c r="P123">
        <v>122</v>
      </c>
      <c r="Q123" t="s">
        <v>344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399</v>
      </c>
      <c r="C124">
        <v>6</v>
      </c>
      <c r="D124">
        <v>123</v>
      </c>
      <c r="E124" t="s">
        <v>1191</v>
      </c>
      <c r="F124">
        <v>6</v>
      </c>
      <c r="G124">
        <v>123</v>
      </c>
      <c r="H124" t="s">
        <v>462</v>
      </c>
      <c r="I124">
        <v>7</v>
      </c>
      <c r="J124">
        <v>123</v>
      </c>
      <c r="M124">
        <v>123</v>
      </c>
      <c r="P124">
        <v>123</v>
      </c>
      <c r="Q124" t="s">
        <v>334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388</v>
      </c>
      <c r="C125">
        <v>6</v>
      </c>
      <c r="D125">
        <v>124</v>
      </c>
      <c r="E125" t="s">
        <v>1140</v>
      </c>
      <c r="F125">
        <v>6</v>
      </c>
      <c r="G125">
        <v>124</v>
      </c>
      <c r="H125" t="s">
        <v>449</v>
      </c>
      <c r="I125">
        <v>7</v>
      </c>
      <c r="J125">
        <v>124</v>
      </c>
      <c r="M125">
        <v>124</v>
      </c>
      <c r="P125">
        <v>124</v>
      </c>
      <c r="Q125" t="s">
        <v>405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526</v>
      </c>
      <c r="C126">
        <v>6</v>
      </c>
      <c r="D126">
        <v>125</v>
      </c>
      <c r="E126" t="s">
        <v>1190</v>
      </c>
      <c r="F126">
        <v>6</v>
      </c>
      <c r="G126">
        <v>125</v>
      </c>
      <c r="H126" t="s">
        <v>503</v>
      </c>
      <c r="I126">
        <v>7</v>
      </c>
      <c r="J126">
        <v>125</v>
      </c>
      <c r="M126">
        <v>125</v>
      </c>
      <c r="P126">
        <v>125</v>
      </c>
      <c r="Q126" t="s">
        <v>536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339</v>
      </c>
      <c r="C127">
        <v>6</v>
      </c>
      <c r="D127">
        <v>126</v>
      </c>
      <c r="E127" t="s">
        <v>1153</v>
      </c>
      <c r="F127">
        <v>6</v>
      </c>
      <c r="G127">
        <v>126</v>
      </c>
      <c r="H127" t="s">
        <v>360</v>
      </c>
      <c r="I127">
        <v>7</v>
      </c>
      <c r="J127">
        <v>126</v>
      </c>
      <c r="M127">
        <v>126</v>
      </c>
      <c r="P127">
        <v>126</v>
      </c>
      <c r="Q127" t="s">
        <v>473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535</v>
      </c>
      <c r="C128">
        <v>6</v>
      </c>
      <c r="D128">
        <v>127</v>
      </c>
      <c r="E128" t="s">
        <v>1037</v>
      </c>
      <c r="F128">
        <v>6</v>
      </c>
      <c r="G128">
        <v>127</v>
      </c>
      <c r="H128" t="s">
        <v>531</v>
      </c>
      <c r="I128">
        <v>7</v>
      </c>
      <c r="J128">
        <v>127</v>
      </c>
      <c r="M128">
        <v>127</v>
      </c>
      <c r="P128">
        <v>127</v>
      </c>
      <c r="Q128" t="s">
        <v>396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534</v>
      </c>
      <c r="C129">
        <v>6</v>
      </c>
      <c r="D129">
        <v>128</v>
      </c>
      <c r="E129" t="s">
        <v>1082</v>
      </c>
      <c r="F129">
        <v>6</v>
      </c>
      <c r="G129">
        <v>128</v>
      </c>
      <c r="H129" t="s">
        <v>515</v>
      </c>
      <c r="I129">
        <v>7</v>
      </c>
      <c r="J129">
        <v>128</v>
      </c>
      <c r="M129">
        <v>128</v>
      </c>
      <c r="P129">
        <v>128</v>
      </c>
      <c r="Q129" t="s">
        <v>399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358</v>
      </c>
      <c r="C130">
        <v>6</v>
      </c>
      <c r="D130">
        <v>129</v>
      </c>
      <c r="E130" t="s">
        <v>1215</v>
      </c>
      <c r="F130">
        <v>6</v>
      </c>
      <c r="G130">
        <v>129</v>
      </c>
      <c r="H130" t="s">
        <v>375</v>
      </c>
      <c r="I130">
        <v>7</v>
      </c>
      <c r="J130">
        <v>129</v>
      </c>
      <c r="M130">
        <v>129</v>
      </c>
      <c r="P130">
        <v>129</v>
      </c>
      <c r="Q130" t="s">
        <v>403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531</v>
      </c>
      <c r="C131">
        <v>6</v>
      </c>
      <c r="D131">
        <v>130</v>
      </c>
      <c r="E131" t="s">
        <v>1115</v>
      </c>
      <c r="F131">
        <v>6</v>
      </c>
      <c r="G131">
        <v>130</v>
      </c>
      <c r="H131" t="s">
        <v>473</v>
      </c>
      <c r="I131">
        <v>7</v>
      </c>
      <c r="J131">
        <v>130</v>
      </c>
      <c r="M131">
        <v>130</v>
      </c>
      <c r="P131">
        <v>130</v>
      </c>
      <c r="Q131" t="s">
        <v>383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370</v>
      </c>
      <c r="C132">
        <v>6</v>
      </c>
      <c r="D132">
        <v>131</v>
      </c>
      <c r="E132" t="s">
        <v>1094</v>
      </c>
      <c r="F132">
        <v>6</v>
      </c>
      <c r="G132">
        <v>131</v>
      </c>
      <c r="H132" t="s">
        <v>333</v>
      </c>
      <c r="I132">
        <v>7</v>
      </c>
      <c r="J132">
        <v>131</v>
      </c>
      <c r="M132">
        <v>131</v>
      </c>
      <c r="P132">
        <v>131</v>
      </c>
      <c r="Q132" t="s">
        <v>483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356</v>
      </c>
      <c r="C133">
        <v>6</v>
      </c>
      <c r="D133">
        <v>132</v>
      </c>
      <c r="E133" t="s">
        <v>1134</v>
      </c>
      <c r="F133">
        <v>6</v>
      </c>
      <c r="G133">
        <v>132</v>
      </c>
      <c r="H133" t="s">
        <v>541</v>
      </c>
      <c r="I133">
        <v>7</v>
      </c>
      <c r="J133">
        <v>132</v>
      </c>
      <c r="M133">
        <v>132</v>
      </c>
      <c r="P133">
        <v>132</v>
      </c>
      <c r="Q133" t="s">
        <v>521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338</v>
      </c>
      <c r="C134">
        <v>6</v>
      </c>
      <c r="D134">
        <v>133</v>
      </c>
      <c r="E134" t="s">
        <v>1107</v>
      </c>
      <c r="F134">
        <v>6</v>
      </c>
      <c r="G134">
        <v>133</v>
      </c>
      <c r="H134" t="s">
        <v>458</v>
      </c>
      <c r="I134">
        <v>7</v>
      </c>
      <c r="J134">
        <v>133</v>
      </c>
      <c r="M134">
        <v>133</v>
      </c>
      <c r="P134">
        <v>133</v>
      </c>
      <c r="Q134" t="s">
        <v>438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369</v>
      </c>
      <c r="C135">
        <v>6</v>
      </c>
      <c r="D135">
        <v>134</v>
      </c>
      <c r="E135" t="s">
        <v>1197</v>
      </c>
      <c r="F135">
        <v>6</v>
      </c>
      <c r="G135">
        <v>134</v>
      </c>
      <c r="H135" t="s">
        <v>325</v>
      </c>
      <c r="I135">
        <v>7</v>
      </c>
      <c r="J135">
        <v>134</v>
      </c>
      <c r="M135">
        <v>134</v>
      </c>
      <c r="P135">
        <v>134</v>
      </c>
      <c r="Q135" t="s">
        <v>464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436</v>
      </c>
      <c r="C136">
        <v>6</v>
      </c>
      <c r="D136">
        <v>135</v>
      </c>
      <c r="E136" t="s">
        <v>1122</v>
      </c>
      <c r="F136">
        <v>6</v>
      </c>
      <c r="G136">
        <v>135</v>
      </c>
      <c r="H136" t="s">
        <v>476</v>
      </c>
      <c r="I136">
        <v>7</v>
      </c>
      <c r="J136">
        <v>135</v>
      </c>
      <c r="M136">
        <v>135</v>
      </c>
      <c r="P136">
        <v>135</v>
      </c>
      <c r="Q136" t="s">
        <v>375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445</v>
      </c>
      <c r="C137">
        <v>6</v>
      </c>
      <c r="D137">
        <v>136</v>
      </c>
      <c r="E137" t="s">
        <v>1069</v>
      </c>
      <c r="F137">
        <v>6</v>
      </c>
      <c r="G137">
        <v>136</v>
      </c>
      <c r="H137" t="s">
        <v>384</v>
      </c>
      <c r="I137">
        <v>7</v>
      </c>
      <c r="J137">
        <v>136</v>
      </c>
      <c r="M137">
        <v>136</v>
      </c>
      <c r="P137">
        <v>136</v>
      </c>
      <c r="Q137" t="s">
        <v>450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439</v>
      </c>
      <c r="C138">
        <v>6</v>
      </c>
      <c r="D138">
        <v>137</v>
      </c>
      <c r="E138" t="s">
        <v>1170</v>
      </c>
      <c r="F138">
        <v>6</v>
      </c>
      <c r="G138">
        <v>137</v>
      </c>
      <c r="H138" t="s">
        <v>372</v>
      </c>
      <c r="I138">
        <v>7</v>
      </c>
      <c r="J138">
        <v>137</v>
      </c>
      <c r="M138">
        <v>137</v>
      </c>
      <c r="P138">
        <v>137</v>
      </c>
      <c r="Q138" t="s">
        <v>467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340</v>
      </c>
      <c r="C139">
        <v>6</v>
      </c>
      <c r="D139">
        <v>138</v>
      </c>
      <c r="E139" t="s">
        <v>1061</v>
      </c>
      <c r="F139">
        <v>6</v>
      </c>
      <c r="G139">
        <v>138</v>
      </c>
      <c r="H139" t="s">
        <v>474</v>
      </c>
      <c r="I139">
        <v>7</v>
      </c>
      <c r="J139">
        <v>138</v>
      </c>
      <c r="M139">
        <v>138</v>
      </c>
      <c r="P139">
        <v>138</v>
      </c>
      <c r="Q139" t="s">
        <v>392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336</v>
      </c>
      <c r="C140">
        <v>6</v>
      </c>
      <c r="D140">
        <v>139</v>
      </c>
      <c r="E140" t="s">
        <v>1017</v>
      </c>
      <c r="F140">
        <v>6</v>
      </c>
      <c r="G140">
        <v>139</v>
      </c>
      <c r="H140" s="5" t="s">
        <v>465</v>
      </c>
      <c r="I140">
        <v>7</v>
      </c>
      <c r="J140">
        <v>139</v>
      </c>
      <c r="M140">
        <v>139</v>
      </c>
      <c r="P140">
        <v>139</v>
      </c>
      <c r="Q140" t="s">
        <v>476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532</v>
      </c>
      <c r="C141">
        <v>6</v>
      </c>
      <c r="D141">
        <v>140</v>
      </c>
      <c r="E141" t="s">
        <v>1171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465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347</v>
      </c>
      <c r="C142">
        <v>6</v>
      </c>
      <c r="D142">
        <v>141</v>
      </c>
      <c r="E142" t="s">
        <v>1201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367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458</v>
      </c>
      <c r="C143">
        <v>6</v>
      </c>
      <c r="D143">
        <v>142</v>
      </c>
      <c r="E143" t="s">
        <v>1108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482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402</v>
      </c>
      <c r="C144">
        <v>6</v>
      </c>
      <c r="D144">
        <v>143</v>
      </c>
      <c r="E144" t="s">
        <v>1018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454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345</v>
      </c>
      <c r="C145">
        <v>6</v>
      </c>
      <c r="D145">
        <v>144</v>
      </c>
      <c r="E145" t="s">
        <v>1077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478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341</v>
      </c>
      <c r="C146">
        <v>6</v>
      </c>
      <c r="D146">
        <v>145</v>
      </c>
      <c r="E146" t="s">
        <v>1162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384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527</v>
      </c>
      <c r="C147">
        <v>6</v>
      </c>
      <c r="D147">
        <v>146</v>
      </c>
      <c r="E147" t="s">
        <v>1005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457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326</v>
      </c>
      <c r="C148">
        <v>6</v>
      </c>
      <c r="D148">
        <v>147</v>
      </c>
      <c r="E148" t="s">
        <v>1023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459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450</v>
      </c>
      <c r="C149">
        <v>6</v>
      </c>
      <c r="D149">
        <v>148</v>
      </c>
      <c r="E149" t="s">
        <v>1205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358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471</v>
      </c>
      <c r="C150">
        <v>6</v>
      </c>
      <c r="D150">
        <v>149</v>
      </c>
      <c r="E150" t="s">
        <v>1136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484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485</v>
      </c>
      <c r="C151">
        <v>6</v>
      </c>
      <c r="D151">
        <v>150</v>
      </c>
      <c r="E151" t="s">
        <v>1067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409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335</v>
      </c>
      <c r="C152">
        <v>7</v>
      </c>
      <c r="D152">
        <v>151</v>
      </c>
      <c r="E152" t="s">
        <v>1179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537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461</v>
      </c>
      <c r="C153">
        <v>7</v>
      </c>
      <c r="D153">
        <v>152</v>
      </c>
      <c r="E153" t="s">
        <v>1180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462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469</v>
      </c>
      <c r="C154">
        <v>7</v>
      </c>
      <c r="D154">
        <v>153</v>
      </c>
      <c r="E154" t="s">
        <v>1125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346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411</v>
      </c>
      <c r="C155">
        <v>7</v>
      </c>
      <c r="D155">
        <v>154</v>
      </c>
      <c r="E155" t="s">
        <v>1151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486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459</v>
      </c>
      <c r="C156">
        <v>7</v>
      </c>
      <c r="D156">
        <v>155</v>
      </c>
      <c r="E156" t="s">
        <v>999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333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401</v>
      </c>
      <c r="C157">
        <v>7</v>
      </c>
      <c r="D157">
        <v>156</v>
      </c>
      <c r="E157" t="s">
        <v>1034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441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467</v>
      </c>
      <c r="C158">
        <v>7</v>
      </c>
      <c r="D158">
        <v>157</v>
      </c>
      <c r="E158" t="s">
        <v>1196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461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537</v>
      </c>
      <c r="C159">
        <v>7</v>
      </c>
      <c r="D159">
        <v>158</v>
      </c>
      <c r="E159" t="s">
        <v>1195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485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395</v>
      </c>
      <c r="C160">
        <v>7</v>
      </c>
      <c r="D160">
        <v>159</v>
      </c>
      <c r="E160" t="s">
        <v>1174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481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481</v>
      </c>
      <c r="C161">
        <v>7</v>
      </c>
      <c r="D161">
        <v>160</v>
      </c>
      <c r="E161" t="s">
        <v>1014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539</v>
      </c>
      <c r="C162">
        <v>7</v>
      </c>
      <c r="D162">
        <v>161</v>
      </c>
      <c r="E162" t="s">
        <v>1002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440</v>
      </c>
      <c r="C163">
        <v>7</v>
      </c>
      <c r="D163">
        <v>162</v>
      </c>
      <c r="E163" t="s">
        <v>1181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453</v>
      </c>
      <c r="C164">
        <v>7</v>
      </c>
      <c r="D164">
        <v>163</v>
      </c>
      <c r="E164" t="s">
        <v>1183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405</v>
      </c>
      <c r="C165">
        <v>7</v>
      </c>
      <c r="D165">
        <v>164</v>
      </c>
      <c r="E165" t="s">
        <v>1173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400</v>
      </c>
      <c r="C166">
        <v>7</v>
      </c>
      <c r="D166">
        <v>165</v>
      </c>
      <c r="E166" t="s">
        <v>1029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406</v>
      </c>
      <c r="C167">
        <v>7</v>
      </c>
      <c r="D167">
        <v>166</v>
      </c>
      <c r="E167" t="s">
        <v>1088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409</v>
      </c>
      <c r="C168">
        <v>7</v>
      </c>
      <c r="D168">
        <v>167</v>
      </c>
      <c r="E168" t="s">
        <v>1126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389</v>
      </c>
      <c r="C169">
        <v>7</v>
      </c>
      <c r="D169">
        <v>168</v>
      </c>
      <c r="E169" t="s">
        <v>1049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403</v>
      </c>
      <c r="C170">
        <v>7</v>
      </c>
      <c r="D170">
        <v>169</v>
      </c>
      <c r="E170" t="s">
        <v>1166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441</v>
      </c>
      <c r="C171">
        <v>7</v>
      </c>
      <c r="D171">
        <v>170</v>
      </c>
      <c r="E171" t="s">
        <v>1116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412</v>
      </c>
      <c r="C172">
        <v>7</v>
      </c>
      <c r="D172">
        <v>171</v>
      </c>
      <c r="E172" t="s">
        <v>1073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538</v>
      </c>
      <c r="C173">
        <v>7</v>
      </c>
      <c r="D173">
        <v>172</v>
      </c>
      <c r="E173" t="s">
        <v>1139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464</v>
      </c>
      <c r="C174">
        <v>7</v>
      </c>
      <c r="D174">
        <v>173</v>
      </c>
      <c r="E174" t="s">
        <v>1016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452</v>
      </c>
      <c r="C175">
        <v>7</v>
      </c>
      <c r="D175">
        <v>174</v>
      </c>
      <c r="E175" t="s">
        <v>1144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416</v>
      </c>
      <c r="C176">
        <v>7</v>
      </c>
      <c r="D176">
        <v>175</v>
      </c>
      <c r="E176" t="s">
        <v>1121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343</v>
      </c>
      <c r="C177">
        <v>7</v>
      </c>
      <c r="D177">
        <v>176</v>
      </c>
      <c r="E177" t="s">
        <v>1178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344</v>
      </c>
      <c r="C178">
        <v>7</v>
      </c>
      <c r="D178">
        <v>177</v>
      </c>
      <c r="E178" t="s">
        <v>1113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408</v>
      </c>
      <c r="C179">
        <v>7</v>
      </c>
      <c r="D179">
        <v>178</v>
      </c>
      <c r="E179" t="s">
        <v>1078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462</v>
      </c>
      <c r="C180">
        <v>7</v>
      </c>
      <c r="D180">
        <v>179</v>
      </c>
      <c r="E180" t="s">
        <v>1028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465</v>
      </c>
      <c r="C181">
        <v>7</v>
      </c>
      <c r="D181">
        <v>180</v>
      </c>
      <c r="E181" t="s">
        <v>1047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334</v>
      </c>
      <c r="C182">
        <v>7</v>
      </c>
      <c r="D182">
        <v>181</v>
      </c>
      <c r="E182" t="s">
        <v>1001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446</v>
      </c>
      <c r="C183">
        <v>7</v>
      </c>
      <c r="D183">
        <v>182</v>
      </c>
      <c r="E183" t="s">
        <v>998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413</v>
      </c>
      <c r="C184">
        <v>7</v>
      </c>
      <c r="D184">
        <v>183</v>
      </c>
      <c r="E184" t="s">
        <v>1100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482</v>
      </c>
      <c r="C185">
        <v>7</v>
      </c>
      <c r="D185">
        <v>184</v>
      </c>
      <c r="E185" t="s">
        <v>1184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460</v>
      </c>
      <c r="C186">
        <v>7</v>
      </c>
      <c r="D186">
        <v>185</v>
      </c>
      <c r="E186" t="s">
        <v>1093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486</v>
      </c>
      <c r="C187">
        <v>7</v>
      </c>
      <c r="D187">
        <v>186</v>
      </c>
      <c r="E187" t="s">
        <v>1006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473</v>
      </c>
      <c r="C188">
        <v>7</v>
      </c>
      <c r="D188">
        <v>187</v>
      </c>
      <c r="E188" t="s">
        <v>1117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341</v>
      </c>
      <c r="C189">
        <v>7</v>
      </c>
      <c r="D189">
        <v>188</v>
      </c>
      <c r="E189" t="s">
        <v>1099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414</v>
      </c>
      <c r="C190">
        <v>7</v>
      </c>
      <c r="D190">
        <v>189</v>
      </c>
      <c r="E190" t="s">
        <v>1072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455</v>
      </c>
      <c r="C191">
        <v>7</v>
      </c>
      <c r="D191">
        <v>190</v>
      </c>
      <c r="E191" t="s">
        <v>1039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415</v>
      </c>
      <c r="C192">
        <v>7</v>
      </c>
      <c r="D192">
        <v>191</v>
      </c>
      <c r="E192" t="s">
        <v>1118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454</v>
      </c>
      <c r="C193">
        <v>7</v>
      </c>
      <c r="D193">
        <v>192</v>
      </c>
      <c r="E193" t="s">
        <v>1123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484</v>
      </c>
      <c r="C194">
        <v>7</v>
      </c>
      <c r="D194">
        <v>193</v>
      </c>
      <c r="E194" t="s">
        <v>1000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483</v>
      </c>
      <c r="C195">
        <v>7</v>
      </c>
      <c r="D195">
        <v>194</v>
      </c>
      <c r="E195" t="s">
        <v>1011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410</v>
      </c>
      <c r="C196">
        <v>7</v>
      </c>
      <c r="D196">
        <v>195</v>
      </c>
      <c r="E196" t="s">
        <v>1187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373</v>
      </c>
      <c r="C197">
        <v>7</v>
      </c>
      <c r="D197">
        <v>196</v>
      </c>
      <c r="E197" t="s">
        <v>1098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476</v>
      </c>
      <c r="C198">
        <v>7</v>
      </c>
      <c r="D198">
        <v>197</v>
      </c>
      <c r="E198" t="s">
        <v>1213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472</v>
      </c>
      <c r="C199">
        <v>7</v>
      </c>
      <c r="D199">
        <v>198</v>
      </c>
      <c r="E199" t="s">
        <v>1130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474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375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477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536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374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418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540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419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421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417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420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541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topLeftCell="B1" workbookViewId="0">
      <selection activeCell="B12" sqref="B12"/>
    </sheetView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customWidth="1"/>
    <col min="4" max="4" width="18.5703125" customWidth="1"/>
    <col min="5" max="5" width="18.42578125" customWidth="1"/>
    <col min="6" max="6" width="18.140625" customWidth="1"/>
    <col min="7" max="7" width="12.140625" customWidth="1"/>
    <col min="8" max="8" width="12.5703125" customWidth="1"/>
    <col min="9" max="9" width="10" customWidth="1"/>
    <col min="10" max="10" width="13" customWidth="1"/>
    <col min="11" max="11" width="9.85546875" customWidth="1"/>
    <col min="12" max="12" width="8.140625" customWidth="1"/>
    <col min="13" max="13" width="8.85546875" customWidth="1"/>
    <col min="14" max="14" width="9.85546875" customWidth="1"/>
    <col min="15" max="15" width="13" customWidth="1"/>
    <col min="16" max="16" width="16" customWidth="1"/>
    <col min="17" max="17" width="13.28515625" customWidth="1"/>
    <col min="18" max="18" width="10" customWidth="1"/>
    <col min="19" max="19" width="14.85546875" customWidth="1"/>
    <col min="20" max="20" width="10.42578125" customWidth="1"/>
    <col min="21" max="21" width="21.7109375" customWidth="1"/>
    <col min="22" max="22" width="22.140625" customWidth="1"/>
    <col min="23" max="23" width="19.5703125" customWidth="1"/>
    <col min="24" max="24" width="22.5703125" customWidth="1"/>
    <col min="25" max="25" width="19.42578125" customWidth="1"/>
    <col min="26" max="26" width="17.5703125" customWidth="1"/>
    <col min="27" max="27" width="18.42578125" customWidth="1"/>
    <col min="28" max="28" width="19.42578125" customWidth="1"/>
    <col min="29" max="29" width="23" customWidth="1"/>
    <col min="30" max="30" width="25.7109375" customWidth="1"/>
    <col min="31" max="31" width="22.85546875" customWidth="1"/>
    <col min="32" max="32" width="19.5703125" customWidth="1"/>
    <col min="33" max="33" width="24.5703125" customWidth="1"/>
    <col min="34" max="34" width="20" customWidth="1"/>
    <col min="35" max="35" width="12" customWidth="1"/>
    <col min="36" max="36" width="15.5703125" customWidth="1"/>
    <col min="37" max="37" width="22.85546875" customWidth="1"/>
    <col min="38" max="38" width="19" customWidth="1"/>
    <col min="39" max="39" width="18.7109375" customWidth="1"/>
    <col min="40" max="40" width="18.140625" customWidth="1"/>
    <col min="41" max="41" width="12.85546875" customWidth="1"/>
    <col min="42" max="42" width="19.7109375" customWidth="1"/>
    <col min="43" max="43" width="24.140625" customWidth="1"/>
    <col min="44" max="44" width="19.140625" customWidth="1"/>
    <col min="45" max="45" width="13.42578125" customWidth="1"/>
    <col min="46" max="46" width="23.28515625" customWidth="1"/>
    <col min="47" max="47" width="11.28515625" customWidth="1"/>
    <col min="48" max="48" width="10.5703125" customWidth="1"/>
    <col min="49" max="49" width="13.28515625" customWidth="1"/>
    <col min="50" max="50" width="8.5703125" customWidth="1"/>
    <col min="51" max="51" width="8.85546875" customWidth="1"/>
    <col min="52" max="52" width="16.140625" customWidth="1"/>
    <col min="53" max="53" width="6.7109375" customWidth="1"/>
    <col min="54" max="54" width="7.140625" customWidth="1"/>
    <col min="55" max="55" width="12.140625" customWidth="1"/>
    <col min="56" max="56" width="7.5703125" customWidth="1"/>
    <col min="57" max="57" width="11.28515625" customWidth="1"/>
    <col min="58" max="58" width="14.42578125" customWidth="1"/>
    <col min="59" max="59" width="18.140625" customWidth="1"/>
    <col min="60" max="60" width="25.5703125" customWidth="1"/>
    <col min="61" max="61" width="23.5703125" customWidth="1"/>
    <col min="62" max="62" width="34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1239</v>
      </c>
      <c r="B1" t="s">
        <v>313</v>
      </c>
      <c r="C1" t="s">
        <v>1219</v>
      </c>
      <c r="D1" t="s">
        <v>1220</v>
      </c>
      <c r="E1" t="s">
        <v>1221</v>
      </c>
      <c r="F1" t="s">
        <v>1222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1223</v>
      </c>
      <c r="Q1" t="s">
        <v>53</v>
      </c>
      <c r="R1" t="s">
        <v>54</v>
      </c>
      <c r="S1" t="s">
        <v>64</v>
      </c>
      <c r="T1" t="s">
        <v>55</v>
      </c>
      <c r="U1" t="s">
        <v>1224</v>
      </c>
      <c r="V1" t="s">
        <v>1225</v>
      </c>
      <c r="W1" t="s">
        <v>1226</v>
      </c>
      <c r="X1" t="s">
        <v>1227</v>
      </c>
      <c r="Y1" t="s">
        <v>1228</v>
      </c>
      <c r="Z1" t="s">
        <v>1229</v>
      </c>
      <c r="AA1" t="s">
        <v>1230</v>
      </c>
      <c r="AB1" t="s">
        <v>1231</v>
      </c>
      <c r="AC1" t="s">
        <v>1232</v>
      </c>
      <c r="AD1" t="s">
        <v>1233</v>
      </c>
      <c r="AE1" t="s">
        <v>1234</v>
      </c>
      <c r="AF1" t="s">
        <v>1235</v>
      </c>
      <c r="AG1" t="s">
        <v>65</v>
      </c>
      <c r="AH1" t="s">
        <v>1236</v>
      </c>
      <c r="AI1" t="s">
        <v>8510</v>
      </c>
      <c r="AJ1" t="s">
        <v>8500</v>
      </c>
      <c r="AK1" t="s">
        <v>8501</v>
      </c>
      <c r="AL1" t="s">
        <v>8502</v>
      </c>
      <c r="AM1" t="s">
        <v>8503</v>
      </c>
      <c r="AN1" t="s">
        <v>59</v>
      </c>
      <c r="AO1" t="s">
        <v>35</v>
      </c>
      <c r="AP1" t="s">
        <v>58</v>
      </c>
      <c r="AQ1" t="s">
        <v>62</v>
      </c>
      <c r="AR1" t="s">
        <v>61</v>
      </c>
      <c r="AS1" t="s">
        <v>36</v>
      </c>
      <c r="AT1" t="s">
        <v>8511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8512</v>
      </c>
      <c r="BB1" t="s">
        <v>43</v>
      </c>
      <c r="BC1" t="s">
        <v>1253</v>
      </c>
      <c r="BD1" t="s">
        <v>1254</v>
      </c>
      <c r="BE1" t="s">
        <v>1255</v>
      </c>
      <c r="BF1" t="s">
        <v>8495</v>
      </c>
      <c r="BG1" t="s">
        <v>8496</v>
      </c>
      <c r="BH1" t="s">
        <v>8509</v>
      </c>
      <c r="BI1" t="s">
        <v>1256</v>
      </c>
      <c r="BJ1" t="s">
        <v>8497</v>
      </c>
      <c r="BK1" t="s">
        <v>8507</v>
      </c>
      <c r="BL1" t="s">
        <v>8499</v>
      </c>
      <c r="BM1" t="s">
        <v>8508</v>
      </c>
    </row>
    <row r="2" spans="1:65" x14ac:dyDescent="0.25">
      <c r="A2">
        <v>4</v>
      </c>
      <c r="B2" t="s">
        <v>489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73</v>
      </c>
      <c r="B3" t="s">
        <v>487</v>
      </c>
      <c r="C3">
        <f>IFERROR(VLOOKUP(Tabla1[[#This Row],[team_name]],fut_masc,2,0),7)</f>
        <v>1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1</v>
      </c>
      <c r="H3">
        <f>IFERROR(VLOOKUP(Tabla1[[#This Row],[team_name]],bas_masc,2,0),7)</f>
        <v>1</v>
      </c>
      <c r="I3">
        <f>IFERROR(VLOOKUP(Tabla1[[#This Row],[team_name]],bes_masc,2,0),7)</f>
        <v>3</v>
      </c>
      <c r="J3">
        <f>IFERROR(VLOOKUP(Tabla1[[#This Row],[team_name]],bad_masc,2,0),7)</f>
        <v>6</v>
      </c>
      <c r="K3">
        <f>IFERROR(VLOOKUP(Tabla1[[#This Row],[team_name]],cur_masc,2,0),7)</f>
        <v>4</v>
      </c>
      <c r="L3">
        <f>IFERROR(VLOOKUP(Tabla1[[#This Row],[team_name]],ten_masc,2,0),7)</f>
        <v>4</v>
      </c>
      <c r="M3">
        <f>IFERROR(VLOOKUP(Tabla1[[#This Row],[team_name]],rug_masc,2,0),7)</f>
        <v>1</v>
      </c>
      <c r="N3">
        <f>IFERROR(VLOOKUP(Tabla1[[#This Row],[team_name]],sqs_masc,2,0),7)</f>
        <v>2</v>
      </c>
      <c r="O3">
        <f>IFERROR(VLOOKUP(Tabla1[[#This Row],[team_name]],vlp_masc,2,0),7)</f>
        <v>3</v>
      </c>
      <c r="P3">
        <f>IFERROR(VLOOKUP(Tabla1[[#This Row],[team_name]],tem_masc,2,0),7)</f>
        <v>1</v>
      </c>
      <c r="Q3">
        <f>IFERROR(VLOOKUP(Tabla1[[#This Row],[team_name]],bal_masc,2,0),7)</f>
        <v>1</v>
      </c>
      <c r="R3">
        <f>IFERROR(VLOOKUP(Tabla1[[#This Row],[team_name]],hck_masc,2,0),7)</f>
        <v>1</v>
      </c>
      <c r="S3">
        <f>IFERROR(VLOOKUP(Tabla1[[#This Row],[team_name]],arc_masc,2,0),7)</f>
        <v>1</v>
      </c>
      <c r="T3">
        <f>IFERROR(VLOOKUP(Tabla1[[#This Row],[team_name]],esg_masc,2,0),7)</f>
        <v>1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2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2</v>
      </c>
      <c r="AQ3">
        <v>2</v>
      </c>
      <c r="AR3">
        <v>6</v>
      </c>
      <c r="AS3">
        <v>3</v>
      </c>
      <c r="AT3">
        <v>3</v>
      </c>
      <c r="AU3">
        <v>2</v>
      </c>
      <c r="AV3">
        <v>2</v>
      </c>
      <c r="AW3">
        <v>1</v>
      </c>
      <c r="AX3">
        <v>3</v>
      </c>
      <c r="AY3">
        <v>6</v>
      </c>
      <c r="AZ3">
        <v>1</v>
      </c>
      <c r="BA3">
        <v>2</v>
      </c>
      <c r="BB3">
        <v>1</v>
      </c>
      <c r="BC3">
        <v>5</v>
      </c>
      <c r="BD3">
        <v>7</v>
      </c>
      <c r="BE3">
        <v>7</v>
      </c>
      <c r="BF3">
        <v>1</v>
      </c>
      <c r="BG3">
        <v>1</v>
      </c>
      <c r="BH3">
        <v>3</v>
      </c>
      <c r="BI3">
        <v>3</v>
      </c>
      <c r="BJ3">
        <v>5</v>
      </c>
      <c r="BK3">
        <v>2</v>
      </c>
      <c r="BL3">
        <v>4</v>
      </c>
      <c r="BM3">
        <v>1</v>
      </c>
    </row>
    <row r="4" spans="1:65" x14ac:dyDescent="0.25">
      <c r="A4">
        <v>147</v>
      </c>
      <c r="B4" t="s">
        <v>492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5</v>
      </c>
      <c r="H4">
        <f>IFERROR(VLOOKUP(Tabla1[[#This Row],[team_name]],bas_masc,2,0),7)</f>
        <v>4</v>
      </c>
      <c r="I4">
        <f>IFERROR(VLOOKUP(Tabla1[[#This Row],[team_name]],bes_masc,2,0),7)</f>
        <v>6</v>
      </c>
      <c r="J4">
        <f>IFERROR(VLOOKUP(Tabla1[[#This Row],[team_name]],bad_masc,2,0),7)</f>
        <v>7</v>
      </c>
      <c r="K4">
        <f>IFERROR(VLOOKUP(Tabla1[[#This Row],[team_name]],cur_masc,2,0),7)</f>
        <v>2</v>
      </c>
      <c r="L4">
        <f>IFERROR(VLOOKUP(Tabla1[[#This Row],[team_name]],ten_masc,2,0),7)</f>
        <v>3</v>
      </c>
      <c r="M4">
        <f>IFERROR(VLOOKUP(Tabla1[[#This Row],[team_name]],rug_masc,2,0),7)</f>
        <v>6</v>
      </c>
      <c r="N4">
        <f>IFERROR(VLOOKUP(Tabla1[[#This Row],[team_name]],sqs_masc,2,0),7)</f>
        <v>7</v>
      </c>
      <c r="O4">
        <f>IFERROR(VLOOKUP(Tabla1[[#This Row],[team_name]],vlp_masc,2,0),7)</f>
        <v>1</v>
      </c>
      <c r="P4">
        <f>IFERROR(VLOOKUP(Tabla1[[#This Row],[team_name]],tem_masc,2,0),7)</f>
        <v>4</v>
      </c>
      <c r="Q4">
        <f>IFERROR(VLOOKUP(Tabla1[[#This Row],[team_name]],bal_masc,2,0),7)</f>
        <v>5</v>
      </c>
      <c r="R4">
        <f>IFERROR(VLOOKUP(Tabla1[[#This Row],[team_name]],hck_masc,2,0),7)</f>
        <v>4</v>
      </c>
      <c r="S4">
        <f>IFERROR(VLOOKUP(Tabla1[[#This Row],[team_name]],arc_masc,2,0),7)</f>
        <v>7</v>
      </c>
      <c r="T4">
        <f>IFERROR(VLOOKUP(Tabla1[[#This Row],[team_name]],esg_masc,2,0),7)</f>
        <v>6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2</v>
      </c>
      <c r="AJ4">
        <v>4</v>
      </c>
      <c r="AK4">
        <v>3</v>
      </c>
      <c r="AL4">
        <v>4</v>
      </c>
      <c r="AM4">
        <v>3</v>
      </c>
      <c r="AN4">
        <v>7</v>
      </c>
      <c r="AO4">
        <v>6</v>
      </c>
      <c r="AP4">
        <v>5</v>
      </c>
      <c r="AQ4">
        <v>7</v>
      </c>
      <c r="AR4">
        <v>7</v>
      </c>
      <c r="AS4">
        <v>3</v>
      </c>
      <c r="AT4">
        <v>7</v>
      </c>
      <c r="AU4">
        <v>5</v>
      </c>
      <c r="AV4">
        <v>7</v>
      </c>
      <c r="AW4">
        <v>3</v>
      </c>
      <c r="AX4">
        <v>3</v>
      </c>
      <c r="AY4">
        <v>7</v>
      </c>
      <c r="AZ4">
        <v>7</v>
      </c>
      <c r="BA4">
        <v>2</v>
      </c>
      <c r="BB4">
        <v>2</v>
      </c>
      <c r="BC4">
        <v>7</v>
      </c>
      <c r="BD4">
        <v>5</v>
      </c>
      <c r="BE4">
        <v>7</v>
      </c>
      <c r="BF4">
        <v>2</v>
      </c>
      <c r="BG4">
        <v>2</v>
      </c>
      <c r="BH4">
        <v>3</v>
      </c>
      <c r="BI4">
        <v>3</v>
      </c>
      <c r="BJ4">
        <v>2</v>
      </c>
      <c r="BK4">
        <v>3</v>
      </c>
      <c r="BL4">
        <v>1</v>
      </c>
      <c r="BM4">
        <v>1</v>
      </c>
    </row>
    <row r="5" spans="1:65" x14ac:dyDescent="0.25">
      <c r="A5">
        <v>168</v>
      </c>
      <c r="B5" t="s">
        <v>500</v>
      </c>
      <c r="C5">
        <f>IFERROR(VLOOKUP(Tabla1[[#This Row],[team_name]],fut_masc,2,0),7)</f>
        <v>3</v>
      </c>
      <c r="D5">
        <f>IFERROR(VLOOKUP(Tabla1[[#This Row],[team_name]],fut_fem,2,0),7)</f>
        <v>7</v>
      </c>
      <c r="E5">
        <f>IFERROR(VLOOKUP(Tabla1[[#This Row],[team_name]],fts_masc,2,0),7)</f>
        <v>1</v>
      </c>
      <c r="F5">
        <f>IFERROR(VLOOKUP(Tabla1[[#This Row],[team_name]],fts_fem,2,0),7)</f>
        <v>7</v>
      </c>
      <c r="G5">
        <f>IFERROR(VLOOKUP(Tabla1[[#This Row],[team_name]],vol_masc,2,0),7)</f>
        <v>7</v>
      </c>
      <c r="H5">
        <f>IFERROR(VLOOKUP(Tabla1[[#This Row],[team_name]],bas_masc,2,0),7)</f>
        <v>7</v>
      </c>
      <c r="I5">
        <f>IFERROR(VLOOKUP(Tabla1[[#This Row],[team_name]],bes_masc,2,0),7)</f>
        <v>7</v>
      </c>
      <c r="J5">
        <f>IFERROR(VLOOKUP(Tabla1[[#This Row],[team_name]],bad_masc,2,0),7)</f>
        <v>7</v>
      </c>
      <c r="K5">
        <f>IFERROR(VLOOKUP(Tabla1[[#This Row],[team_name]],cur_masc,2,0),7)</f>
        <v>4</v>
      </c>
      <c r="L5">
        <f>IFERROR(VLOOKUP(Tabla1[[#This Row],[team_name]],ten_masc,2,0),7)</f>
        <v>3</v>
      </c>
      <c r="M5">
        <f>IFERROR(VLOOKUP(Tabla1[[#This Row],[team_name]],rug_masc,2,0),7)</f>
        <v>3</v>
      </c>
      <c r="N5">
        <f>IFERROR(VLOOKUP(Tabla1[[#This Row],[team_name]],sqs_masc,2,0),7)</f>
        <v>7</v>
      </c>
      <c r="O5">
        <f>IFERROR(VLOOKUP(Tabla1[[#This Row],[team_name]],vlp_masc,2,0),7)</f>
        <v>7</v>
      </c>
      <c r="P5">
        <f>IFERROR(VLOOKUP(Tabla1[[#This Row],[team_name]],tem_masc,2,0),7)</f>
        <v>3</v>
      </c>
      <c r="Q5">
        <f>IFERROR(VLOOKUP(Tabla1[[#This Row],[team_name]],bal_masc,2,0),7)</f>
        <v>3</v>
      </c>
      <c r="R5">
        <f>IFERROR(VLOOKUP(Tabla1[[#This Row],[team_name]],hck_masc,2,0),7)</f>
        <v>3</v>
      </c>
      <c r="S5">
        <f>IFERROR(VLOOKUP(Tabla1[[#This Row],[team_name]],arc_masc,2,0),7)</f>
        <v>7</v>
      </c>
      <c r="T5">
        <f>IFERROR(VLOOKUP(Tabla1[[#This Row],[team_name]],esg_masc,2,0),7)</f>
        <v>4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6</v>
      </c>
      <c r="AK5">
        <v>4</v>
      </c>
      <c r="AL5">
        <v>2</v>
      </c>
      <c r="AM5">
        <v>2</v>
      </c>
      <c r="AN5">
        <v>7</v>
      </c>
      <c r="AO5">
        <v>3</v>
      </c>
      <c r="AP5">
        <v>1</v>
      </c>
      <c r="AQ5">
        <v>1</v>
      </c>
      <c r="AR5">
        <v>1</v>
      </c>
      <c r="AS5">
        <v>1</v>
      </c>
      <c r="AT5">
        <v>1</v>
      </c>
      <c r="AU5">
        <v>2</v>
      </c>
      <c r="AV5">
        <v>7</v>
      </c>
      <c r="AW5">
        <v>2</v>
      </c>
      <c r="AX5">
        <v>2</v>
      </c>
      <c r="AY5">
        <v>2</v>
      </c>
      <c r="AZ5">
        <v>7</v>
      </c>
      <c r="BA5">
        <v>1</v>
      </c>
      <c r="BB5">
        <v>4</v>
      </c>
      <c r="BC5">
        <v>4</v>
      </c>
      <c r="BD5">
        <v>2</v>
      </c>
      <c r="BE5">
        <v>3</v>
      </c>
      <c r="BF5">
        <v>6</v>
      </c>
      <c r="BG5">
        <v>2</v>
      </c>
      <c r="BH5">
        <v>3</v>
      </c>
      <c r="BI5">
        <v>3</v>
      </c>
      <c r="BJ5">
        <v>2</v>
      </c>
      <c r="BK5">
        <v>1</v>
      </c>
      <c r="BL5">
        <v>1</v>
      </c>
      <c r="BM5">
        <v>1</v>
      </c>
    </row>
    <row r="6" spans="1:65" x14ac:dyDescent="0.25">
      <c r="A6">
        <v>23</v>
      </c>
      <c r="B6" t="s">
        <v>525</v>
      </c>
      <c r="C6">
        <f>IFERROR(VLOOKUP(Tabla1[[#This Row],[team_name]],fut_masc,2,0),7)</f>
        <v>5</v>
      </c>
      <c r="D6">
        <f>IFERROR(VLOOKUP(Tabla1[[#This Row],[team_name]],fut_fem,2,0),7)</f>
        <v>7</v>
      </c>
      <c r="E6">
        <f>IFERROR(VLOOKUP(Tabla1[[#This Row],[team_name]],fts_masc,2,0),7)</f>
        <v>3</v>
      </c>
      <c r="F6">
        <f>IFERROR(VLOOKUP(Tabla1[[#This Row],[team_name]],fts_fem,2,0),7)</f>
        <v>7</v>
      </c>
      <c r="G6">
        <f>IFERROR(VLOOKUP(Tabla1[[#This Row],[team_name]],vol_masc,2,0),7)</f>
        <v>7</v>
      </c>
      <c r="H6">
        <f>IFERROR(VLOOKUP(Tabla1[[#This Row],[team_name]],bas_masc,2,0),7)</f>
        <v>7</v>
      </c>
      <c r="I6">
        <f>IFERROR(VLOOKUP(Tabla1[[#This Row],[team_name]],bes_masc,2,0),7)</f>
        <v>7</v>
      </c>
      <c r="J6">
        <f>IFERROR(VLOOKUP(Tabla1[[#This Row],[team_name]],bad_masc,2,0),7)</f>
        <v>7</v>
      </c>
      <c r="K6">
        <f>IFERROR(VLOOKUP(Tabla1[[#This Row],[team_name]],cur_masc,2,0),7)</f>
        <v>6</v>
      </c>
      <c r="L6">
        <f>IFERROR(VLOOKUP(Tabla1[[#This Row],[team_name]],ten_masc,2,0),7)</f>
        <v>7</v>
      </c>
      <c r="M6">
        <f>IFERROR(VLOOKUP(Tabla1[[#This Row],[team_name]],rug_masc,2,0),7)</f>
        <v>7</v>
      </c>
      <c r="N6">
        <f>IFERROR(VLOOKUP(Tabla1[[#This Row],[team_name]],sqs_masc,2,0),7)</f>
        <v>7</v>
      </c>
      <c r="O6">
        <f>IFERROR(VLOOKUP(Tabla1[[#This Row],[team_name]],vlp_masc,2,0),7)</f>
        <v>7</v>
      </c>
      <c r="P6">
        <f>IFERROR(VLOOKUP(Tabla1[[#This Row],[team_name]],tem_masc,2,0),7)</f>
        <v>7</v>
      </c>
      <c r="Q6">
        <f>IFERROR(VLOOKUP(Tabla1[[#This Row],[team_name]],bal_masc,2,0),7)</f>
        <v>7</v>
      </c>
      <c r="R6">
        <f>IFERROR(VLOOKUP(Tabla1[[#This Row],[team_name]],hck_masc,2,0),7)</f>
        <v>3</v>
      </c>
      <c r="S6">
        <f>IFERROR(VLOOKUP(Tabla1[[#This Row],[team_name]],arc_masc,2,0),7)</f>
        <v>7</v>
      </c>
      <c r="T6">
        <f>IFERROR(VLOOKUP(Tabla1[[#This Row],[team_name]],esg_masc,2,0),7)</f>
        <v>7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7</v>
      </c>
      <c r="AK6">
        <v>7</v>
      </c>
      <c r="AL6">
        <v>3</v>
      </c>
      <c r="AM6">
        <v>4</v>
      </c>
      <c r="AN6">
        <v>7</v>
      </c>
      <c r="AO6">
        <v>7</v>
      </c>
      <c r="AP6">
        <v>3</v>
      </c>
      <c r="AQ6">
        <v>3</v>
      </c>
      <c r="AR6">
        <v>2</v>
      </c>
      <c r="AS6">
        <v>2</v>
      </c>
      <c r="AT6">
        <v>6</v>
      </c>
      <c r="AU6">
        <v>4</v>
      </c>
      <c r="AV6">
        <v>7</v>
      </c>
      <c r="AW6">
        <v>2</v>
      </c>
      <c r="AX6">
        <v>3</v>
      </c>
      <c r="AY6">
        <v>5</v>
      </c>
      <c r="AZ6">
        <v>7</v>
      </c>
      <c r="BA6">
        <v>3</v>
      </c>
      <c r="BB6">
        <v>5</v>
      </c>
      <c r="BC6">
        <v>7</v>
      </c>
      <c r="BD6">
        <v>7</v>
      </c>
      <c r="BE6">
        <v>7</v>
      </c>
      <c r="BF6">
        <v>7</v>
      </c>
      <c r="BG6">
        <v>3</v>
      </c>
      <c r="BH6">
        <v>3</v>
      </c>
      <c r="BI6">
        <v>3</v>
      </c>
      <c r="BJ6">
        <v>5</v>
      </c>
      <c r="BK6">
        <v>7</v>
      </c>
      <c r="BL6">
        <v>6</v>
      </c>
      <c r="BM6">
        <v>2</v>
      </c>
    </row>
    <row r="7" spans="1:65" x14ac:dyDescent="0.25">
      <c r="A7">
        <v>72</v>
      </c>
      <c r="B7" t="s">
        <v>511</v>
      </c>
      <c r="C7">
        <f>IFERROR(VLOOKUP(Tabla1[[#This Row],[team_name]],fut_masc,2,0),7)</f>
        <v>4</v>
      </c>
      <c r="D7">
        <f>IFERROR(VLOOKUP(Tabla1[[#This Row],[team_name]],fut_fem,2,0),7)</f>
        <v>7</v>
      </c>
      <c r="E7">
        <f>IFERROR(VLOOKUP(Tabla1[[#This Row],[team_name]],fts_masc,2,0),7)</f>
        <v>3</v>
      </c>
      <c r="F7">
        <f>IFERROR(VLOOKUP(Tabla1[[#This Row],[team_name]],fts_fem,2,0),7)</f>
        <v>7</v>
      </c>
      <c r="G7">
        <f>IFERROR(VLOOKUP(Tabla1[[#This Row],[team_name]],vol_masc,2,0),7)</f>
        <v>2</v>
      </c>
      <c r="H7">
        <f>IFERROR(VLOOKUP(Tabla1[[#This Row],[team_name]],bas_masc,2,0),7)</f>
        <v>2</v>
      </c>
      <c r="I7">
        <f>IFERROR(VLOOKUP(Tabla1[[#This Row],[team_name]],bes_masc,2,0),7)</f>
        <v>6</v>
      </c>
      <c r="J7">
        <f>IFERROR(VLOOKUP(Tabla1[[#This Row],[team_name]],bad_masc,2,0),7)</f>
        <v>7</v>
      </c>
      <c r="K7">
        <f>IFERROR(VLOOKUP(Tabla1[[#This Row],[team_name]],cur_masc,2,0),7)</f>
        <v>3</v>
      </c>
      <c r="L7">
        <f>IFERROR(VLOOKUP(Tabla1[[#This Row],[team_name]],ten_masc,2,0),7)</f>
        <v>5</v>
      </c>
      <c r="M7">
        <f>IFERROR(VLOOKUP(Tabla1[[#This Row],[team_name]],rug_masc,2,0),7)</f>
        <v>5</v>
      </c>
      <c r="N7">
        <f>IFERROR(VLOOKUP(Tabla1[[#This Row],[team_name]],sqs_masc,2,0),7)</f>
        <v>7</v>
      </c>
      <c r="O7">
        <f>IFERROR(VLOOKUP(Tabla1[[#This Row],[team_name]],vlp_masc,2,0),7)</f>
        <v>7</v>
      </c>
      <c r="P7">
        <f>IFERROR(VLOOKUP(Tabla1[[#This Row],[team_name]],tem_masc,2,0),7)</f>
        <v>6</v>
      </c>
      <c r="Q7">
        <f>IFERROR(VLOOKUP(Tabla1[[#This Row],[team_name]],bal_masc,2,0),7)</f>
        <v>7</v>
      </c>
      <c r="R7">
        <f>IFERROR(VLOOKUP(Tabla1[[#This Row],[team_name]],hck_masc,2,0),7)</f>
        <v>4</v>
      </c>
      <c r="S7">
        <f>IFERROR(VLOOKUP(Tabla1[[#This Row],[team_name]],arc_masc,2,0),7)</f>
        <v>7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5</v>
      </c>
      <c r="AL7">
        <v>7</v>
      </c>
      <c r="AM7">
        <v>6</v>
      </c>
      <c r="AN7">
        <v>7</v>
      </c>
      <c r="AO7">
        <v>5</v>
      </c>
      <c r="AP7">
        <v>3</v>
      </c>
      <c r="AQ7">
        <v>7</v>
      </c>
      <c r="AR7">
        <v>7</v>
      </c>
      <c r="AS7">
        <v>3</v>
      </c>
      <c r="AT7">
        <v>7</v>
      </c>
      <c r="AU7">
        <v>4</v>
      </c>
      <c r="AV7">
        <v>7</v>
      </c>
      <c r="AW7">
        <v>4</v>
      </c>
      <c r="AX7">
        <v>4</v>
      </c>
      <c r="AY7">
        <v>7</v>
      </c>
      <c r="AZ7">
        <v>7</v>
      </c>
      <c r="BA7">
        <v>2</v>
      </c>
      <c r="BB7">
        <v>4</v>
      </c>
      <c r="BC7">
        <v>7</v>
      </c>
      <c r="BD7">
        <v>7</v>
      </c>
      <c r="BE7">
        <v>7</v>
      </c>
      <c r="BF7">
        <v>5</v>
      </c>
      <c r="BG7">
        <v>3</v>
      </c>
      <c r="BH7">
        <v>3</v>
      </c>
      <c r="BI7">
        <v>3</v>
      </c>
      <c r="BJ7">
        <v>3</v>
      </c>
      <c r="BK7">
        <v>4</v>
      </c>
      <c r="BL7">
        <v>1</v>
      </c>
      <c r="BM7">
        <v>2</v>
      </c>
    </row>
    <row r="8" spans="1:65" x14ac:dyDescent="0.25">
      <c r="A8">
        <v>105</v>
      </c>
      <c r="B8" t="s">
        <v>488</v>
      </c>
      <c r="C8">
        <f>IFERROR(VLOOKUP(Tabla1[[#This Row],[team_name]],fut_masc,2,0),7)</f>
        <v>1</v>
      </c>
      <c r="D8">
        <f>IFERROR(VLOOKUP(Tabla1[[#This Row],[team_name]],fut_fem,2,0),7)</f>
        <v>7</v>
      </c>
      <c r="E8">
        <f>IFERROR(VLOOKUP(Tabla1[[#This Row],[team_name]],fts_masc,2,0),7)</f>
        <v>2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2</v>
      </c>
      <c r="I8">
        <f>IFERROR(VLOOKUP(Tabla1[[#This Row],[team_name]],bes_masc,2,0),7)</f>
        <v>3</v>
      </c>
      <c r="J8">
        <f>IFERROR(VLOOKUP(Tabla1[[#This Row],[team_name]],bad_masc,2,0),7)</f>
        <v>7</v>
      </c>
      <c r="K8">
        <f>IFERROR(VLOOKUP(Tabla1[[#This Row],[team_name]],cur_masc,2,0),7)</f>
        <v>1</v>
      </c>
      <c r="L8">
        <f>IFERROR(VLOOKUP(Tabla1[[#This Row],[team_name]],ten_masc,2,0),7)</f>
        <v>1</v>
      </c>
      <c r="M8">
        <f>IFERROR(VLOOKUP(Tabla1[[#This Row],[team_name]],rug_masc,2,0),7)</f>
        <v>1</v>
      </c>
      <c r="N8">
        <f>IFERROR(VLOOKUP(Tabla1[[#This Row],[team_name]],sqs_masc,2,0),7)</f>
        <v>7</v>
      </c>
      <c r="O8">
        <f>IFERROR(VLOOKUP(Tabla1[[#This Row],[team_name]],vlp_masc,2,0),7)</f>
        <v>3</v>
      </c>
      <c r="P8">
        <f>IFERROR(VLOOKUP(Tabla1[[#This Row],[team_name]],tem_masc,2,0),7)</f>
        <v>7</v>
      </c>
      <c r="Q8">
        <f>IFERROR(VLOOKUP(Tabla1[[#This Row],[team_name]],bal_masc,2,0),7)</f>
        <v>7</v>
      </c>
      <c r="R8">
        <f>IFERROR(VLOOKUP(Tabla1[[#This Row],[team_name]],hck_masc,2,0),7)</f>
        <v>3</v>
      </c>
      <c r="S8">
        <f>IFERROR(VLOOKUP(Tabla1[[#This Row],[team_name]],arc_masc,2,0),7)</f>
        <v>2</v>
      </c>
      <c r="T8">
        <f>IFERROR(VLOOKUP(Tabla1[[#This Row],[team_name]],esg_masc,2,0),7)</f>
        <v>1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3</v>
      </c>
      <c r="AL8">
        <v>2</v>
      </c>
      <c r="AM8">
        <v>1</v>
      </c>
      <c r="AN8">
        <v>7</v>
      </c>
      <c r="AO8">
        <v>3</v>
      </c>
      <c r="AP8">
        <v>2</v>
      </c>
      <c r="AQ8">
        <v>7</v>
      </c>
      <c r="AR8">
        <v>2</v>
      </c>
      <c r="AS8">
        <v>3</v>
      </c>
      <c r="AT8">
        <v>3</v>
      </c>
      <c r="AU8">
        <v>2</v>
      </c>
      <c r="AV8">
        <v>2</v>
      </c>
      <c r="AW8">
        <v>2</v>
      </c>
      <c r="AX8">
        <v>1</v>
      </c>
      <c r="AY8">
        <v>2</v>
      </c>
      <c r="AZ8">
        <v>1</v>
      </c>
      <c r="BA8">
        <v>2</v>
      </c>
      <c r="BB8">
        <v>3</v>
      </c>
      <c r="BC8">
        <v>2</v>
      </c>
      <c r="BD8">
        <v>2</v>
      </c>
      <c r="BE8">
        <v>4</v>
      </c>
      <c r="BF8">
        <v>2</v>
      </c>
      <c r="BG8">
        <v>4</v>
      </c>
      <c r="BH8">
        <v>3</v>
      </c>
      <c r="BI8">
        <v>3</v>
      </c>
      <c r="BJ8">
        <v>3</v>
      </c>
      <c r="BK8">
        <v>4</v>
      </c>
      <c r="BL8">
        <v>2</v>
      </c>
      <c r="BM8">
        <v>2</v>
      </c>
    </row>
    <row r="9" spans="1:65" x14ac:dyDescent="0.25">
      <c r="A9">
        <v>188</v>
      </c>
      <c r="B9" t="s">
        <v>496</v>
      </c>
      <c r="C9">
        <f>IFERROR(VLOOKUP(Tabla1[[#This Row],[team_name]],fut_masc,2,0),7)</f>
        <v>3</v>
      </c>
      <c r="D9">
        <f>IFERROR(VLOOKUP(Tabla1[[#This Row],[team_name]],fut_fem,2,0),7)</f>
        <v>7</v>
      </c>
      <c r="E9">
        <f>IFERROR(VLOOKUP(Tabla1[[#This Row],[team_name]],fts_masc,2,0),7)</f>
        <v>5</v>
      </c>
      <c r="F9">
        <f>IFERROR(VLOOKUP(Tabla1[[#This Row],[team_name]],fts_fem,2,0),7)</f>
        <v>7</v>
      </c>
      <c r="G9">
        <f>IFERROR(VLOOKUP(Tabla1[[#This Row],[team_name]],vol_masc,2,0),7)</f>
        <v>4</v>
      </c>
      <c r="H9">
        <f>IFERROR(VLOOKUP(Tabla1[[#This Row],[team_name]],bas_masc,2,0),7)</f>
        <v>3</v>
      </c>
      <c r="I9">
        <f>IFERROR(VLOOKUP(Tabla1[[#This Row],[team_name]],bes_masc,2,0),7)</f>
        <v>4</v>
      </c>
      <c r="J9">
        <f>IFERROR(VLOOKUP(Tabla1[[#This Row],[team_name]],bad_masc,2,0),7)</f>
        <v>4</v>
      </c>
      <c r="K9">
        <f>IFERROR(VLOOKUP(Tabla1[[#This Row],[team_name]],cur_masc,2,0),7)</f>
        <v>1</v>
      </c>
      <c r="L9">
        <f>IFERROR(VLOOKUP(Tabla1[[#This Row],[team_name]],ten_masc,2,0),7)</f>
        <v>7</v>
      </c>
      <c r="M9">
        <f>IFERROR(VLOOKUP(Tabla1[[#This Row],[team_name]],rug_masc,2,0),7)</f>
        <v>3</v>
      </c>
      <c r="N9">
        <f>IFERROR(VLOOKUP(Tabla1[[#This Row],[team_name]],sqs_masc,2,0),7)</f>
        <v>7</v>
      </c>
      <c r="O9">
        <f>IFERROR(VLOOKUP(Tabla1[[#This Row],[team_name]],vlp_masc,2,0),7)</f>
        <v>1</v>
      </c>
      <c r="P9">
        <f>IFERROR(VLOOKUP(Tabla1[[#This Row],[team_name]],tem_masc,2,0),7)</f>
        <v>1</v>
      </c>
      <c r="Q9">
        <f>IFERROR(VLOOKUP(Tabla1[[#This Row],[team_name]],bal_masc,2,0),7)</f>
        <v>1</v>
      </c>
      <c r="R9">
        <f>IFERROR(VLOOKUP(Tabla1[[#This Row],[team_name]],hck_masc,2,0),7)</f>
        <v>7</v>
      </c>
      <c r="S9">
        <f>IFERROR(VLOOKUP(Tabla1[[#This Row],[team_name]],arc_masc,2,0),7)</f>
        <v>5</v>
      </c>
      <c r="T9">
        <f>IFERROR(VLOOKUP(Tabla1[[#This Row],[team_name]],esg_masc,2,0),7)</f>
        <v>3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2</v>
      </c>
      <c r="AJ9">
        <v>7</v>
      </c>
      <c r="AK9">
        <v>4</v>
      </c>
      <c r="AL9">
        <v>6</v>
      </c>
      <c r="AM9">
        <v>3</v>
      </c>
      <c r="AN9">
        <v>4</v>
      </c>
      <c r="AO9">
        <v>2</v>
      </c>
      <c r="AP9">
        <v>4</v>
      </c>
      <c r="AQ9">
        <v>4</v>
      </c>
      <c r="AR9">
        <v>7</v>
      </c>
      <c r="AS9">
        <v>4</v>
      </c>
      <c r="AT9">
        <v>7</v>
      </c>
      <c r="AU9">
        <v>2</v>
      </c>
      <c r="AV9">
        <v>7</v>
      </c>
      <c r="AW9">
        <v>2</v>
      </c>
      <c r="AX9">
        <v>5</v>
      </c>
      <c r="AY9">
        <v>2</v>
      </c>
      <c r="AZ9">
        <v>4</v>
      </c>
      <c r="BA9">
        <v>2</v>
      </c>
      <c r="BB9">
        <v>3</v>
      </c>
      <c r="BC9">
        <v>6</v>
      </c>
      <c r="BD9">
        <v>7</v>
      </c>
      <c r="BE9">
        <v>7</v>
      </c>
      <c r="BF9">
        <v>2</v>
      </c>
      <c r="BG9">
        <v>3</v>
      </c>
      <c r="BH9">
        <v>3</v>
      </c>
      <c r="BI9">
        <v>3</v>
      </c>
      <c r="BJ9">
        <v>3</v>
      </c>
      <c r="BK9">
        <v>2</v>
      </c>
      <c r="BL9">
        <v>2</v>
      </c>
      <c r="BM9">
        <v>2</v>
      </c>
    </row>
    <row r="10" spans="1:65" x14ac:dyDescent="0.25">
      <c r="A10">
        <v>17</v>
      </c>
      <c r="B10" t="s">
        <v>514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6</v>
      </c>
      <c r="F10">
        <f>IFERROR(VLOOKUP(Tabla1[[#This Row],[team_name]],fts_fem,2,0),7)</f>
        <v>7</v>
      </c>
      <c r="G10">
        <f>IFERROR(VLOOKUP(Tabla1[[#This Row],[team_name]],vol_masc,2,0),7)</f>
        <v>4</v>
      </c>
      <c r="H10">
        <f>IFERROR(VLOOKUP(Tabla1[[#This Row],[team_name]],bas_masc,2,0),7)</f>
        <v>4</v>
      </c>
      <c r="I10">
        <f>IFERROR(VLOOKUP(Tabla1[[#This Row],[team_name]],bes_masc,2,0),7)</f>
        <v>3</v>
      </c>
      <c r="J10">
        <f>IFERROR(VLOOKUP(Tabla1[[#This Row],[team_name]],bad_masc,2,0),7)</f>
        <v>7</v>
      </c>
      <c r="K10">
        <f>IFERROR(VLOOKUP(Tabla1[[#This Row],[team_name]],cur_masc,2,0),7)</f>
        <v>3</v>
      </c>
      <c r="L10">
        <f>IFERROR(VLOOKUP(Tabla1[[#This Row],[team_name]],ten_masc,2,0),7)</f>
        <v>5</v>
      </c>
      <c r="M10">
        <f>IFERROR(VLOOKUP(Tabla1[[#This Row],[team_name]],rug_masc,2,0),7)</f>
        <v>5</v>
      </c>
      <c r="N10">
        <f>IFERROR(VLOOKUP(Tabla1[[#This Row],[team_name]],sqs_masc,2,0),7)</f>
        <v>7</v>
      </c>
      <c r="O10">
        <f>IFERROR(VLOOKUP(Tabla1[[#This Row],[team_name]],vlp_masc,2,0),7)</f>
        <v>3</v>
      </c>
      <c r="P10">
        <f>IFERROR(VLOOKUP(Tabla1[[#This Row],[team_name]],tem_masc,2,0),7)</f>
        <v>5</v>
      </c>
      <c r="Q10">
        <f>IFERROR(VLOOKUP(Tabla1[[#This Row],[team_name]],bal_masc,2,0),7)</f>
        <v>6</v>
      </c>
      <c r="R10">
        <f>IFERROR(VLOOKUP(Tabla1[[#This Row],[team_name]],hck_masc,2,0),7)</f>
        <v>3</v>
      </c>
      <c r="S10">
        <f>IFERROR(VLOOKUP(Tabla1[[#This Row],[team_name]],arc_masc,2,0),7)</f>
        <v>6</v>
      </c>
      <c r="T10">
        <f>IFERROR(VLOOKUP(Tabla1[[#This Row],[team_name]],esg_masc,2,0),7)</f>
        <v>5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4</v>
      </c>
      <c r="AJ10">
        <v>7</v>
      </c>
      <c r="AK10">
        <v>4</v>
      </c>
      <c r="AL10">
        <v>4</v>
      </c>
      <c r="AM10">
        <v>5</v>
      </c>
      <c r="AN10">
        <v>3</v>
      </c>
      <c r="AO10">
        <v>4</v>
      </c>
      <c r="AP10">
        <v>5</v>
      </c>
      <c r="AQ10">
        <v>7</v>
      </c>
      <c r="AR10">
        <v>7</v>
      </c>
      <c r="AS10">
        <v>2</v>
      </c>
      <c r="AT10">
        <v>4</v>
      </c>
      <c r="AU10">
        <v>4</v>
      </c>
      <c r="AV10">
        <v>5</v>
      </c>
      <c r="AW10">
        <v>3</v>
      </c>
      <c r="AX10">
        <v>4</v>
      </c>
      <c r="AY10">
        <v>7</v>
      </c>
      <c r="AZ10">
        <v>2</v>
      </c>
      <c r="BA10">
        <v>3</v>
      </c>
      <c r="BB10">
        <v>3</v>
      </c>
      <c r="BC10">
        <v>3</v>
      </c>
      <c r="BD10">
        <v>1</v>
      </c>
      <c r="BE10">
        <v>3</v>
      </c>
      <c r="BF10">
        <v>1</v>
      </c>
      <c r="BG10">
        <v>4</v>
      </c>
      <c r="BH10">
        <v>3</v>
      </c>
      <c r="BI10">
        <v>3</v>
      </c>
      <c r="BJ10">
        <v>4</v>
      </c>
      <c r="BK10">
        <v>1</v>
      </c>
      <c r="BL10">
        <v>2</v>
      </c>
      <c r="BM10">
        <v>3</v>
      </c>
    </row>
    <row r="11" spans="1:65" x14ac:dyDescent="0.25">
      <c r="A11">
        <v>63</v>
      </c>
      <c r="B11" t="s">
        <v>509</v>
      </c>
      <c r="C11">
        <f>IFERROR(VLOOKUP(Tabla1[[#This Row],[team_name]],fut_masc,2,0),7)</f>
        <v>3</v>
      </c>
      <c r="D11">
        <f>IFERROR(VLOOKUP(Tabla1[[#This Row],[team_name]],fut_fem,2,0),7)</f>
        <v>7</v>
      </c>
      <c r="E11">
        <f>IFERROR(VLOOKUP(Tabla1[[#This Row],[team_name]],fts_masc,2,0),7)</f>
        <v>3</v>
      </c>
      <c r="F11">
        <f>IFERROR(VLOOKUP(Tabla1[[#This Row],[team_name]],fts_fem,2,0),7)</f>
        <v>7</v>
      </c>
      <c r="G11">
        <f>IFERROR(VLOOKUP(Tabla1[[#This Row],[team_name]],vol_masc,2,0),7)</f>
        <v>3</v>
      </c>
      <c r="H11">
        <f>IFERROR(VLOOKUP(Tabla1[[#This Row],[team_name]],bas_masc,2,0),7)</f>
        <v>4</v>
      </c>
      <c r="I11">
        <f>IFERROR(VLOOKUP(Tabla1[[#This Row],[team_name]],bes_masc,2,0),7)</f>
        <v>5</v>
      </c>
      <c r="J11">
        <f>IFERROR(VLOOKUP(Tabla1[[#This Row],[team_name]],bad_masc,2,0),7)</f>
        <v>7</v>
      </c>
      <c r="K11">
        <f>IFERROR(VLOOKUP(Tabla1[[#This Row],[team_name]],cur_masc,2,0),7)</f>
        <v>4</v>
      </c>
      <c r="L11">
        <f>IFERROR(VLOOKUP(Tabla1[[#This Row],[team_name]],ten_masc,2,0),7)</f>
        <v>7</v>
      </c>
      <c r="M11">
        <f>IFERROR(VLOOKUP(Tabla1[[#This Row],[team_name]],rug_masc,2,0),7)</f>
        <v>7</v>
      </c>
      <c r="N11">
        <f>IFERROR(VLOOKUP(Tabla1[[#This Row],[team_name]],sqs_masc,2,0),7)</f>
        <v>7</v>
      </c>
      <c r="O11">
        <f>IFERROR(VLOOKUP(Tabla1[[#This Row],[team_name]],vlp_masc,2,0),7)</f>
        <v>4</v>
      </c>
      <c r="P11">
        <f>IFERROR(VLOOKUP(Tabla1[[#This Row],[team_name]],tem_masc,2,0),7)</f>
        <v>4</v>
      </c>
      <c r="Q11">
        <f>IFERROR(VLOOKUP(Tabla1[[#This Row],[team_name]],bal_masc,2,0),7)</f>
        <v>4</v>
      </c>
      <c r="R11">
        <f>IFERROR(VLOOKUP(Tabla1[[#This Row],[team_name]],hck_masc,2,0),7)</f>
        <v>4</v>
      </c>
      <c r="S11">
        <f>IFERROR(VLOOKUP(Tabla1[[#This Row],[team_name]],arc_masc,2,0),7)</f>
        <v>4</v>
      </c>
      <c r="T11">
        <f>IFERROR(VLOOKUP(Tabla1[[#This Row],[team_name]],esg_masc,2,0),7)</f>
        <v>4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4</v>
      </c>
      <c r="AJ11">
        <v>6</v>
      </c>
      <c r="AK11">
        <v>5</v>
      </c>
      <c r="AL11">
        <v>4</v>
      </c>
      <c r="AM11">
        <v>3</v>
      </c>
      <c r="AN11">
        <v>7</v>
      </c>
      <c r="AO11">
        <v>6</v>
      </c>
      <c r="AP11">
        <v>7</v>
      </c>
      <c r="AQ11">
        <v>6</v>
      </c>
      <c r="AR11">
        <v>7</v>
      </c>
      <c r="AS11">
        <v>4</v>
      </c>
      <c r="AT11">
        <v>7</v>
      </c>
      <c r="AU11">
        <v>5</v>
      </c>
      <c r="AV11">
        <v>7</v>
      </c>
      <c r="AW11">
        <v>2</v>
      </c>
      <c r="AX11">
        <v>6</v>
      </c>
      <c r="AY11">
        <v>7</v>
      </c>
      <c r="AZ11">
        <v>7</v>
      </c>
      <c r="BA11">
        <v>3</v>
      </c>
      <c r="BB11">
        <v>7</v>
      </c>
      <c r="BC11">
        <v>7</v>
      </c>
      <c r="BD11">
        <v>7</v>
      </c>
      <c r="BE11">
        <v>7</v>
      </c>
      <c r="BF11">
        <v>4</v>
      </c>
      <c r="BG11">
        <v>6</v>
      </c>
      <c r="BH11">
        <v>3</v>
      </c>
      <c r="BI11">
        <v>3</v>
      </c>
      <c r="BJ11">
        <v>7</v>
      </c>
      <c r="BK11">
        <v>4</v>
      </c>
      <c r="BL11">
        <v>7</v>
      </c>
      <c r="BM11">
        <v>3</v>
      </c>
    </row>
    <row r="12" spans="1:65" x14ac:dyDescent="0.25">
      <c r="A12">
        <v>163</v>
      </c>
      <c r="B12" t="s">
        <v>497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203</v>
      </c>
      <c r="B13" t="s">
        <v>502</v>
      </c>
      <c r="C13">
        <f>IFERROR(VLOOKUP(Tabla1[[#This Row],[team_name]],fut_masc,2,0),7)</f>
        <v>2</v>
      </c>
      <c r="D13">
        <f>IFERROR(VLOOKUP(Tabla1[[#This Row],[team_name]],fut_fem,2,0),7)</f>
        <v>7</v>
      </c>
      <c r="E13">
        <f>IFERROR(VLOOKUP(Tabla1[[#This Row],[team_name]],fts_masc,2,0),7)</f>
        <v>1</v>
      </c>
      <c r="F13">
        <f>IFERROR(VLOOKUP(Tabla1[[#This Row],[team_name]],fts_fem,2,0),7)</f>
        <v>7</v>
      </c>
      <c r="G13">
        <f>IFERROR(VLOOKUP(Tabla1[[#This Row],[team_name]],vol_masc,2,0),7)</f>
        <v>2</v>
      </c>
      <c r="H13">
        <f>IFERROR(VLOOKUP(Tabla1[[#This Row],[team_name]],bas_masc,2,0),7)</f>
        <v>3</v>
      </c>
      <c r="I13">
        <f>IFERROR(VLOOKUP(Tabla1[[#This Row],[team_name]],bes_masc,2,0),7)</f>
        <v>6</v>
      </c>
      <c r="J13">
        <f>IFERROR(VLOOKUP(Tabla1[[#This Row],[team_name]],bad_masc,2,0),7)</f>
        <v>7</v>
      </c>
      <c r="K13">
        <f>IFERROR(VLOOKUP(Tabla1[[#This Row],[team_name]],cur_masc,2,0),7)</f>
        <v>4</v>
      </c>
      <c r="L13">
        <f>IFERROR(VLOOKUP(Tabla1[[#This Row],[team_name]],ten_masc,2,0),7)</f>
        <v>6</v>
      </c>
      <c r="M13">
        <f>IFERROR(VLOOKUP(Tabla1[[#This Row],[team_name]],rug_masc,2,0),7)</f>
        <v>4</v>
      </c>
      <c r="N13">
        <f>IFERROR(VLOOKUP(Tabla1[[#This Row],[team_name]],sqs_masc,2,0),7)</f>
        <v>7</v>
      </c>
      <c r="O13">
        <f>IFERROR(VLOOKUP(Tabla1[[#This Row],[team_name]],vlp_masc,2,0),7)</f>
        <v>4</v>
      </c>
      <c r="P13">
        <f>IFERROR(VLOOKUP(Tabla1[[#This Row],[team_name]],tem_masc,2,0),7)</f>
        <v>7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2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3</v>
      </c>
      <c r="AM13">
        <v>3</v>
      </c>
      <c r="AN13">
        <v>5</v>
      </c>
      <c r="AO13">
        <v>7</v>
      </c>
      <c r="AP13">
        <v>2</v>
      </c>
      <c r="AQ13">
        <v>3</v>
      </c>
      <c r="AR13">
        <v>1</v>
      </c>
      <c r="AS13">
        <v>2</v>
      </c>
      <c r="AT13">
        <v>3</v>
      </c>
      <c r="AU13">
        <v>3</v>
      </c>
      <c r="AV13">
        <v>7</v>
      </c>
      <c r="AW13">
        <v>3</v>
      </c>
      <c r="AX13">
        <v>4</v>
      </c>
      <c r="AY13">
        <v>4</v>
      </c>
      <c r="AZ13">
        <v>7</v>
      </c>
      <c r="BA13">
        <v>2</v>
      </c>
      <c r="BB13">
        <v>4</v>
      </c>
      <c r="BC13">
        <v>7</v>
      </c>
      <c r="BD13">
        <v>6</v>
      </c>
      <c r="BE13">
        <v>7</v>
      </c>
      <c r="BF13">
        <v>7</v>
      </c>
      <c r="BG13">
        <v>5</v>
      </c>
      <c r="BH13">
        <v>3</v>
      </c>
      <c r="BI13">
        <v>3</v>
      </c>
      <c r="BJ13">
        <v>6</v>
      </c>
      <c r="BK13">
        <v>5</v>
      </c>
      <c r="BL13">
        <v>6</v>
      </c>
      <c r="BM13">
        <v>3</v>
      </c>
    </row>
    <row r="14" spans="1:65" x14ac:dyDescent="0.25">
      <c r="A14">
        <v>41</v>
      </c>
      <c r="B14" t="s">
        <v>355</v>
      </c>
      <c r="C14">
        <f>IFERROR(VLOOKUP(Tabla1[[#This Row],[team_name]],fut_masc,2,0),7)</f>
        <v>2</v>
      </c>
      <c r="D14">
        <f>IFERROR(VLOOKUP(Tabla1[[#This Row],[team_name]],fut_fem,2,0),7)</f>
        <v>7</v>
      </c>
      <c r="E14">
        <f>IFERROR(VLOOKUP(Tabla1[[#This Row],[team_name]],fts_masc,2,0),7)</f>
        <v>5</v>
      </c>
      <c r="F14">
        <f>IFERROR(VLOOKUP(Tabla1[[#This Row],[team_name]],fts_fem,2,0),7)</f>
        <v>7</v>
      </c>
      <c r="G14">
        <f>IFERROR(VLOOKUP(Tabla1[[#This Row],[team_name]],vol_masc,2,0),7)</f>
        <v>1</v>
      </c>
      <c r="H14">
        <f>IFERROR(VLOOKUP(Tabla1[[#This Row],[team_name]],bas_masc,2,0),7)</f>
        <v>1</v>
      </c>
      <c r="I14">
        <f>IFERROR(VLOOKUP(Tabla1[[#This Row],[team_name]],bes_masc,2,0),7)</f>
        <v>3</v>
      </c>
      <c r="J14">
        <f>IFERROR(VLOOKUP(Tabla1[[#This Row],[team_name]],bad_masc,2,0),7)</f>
        <v>6</v>
      </c>
      <c r="K14">
        <f>IFERROR(VLOOKUP(Tabla1[[#This Row],[team_name]],cur_masc,2,0),7)</f>
        <v>1</v>
      </c>
      <c r="L14">
        <f>IFERROR(VLOOKUP(Tabla1[[#This Row],[team_name]],ten_masc,2,0),7)</f>
        <v>2</v>
      </c>
      <c r="M14">
        <f>IFERROR(VLOOKUP(Tabla1[[#This Row],[team_name]],rug_masc,2,0),7)</f>
        <v>3</v>
      </c>
      <c r="N14">
        <f>IFERROR(VLOOKUP(Tabla1[[#This Row],[team_name]],sqs_masc,2,0),7)</f>
        <v>6</v>
      </c>
      <c r="O14">
        <f>IFERROR(VLOOKUP(Tabla1[[#This Row],[team_name]],vlp_masc,2,0),7)</f>
        <v>3</v>
      </c>
      <c r="P14">
        <f>IFERROR(VLOOKUP(Tabla1[[#This Row],[team_name]],tem_masc,2,0),7)</f>
        <v>3</v>
      </c>
      <c r="Q14">
        <f>IFERROR(VLOOKUP(Tabla1[[#This Row],[team_name]],bal_masc,2,0),7)</f>
        <v>7</v>
      </c>
      <c r="R14">
        <f>IFERROR(VLOOKUP(Tabla1[[#This Row],[team_name]],hck_masc,2,0),7)</f>
        <v>2</v>
      </c>
      <c r="S14">
        <f>IFERROR(VLOOKUP(Tabla1[[#This Row],[team_name]],arc_masc,2,0),7)</f>
        <v>3</v>
      </c>
      <c r="T14">
        <f>IFERROR(VLOOKUP(Tabla1[[#This Row],[team_name]],esg_masc,2,0),7)</f>
        <v>3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4</v>
      </c>
      <c r="AK14">
        <v>2</v>
      </c>
      <c r="AL14">
        <v>3</v>
      </c>
      <c r="AM14">
        <v>5</v>
      </c>
      <c r="AN14">
        <v>6</v>
      </c>
      <c r="AO14">
        <v>3</v>
      </c>
      <c r="AP14">
        <v>5</v>
      </c>
      <c r="AQ14">
        <v>2</v>
      </c>
      <c r="AR14">
        <v>5</v>
      </c>
      <c r="AS14">
        <v>4</v>
      </c>
      <c r="AT14">
        <v>2</v>
      </c>
      <c r="AU14">
        <v>2</v>
      </c>
      <c r="AV14">
        <v>7</v>
      </c>
      <c r="AW14">
        <v>3</v>
      </c>
      <c r="AX14">
        <v>3</v>
      </c>
      <c r="AY14">
        <v>3</v>
      </c>
      <c r="AZ14">
        <v>3</v>
      </c>
      <c r="BA14">
        <v>3</v>
      </c>
      <c r="BB14">
        <v>5</v>
      </c>
      <c r="BC14">
        <v>3</v>
      </c>
      <c r="BD14">
        <v>5</v>
      </c>
      <c r="BE14">
        <v>2</v>
      </c>
      <c r="BF14">
        <v>3</v>
      </c>
      <c r="BG14">
        <v>1</v>
      </c>
      <c r="BH14">
        <v>3</v>
      </c>
      <c r="BI14">
        <v>3</v>
      </c>
      <c r="BJ14">
        <v>1</v>
      </c>
      <c r="BK14">
        <v>2</v>
      </c>
      <c r="BL14">
        <v>5</v>
      </c>
      <c r="BM14">
        <v>4</v>
      </c>
    </row>
    <row r="15" spans="1:65" x14ac:dyDescent="0.25">
      <c r="A15">
        <v>64</v>
      </c>
      <c r="B15" t="s">
        <v>518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1</v>
      </c>
      <c r="H15">
        <f>IFERROR(VLOOKUP(Tabla1[[#This Row],[team_name]],bas_masc,2,0),7)</f>
        <v>2</v>
      </c>
      <c r="I15">
        <f>IFERROR(VLOOKUP(Tabla1[[#This Row],[team_name]],bes_masc,2,0),7)</f>
        <v>6</v>
      </c>
      <c r="J15">
        <f>IFERROR(VLOOKUP(Tabla1[[#This Row],[team_name]],bad_masc,2,0),7)</f>
        <v>7</v>
      </c>
      <c r="K15">
        <f>IFERROR(VLOOKUP(Tabla1[[#This Row],[team_name]],cur_masc,2,0),7)</f>
        <v>5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7</v>
      </c>
      <c r="O15">
        <f>IFERROR(VLOOKUP(Tabla1[[#This Row],[team_name]],vlp_masc,2,0),7)</f>
        <v>7</v>
      </c>
      <c r="P15">
        <f>IFERROR(VLOOKUP(Tabla1[[#This Row],[team_name]],tem_masc,2,0),7)</f>
        <v>2</v>
      </c>
      <c r="Q15">
        <f>IFERROR(VLOOKUP(Tabla1[[#This Row],[team_name]],bal_masc,2,0),7)</f>
        <v>6</v>
      </c>
      <c r="R15">
        <f>IFERROR(VLOOKUP(Tabla1[[#This Row],[team_name]],hck_masc,2,0),7)</f>
        <v>5</v>
      </c>
      <c r="S15">
        <f>IFERROR(VLOOKUP(Tabla1[[#This Row],[team_name]],arc_masc,2,0),7)</f>
        <v>3</v>
      </c>
      <c r="T15">
        <f>IFERROR(VLOOKUP(Tabla1[[#This Row],[team_name]],esg_masc,2,0),7)</f>
        <v>7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4</v>
      </c>
      <c r="AJ15">
        <v>7</v>
      </c>
      <c r="AK15">
        <v>5</v>
      </c>
      <c r="AL15">
        <v>7</v>
      </c>
      <c r="AM15">
        <v>3</v>
      </c>
      <c r="AN15">
        <v>7</v>
      </c>
      <c r="AO15">
        <v>7</v>
      </c>
      <c r="AP15">
        <v>3</v>
      </c>
      <c r="AQ15">
        <v>7</v>
      </c>
      <c r="AR15">
        <v>5</v>
      </c>
      <c r="AS15">
        <v>7</v>
      </c>
      <c r="AT15">
        <v>7</v>
      </c>
      <c r="AU15">
        <v>5</v>
      </c>
      <c r="AV15">
        <v>7</v>
      </c>
      <c r="AW15">
        <v>3</v>
      </c>
      <c r="AX15">
        <v>4</v>
      </c>
      <c r="AY15">
        <v>7</v>
      </c>
      <c r="AZ15">
        <v>7</v>
      </c>
      <c r="BA15">
        <v>4</v>
      </c>
      <c r="BB15">
        <v>5</v>
      </c>
      <c r="BC15">
        <v>7</v>
      </c>
      <c r="BD15">
        <v>7</v>
      </c>
      <c r="BE15">
        <v>7</v>
      </c>
      <c r="BF15">
        <v>3</v>
      </c>
      <c r="BG15">
        <v>6</v>
      </c>
      <c r="BH15">
        <v>3</v>
      </c>
      <c r="BI15">
        <v>3</v>
      </c>
      <c r="BJ15">
        <v>7</v>
      </c>
      <c r="BK15">
        <v>7</v>
      </c>
      <c r="BL15">
        <v>4</v>
      </c>
      <c r="BM15">
        <v>4</v>
      </c>
    </row>
    <row r="16" spans="1:65" x14ac:dyDescent="0.25">
      <c r="A16">
        <v>67</v>
      </c>
      <c r="B16" t="s">
        <v>531</v>
      </c>
      <c r="C16">
        <f>IFERROR(VLOOKUP(Tabla1[[#This Row],[team_name]],fut_masc,2,0),7)</f>
        <v>6</v>
      </c>
      <c r="D16">
        <f>IFERROR(VLOOKUP(Tabla1[[#This Row],[team_name]],fut_fem,2,0),7)</f>
        <v>7</v>
      </c>
      <c r="E16">
        <f>IFERROR(VLOOKUP(Tabla1[[#This Row],[team_name]],fts_masc,2,0),7)</f>
        <v>7</v>
      </c>
      <c r="F16">
        <f>IFERROR(VLOOKUP(Tabla1[[#This Row],[team_name]],fts_fem,2,0),7)</f>
        <v>7</v>
      </c>
      <c r="G16">
        <f>IFERROR(VLOOKUP(Tabla1[[#This Row],[team_name]],vol_masc,2,0),7)</f>
        <v>3</v>
      </c>
      <c r="H16">
        <f>IFERROR(VLOOKUP(Tabla1[[#This Row],[team_name]],bas_masc,2,0),7)</f>
        <v>3</v>
      </c>
      <c r="I16">
        <f>IFERROR(VLOOKUP(Tabla1[[#This Row],[team_name]],bes_masc,2,0),7)</f>
        <v>7</v>
      </c>
      <c r="J16">
        <f>IFERROR(VLOOKUP(Tabla1[[#This Row],[team_name]],bad_masc,2,0),7)</f>
        <v>7</v>
      </c>
      <c r="K16">
        <f>IFERROR(VLOOKUP(Tabla1[[#This Row],[team_name]],cur_masc,2,0),7)</f>
        <v>4</v>
      </c>
      <c r="L16">
        <f>IFERROR(VLOOKUP(Tabla1[[#This Row],[team_name]],ten_masc,2,0),7)</f>
        <v>5</v>
      </c>
      <c r="M16">
        <f>IFERROR(VLOOKUP(Tabla1[[#This Row],[team_name]],rug_masc,2,0),7)</f>
        <v>7</v>
      </c>
      <c r="N16">
        <f>IFERROR(VLOOKUP(Tabla1[[#This Row],[team_name]],sqs_masc,2,0),7)</f>
        <v>7</v>
      </c>
      <c r="O16">
        <f>IFERROR(VLOOKUP(Tabla1[[#This Row],[team_name]],vlp_masc,2,0),7)</f>
        <v>5</v>
      </c>
      <c r="P16">
        <f>IFERROR(VLOOKUP(Tabla1[[#This Row],[team_name]],tem_masc,2,0),7)</f>
        <v>7</v>
      </c>
      <c r="Q16">
        <f>IFERROR(VLOOKUP(Tabla1[[#This Row],[team_name]],bal_masc,2,0),7)</f>
        <v>7</v>
      </c>
      <c r="R16">
        <f>IFERROR(VLOOKUP(Tabla1[[#This Row],[team_name]],hck_masc,2,0),7)</f>
        <v>7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3</v>
      </c>
      <c r="AJ16">
        <v>7</v>
      </c>
      <c r="AK16">
        <v>7</v>
      </c>
      <c r="AL16">
        <v>4</v>
      </c>
      <c r="AM16">
        <v>6</v>
      </c>
      <c r="AN16">
        <v>7</v>
      </c>
      <c r="AO16">
        <v>7</v>
      </c>
      <c r="AP16">
        <v>7</v>
      </c>
      <c r="AQ16">
        <v>7</v>
      </c>
      <c r="AR16">
        <v>7</v>
      </c>
      <c r="AS16">
        <v>3</v>
      </c>
      <c r="AT16">
        <v>7</v>
      </c>
      <c r="AU16">
        <v>6</v>
      </c>
      <c r="AV16">
        <v>7</v>
      </c>
      <c r="AW16">
        <v>7</v>
      </c>
      <c r="AX16">
        <v>5</v>
      </c>
      <c r="AY16">
        <v>7</v>
      </c>
      <c r="AZ16">
        <v>7</v>
      </c>
      <c r="BA16">
        <v>3</v>
      </c>
      <c r="BB16">
        <v>6</v>
      </c>
      <c r="BC16">
        <v>7</v>
      </c>
      <c r="BD16">
        <v>7</v>
      </c>
      <c r="BE16">
        <v>7</v>
      </c>
      <c r="BF16">
        <v>7</v>
      </c>
      <c r="BG16">
        <v>6</v>
      </c>
      <c r="BH16">
        <v>3</v>
      </c>
      <c r="BI16">
        <v>3</v>
      </c>
      <c r="BJ16">
        <v>5</v>
      </c>
      <c r="BK16">
        <v>7</v>
      </c>
      <c r="BL16">
        <v>4</v>
      </c>
      <c r="BM16">
        <v>4</v>
      </c>
    </row>
    <row r="17" spans="1:65" x14ac:dyDescent="0.25">
      <c r="A17">
        <v>158</v>
      </c>
      <c r="B17" t="s">
        <v>494</v>
      </c>
      <c r="C17">
        <f>IFERROR(VLOOKUP(Tabla1[[#This Row],[team_name]],fut_masc,2,0),7)</f>
        <v>3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5</v>
      </c>
      <c r="J17">
        <f>IFERROR(VLOOKUP(Tabla1[[#This Row],[team_name]],bad_masc,2,0),7)</f>
        <v>7</v>
      </c>
      <c r="K17">
        <f>IFERROR(VLOOKUP(Tabla1[[#This Row],[team_name]],cur_masc,2,0),7)</f>
        <v>4</v>
      </c>
      <c r="L17">
        <f>IFERROR(VLOOKUP(Tabla1[[#This Row],[team_name]],ten_masc,2,0),7)</f>
        <v>4</v>
      </c>
      <c r="M17">
        <f>IFERROR(VLOOKUP(Tabla1[[#This Row],[team_name]],rug_masc,2,0),7)</f>
        <v>3</v>
      </c>
      <c r="N17">
        <f>IFERROR(VLOOKUP(Tabla1[[#This Row],[team_name]],sqs_masc,2,0),7)</f>
        <v>7</v>
      </c>
      <c r="O17">
        <f>IFERROR(VLOOKUP(Tabla1[[#This Row],[team_name]],vlp_masc,2,0),7)</f>
        <v>2</v>
      </c>
      <c r="P17">
        <f>IFERROR(VLOOKUP(Tabla1[[#This Row],[team_name]],tem_masc,2,0),7)</f>
        <v>2</v>
      </c>
      <c r="Q17">
        <f>IFERROR(VLOOKUP(Tabla1[[#This Row],[team_name]],bal_masc,2,0),7)</f>
        <v>5</v>
      </c>
      <c r="R17">
        <f>IFERROR(VLOOKUP(Tabla1[[#This Row],[team_name]],hck_masc,2,0),7)</f>
        <v>3</v>
      </c>
      <c r="S17">
        <f>IFERROR(VLOOKUP(Tabla1[[#This Row],[team_name]],arc_masc,2,0),7)</f>
        <v>3</v>
      </c>
      <c r="T17">
        <f>IFERROR(VLOOKUP(Tabla1[[#This Row],[team_name]],esg_masc,2,0),7)</f>
        <v>3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7</v>
      </c>
      <c r="AK17">
        <v>4</v>
      </c>
      <c r="AL17">
        <v>3</v>
      </c>
      <c r="AM17">
        <v>3</v>
      </c>
      <c r="AN17">
        <v>7</v>
      </c>
      <c r="AO17">
        <v>4</v>
      </c>
      <c r="AP17">
        <v>4</v>
      </c>
      <c r="AQ17">
        <v>5</v>
      </c>
      <c r="AR17">
        <v>7</v>
      </c>
      <c r="AS17">
        <v>2</v>
      </c>
      <c r="AT17">
        <v>7</v>
      </c>
      <c r="AU17">
        <v>3</v>
      </c>
      <c r="AV17">
        <v>7</v>
      </c>
      <c r="AW17">
        <v>3</v>
      </c>
      <c r="AX17">
        <v>3</v>
      </c>
      <c r="AY17">
        <v>7</v>
      </c>
      <c r="AZ17">
        <v>7</v>
      </c>
      <c r="BA17">
        <v>3</v>
      </c>
      <c r="BB17">
        <v>4</v>
      </c>
      <c r="BC17">
        <v>7</v>
      </c>
      <c r="BD17">
        <v>3</v>
      </c>
      <c r="BE17">
        <v>7</v>
      </c>
      <c r="BF17">
        <v>6</v>
      </c>
      <c r="BG17">
        <v>7</v>
      </c>
      <c r="BH17">
        <v>3</v>
      </c>
      <c r="BI17">
        <v>3</v>
      </c>
      <c r="BJ17">
        <v>4</v>
      </c>
      <c r="BK17">
        <v>6</v>
      </c>
      <c r="BL17">
        <v>3</v>
      </c>
      <c r="BM17">
        <v>4</v>
      </c>
    </row>
    <row r="18" spans="1:65" x14ac:dyDescent="0.25">
      <c r="A18">
        <v>34</v>
      </c>
      <c r="B18" t="s">
        <v>510</v>
      </c>
      <c r="C18">
        <f>IFERROR(VLOOKUP(Tabla1[[#This Row],[team_name]],fut_masc,2,0),7)</f>
        <v>4</v>
      </c>
      <c r="D18">
        <f>IFERROR(VLOOKUP(Tabla1[[#This Row],[team_name]],fut_fem,2,0),7)</f>
        <v>7</v>
      </c>
      <c r="E18">
        <f>IFERROR(VLOOKUP(Tabla1[[#This Row],[team_name]],fts_masc,2,0),7)</f>
        <v>6</v>
      </c>
      <c r="F18">
        <f>IFERROR(VLOOKUP(Tabla1[[#This Row],[team_name]],fts_fem,2,0),7)</f>
        <v>7</v>
      </c>
      <c r="G18">
        <f>IFERROR(VLOOKUP(Tabla1[[#This Row],[team_name]],vol_masc,2,0),7)</f>
        <v>1</v>
      </c>
      <c r="H18">
        <f>IFERROR(VLOOKUP(Tabla1[[#This Row],[team_name]],bas_masc,2,0),7)</f>
        <v>4</v>
      </c>
      <c r="I18">
        <f>IFERROR(VLOOKUP(Tabla1[[#This Row],[team_name]],bes_masc,2,0),7)</f>
        <v>6</v>
      </c>
      <c r="J18">
        <f>IFERROR(VLOOKUP(Tabla1[[#This Row],[team_name]],bad_masc,2,0),7)</f>
        <v>7</v>
      </c>
      <c r="K18">
        <f>IFERROR(VLOOKUP(Tabla1[[#This Row],[team_name]],cur_masc,2,0),7)</f>
        <v>5</v>
      </c>
      <c r="L18">
        <f>IFERROR(VLOOKUP(Tabla1[[#This Row],[team_name]],ten_masc,2,0),7)</f>
        <v>3</v>
      </c>
      <c r="M18">
        <f>IFERROR(VLOOKUP(Tabla1[[#This Row],[team_name]],rug_masc,2,0),7)</f>
        <v>5</v>
      </c>
      <c r="N18">
        <f>IFERROR(VLOOKUP(Tabla1[[#This Row],[team_name]],sqs_masc,2,0),7)</f>
        <v>7</v>
      </c>
      <c r="O18">
        <f>IFERROR(VLOOKUP(Tabla1[[#This Row],[team_name]],vlp_masc,2,0),7)</f>
        <v>7</v>
      </c>
      <c r="P18">
        <f>IFERROR(VLOOKUP(Tabla1[[#This Row],[team_name]],tem_masc,2,0),7)</f>
        <v>7</v>
      </c>
      <c r="Q18">
        <f>IFERROR(VLOOKUP(Tabla1[[#This Row],[team_name]],bal_masc,2,0),7)</f>
        <v>7</v>
      </c>
      <c r="R18">
        <f>IFERROR(VLOOKUP(Tabla1[[#This Row],[team_name]],hck_masc,2,0),7)</f>
        <v>6</v>
      </c>
      <c r="S18">
        <f>IFERROR(VLOOKUP(Tabla1[[#This Row],[team_name]],arc_masc,2,0),7)</f>
        <v>7</v>
      </c>
      <c r="T18">
        <f>IFERROR(VLOOKUP(Tabla1[[#This Row],[team_name]],esg_masc,2,0),7)</f>
        <v>6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3</v>
      </c>
      <c r="AJ18">
        <v>7</v>
      </c>
      <c r="AK18">
        <v>7</v>
      </c>
      <c r="AL18">
        <v>7</v>
      </c>
      <c r="AM18">
        <v>7</v>
      </c>
      <c r="AN18">
        <v>7</v>
      </c>
      <c r="AO18">
        <v>6</v>
      </c>
      <c r="AP18">
        <v>4</v>
      </c>
      <c r="AQ18">
        <v>5</v>
      </c>
      <c r="AR18">
        <v>1</v>
      </c>
      <c r="AS18">
        <v>1</v>
      </c>
      <c r="AT18">
        <v>7</v>
      </c>
      <c r="AU18">
        <v>4</v>
      </c>
      <c r="AV18">
        <v>7</v>
      </c>
      <c r="AW18">
        <v>4</v>
      </c>
      <c r="AX18">
        <v>3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7</v>
      </c>
      <c r="BG18">
        <v>7</v>
      </c>
      <c r="BH18">
        <v>3</v>
      </c>
      <c r="BI18">
        <v>3</v>
      </c>
      <c r="BJ18">
        <v>7</v>
      </c>
      <c r="BK18">
        <v>5</v>
      </c>
      <c r="BL18">
        <v>6</v>
      </c>
      <c r="BM18">
        <v>5</v>
      </c>
    </row>
    <row r="19" spans="1:65" x14ac:dyDescent="0.25">
      <c r="A19">
        <v>44</v>
      </c>
      <c r="B19" t="s">
        <v>429</v>
      </c>
      <c r="C19">
        <f>IFERROR(VLOOKUP(Tabla1[[#This Row],[team_name]],fut_masc,2,0),7)</f>
        <v>5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3</v>
      </c>
      <c r="I19">
        <f>IFERROR(VLOOKUP(Tabla1[[#This Row],[team_name]],bes_masc,2,0),7)</f>
        <v>3</v>
      </c>
      <c r="J19">
        <f>IFERROR(VLOOKUP(Tabla1[[#This Row],[team_name]],bad_masc,2,0),7)</f>
        <v>1</v>
      </c>
      <c r="K19">
        <f>IFERROR(VLOOKUP(Tabla1[[#This Row],[team_name]],cur_masc,2,0),7)</f>
        <v>2</v>
      </c>
      <c r="L19">
        <f>IFERROR(VLOOKUP(Tabla1[[#This Row],[team_name]],ten_masc,2,0),7)</f>
        <v>4</v>
      </c>
      <c r="M19">
        <f>IFERROR(VLOOKUP(Tabla1[[#This Row],[team_name]],rug_masc,2,0),7)</f>
        <v>6</v>
      </c>
      <c r="N19">
        <f>IFERROR(VLOOKUP(Tabla1[[#This Row],[team_name]],sqs_masc,2,0),7)</f>
        <v>7</v>
      </c>
      <c r="O19">
        <f>IFERROR(VLOOKUP(Tabla1[[#This Row],[team_name]],vlp_masc,2,0),7)</f>
        <v>7</v>
      </c>
      <c r="P19">
        <f>IFERROR(VLOOKUP(Tabla1[[#This Row],[team_name]],tem_masc,2,0),7)</f>
        <v>1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1</v>
      </c>
      <c r="T19">
        <f>IFERROR(VLOOKUP(Tabla1[[#This Row],[team_name]],esg_masc,2,0),7)</f>
        <v>2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2</v>
      </c>
      <c r="AJ19">
        <v>7</v>
      </c>
      <c r="AK19">
        <v>6</v>
      </c>
      <c r="AL19">
        <v>4</v>
      </c>
      <c r="AM19">
        <v>7</v>
      </c>
      <c r="AN19">
        <v>3</v>
      </c>
      <c r="AO19">
        <v>7</v>
      </c>
      <c r="AP19">
        <v>1</v>
      </c>
      <c r="AQ19">
        <v>1</v>
      </c>
      <c r="AR19">
        <v>4</v>
      </c>
      <c r="AS19">
        <v>1</v>
      </c>
      <c r="AT19">
        <v>1</v>
      </c>
      <c r="AU19">
        <v>1</v>
      </c>
      <c r="AV19">
        <v>5</v>
      </c>
      <c r="AW19">
        <v>4</v>
      </c>
      <c r="AX19">
        <v>3</v>
      </c>
      <c r="AY19">
        <v>1</v>
      </c>
      <c r="AZ19">
        <v>7</v>
      </c>
      <c r="BA19">
        <v>1</v>
      </c>
      <c r="BB19">
        <v>6</v>
      </c>
      <c r="BC19">
        <v>7</v>
      </c>
      <c r="BD19">
        <v>7</v>
      </c>
      <c r="BE19">
        <v>6</v>
      </c>
      <c r="BF19">
        <v>7</v>
      </c>
      <c r="BG19">
        <v>2</v>
      </c>
      <c r="BH19">
        <v>3</v>
      </c>
      <c r="BI19">
        <v>3</v>
      </c>
      <c r="BJ19">
        <v>4</v>
      </c>
      <c r="BK19">
        <v>3</v>
      </c>
      <c r="BL19">
        <v>7</v>
      </c>
      <c r="BM19">
        <v>5</v>
      </c>
    </row>
    <row r="20" spans="1:65" x14ac:dyDescent="0.25">
      <c r="A20">
        <v>66</v>
      </c>
      <c r="B20" t="s">
        <v>349</v>
      </c>
      <c r="C20">
        <f>IFERROR(VLOOKUP(Tabla1[[#This Row],[team_name]],fut_masc,2,0),7)</f>
        <v>1</v>
      </c>
      <c r="D20">
        <f>IFERROR(VLOOKUP(Tabla1[[#This Row],[team_name]],fut_fem,2,0),7)</f>
        <v>7</v>
      </c>
      <c r="E20">
        <f>IFERROR(VLOOKUP(Tabla1[[#This Row],[team_name]],fts_masc,2,0),7)</f>
        <v>5</v>
      </c>
      <c r="F20">
        <f>IFERROR(VLOOKUP(Tabla1[[#This Row],[team_name]],fts_fem,2,0),7)</f>
        <v>7</v>
      </c>
      <c r="G20">
        <f>IFERROR(VLOOKUP(Tabla1[[#This Row],[team_name]],vol_masc,2,0),7)</f>
        <v>1</v>
      </c>
      <c r="H20">
        <f>IFERROR(VLOOKUP(Tabla1[[#This Row],[team_name]],bas_masc,2,0),7)</f>
        <v>1</v>
      </c>
      <c r="I20">
        <f>IFERROR(VLOOKUP(Tabla1[[#This Row],[team_name]],bes_masc,2,0),7)</f>
        <v>1</v>
      </c>
      <c r="J20">
        <f>IFERROR(VLOOKUP(Tabla1[[#This Row],[team_name]],bad_masc,2,0),7)</f>
        <v>4</v>
      </c>
      <c r="K20">
        <f>IFERROR(VLOOKUP(Tabla1[[#This Row],[team_name]],cur_masc,2,0),7)</f>
        <v>2</v>
      </c>
      <c r="L20">
        <f>IFERROR(VLOOKUP(Tabla1[[#This Row],[team_name]],ten_masc,2,0),7)</f>
        <v>2</v>
      </c>
      <c r="M20">
        <f>IFERROR(VLOOKUP(Tabla1[[#This Row],[team_name]],rug_masc,2,0),7)</f>
        <v>2</v>
      </c>
      <c r="N20">
        <f>IFERROR(VLOOKUP(Tabla1[[#This Row],[team_name]],sqs_masc,2,0),7)</f>
        <v>4</v>
      </c>
      <c r="O20">
        <f>IFERROR(VLOOKUP(Tabla1[[#This Row],[team_name]],vlp_masc,2,0),7)</f>
        <v>3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3</v>
      </c>
      <c r="S20">
        <f>IFERROR(VLOOKUP(Tabla1[[#This Row],[team_name]],arc_masc,2,0),7)</f>
        <v>1</v>
      </c>
      <c r="T20">
        <f>IFERROR(VLOOKUP(Tabla1[[#This Row],[team_name]],esg_masc,2,0),7)</f>
        <v>2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1</v>
      </c>
      <c r="AJ20">
        <v>1</v>
      </c>
      <c r="AK20">
        <v>2</v>
      </c>
      <c r="AL20">
        <v>2</v>
      </c>
      <c r="AM20">
        <v>2</v>
      </c>
      <c r="AN20">
        <v>1</v>
      </c>
      <c r="AO20">
        <v>1</v>
      </c>
      <c r="AP20">
        <v>1</v>
      </c>
      <c r="AQ20">
        <v>1</v>
      </c>
      <c r="AR20">
        <v>7</v>
      </c>
      <c r="AS20">
        <v>1</v>
      </c>
      <c r="AT20">
        <v>1</v>
      </c>
      <c r="AU20">
        <v>1</v>
      </c>
      <c r="AV20">
        <v>1</v>
      </c>
      <c r="AW20">
        <v>3</v>
      </c>
      <c r="AX20">
        <v>2</v>
      </c>
      <c r="AY20">
        <v>1</v>
      </c>
      <c r="AZ20">
        <v>1</v>
      </c>
      <c r="BA20">
        <v>1</v>
      </c>
      <c r="BB20">
        <v>2</v>
      </c>
      <c r="BC20">
        <v>2</v>
      </c>
      <c r="BD20">
        <v>4</v>
      </c>
      <c r="BE20">
        <v>2</v>
      </c>
      <c r="BF20">
        <v>2</v>
      </c>
      <c r="BG20">
        <v>1</v>
      </c>
      <c r="BH20">
        <v>3</v>
      </c>
      <c r="BI20">
        <v>3</v>
      </c>
      <c r="BJ20">
        <v>1</v>
      </c>
      <c r="BK20">
        <v>1</v>
      </c>
      <c r="BL20">
        <v>4</v>
      </c>
      <c r="BM20">
        <v>5</v>
      </c>
    </row>
    <row r="21" spans="1:65" x14ac:dyDescent="0.25">
      <c r="A21">
        <v>109</v>
      </c>
      <c r="B21" t="s">
        <v>430</v>
      </c>
      <c r="C21">
        <f>IFERROR(VLOOKUP(Tabla1[[#This Row],[team_name]],fut_masc,2,0),7)</f>
        <v>5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5</v>
      </c>
      <c r="H21">
        <f>IFERROR(VLOOKUP(Tabla1[[#This Row],[team_name]],bas_masc,2,0),7)</f>
        <v>4</v>
      </c>
      <c r="I21">
        <f>IFERROR(VLOOKUP(Tabla1[[#This Row],[team_name]],bes_masc,2,0),7)</f>
        <v>7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2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7</v>
      </c>
      <c r="P21">
        <f>IFERROR(VLOOKUP(Tabla1[[#This Row],[team_name]],tem_masc,2,0),7)</f>
        <v>3</v>
      </c>
      <c r="Q21">
        <f>IFERROR(VLOOKUP(Tabla1[[#This Row],[team_name]],bal_masc,2,0),7)</f>
        <v>7</v>
      </c>
      <c r="R21">
        <f>IFERROR(VLOOKUP(Tabla1[[#This Row],[team_name]],hck_masc,2,0),7)</f>
        <v>5</v>
      </c>
      <c r="S21">
        <f>IFERROR(VLOOKUP(Tabla1[[#This Row],[team_name]],arc_masc,2,0),7)</f>
        <v>2</v>
      </c>
      <c r="T21">
        <f>IFERROR(VLOOKUP(Tabla1[[#This Row],[team_name]],esg_masc,2,0),7)</f>
        <v>1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4</v>
      </c>
      <c r="AJ21">
        <v>7</v>
      </c>
      <c r="AK21">
        <v>7</v>
      </c>
      <c r="AL21">
        <v>5</v>
      </c>
      <c r="AM21">
        <v>4</v>
      </c>
      <c r="AN21">
        <v>7</v>
      </c>
      <c r="AO21">
        <v>7</v>
      </c>
      <c r="AP21">
        <v>4</v>
      </c>
      <c r="AQ21">
        <v>7</v>
      </c>
      <c r="AR21">
        <v>7</v>
      </c>
      <c r="AS21">
        <v>2</v>
      </c>
      <c r="AT21">
        <v>4</v>
      </c>
      <c r="AU21">
        <v>5</v>
      </c>
      <c r="AV21">
        <v>7</v>
      </c>
      <c r="AW21">
        <v>6</v>
      </c>
      <c r="AX21">
        <v>7</v>
      </c>
      <c r="AY21">
        <v>7</v>
      </c>
      <c r="AZ21">
        <v>7</v>
      </c>
      <c r="BA21">
        <v>4</v>
      </c>
      <c r="BB21">
        <v>7</v>
      </c>
      <c r="BC21">
        <v>7</v>
      </c>
      <c r="BD21">
        <v>7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5</v>
      </c>
      <c r="BK21">
        <v>6</v>
      </c>
      <c r="BL21">
        <v>5</v>
      </c>
      <c r="BM21">
        <v>5</v>
      </c>
    </row>
    <row r="22" spans="1:65" x14ac:dyDescent="0.25">
      <c r="A22">
        <v>53</v>
      </c>
      <c r="B22" t="s">
        <v>498</v>
      </c>
      <c r="C22">
        <f>IFERROR(VLOOKUP(Tabla1[[#This Row],[team_name]],fut_masc,2,0),7)</f>
        <v>1</v>
      </c>
      <c r="D22">
        <f>IFERROR(VLOOKUP(Tabla1[[#This Row],[team_name]],fut_fem,2,0),7)</f>
        <v>7</v>
      </c>
      <c r="E22">
        <f>IFERROR(VLOOKUP(Tabla1[[#This Row],[team_name]],fts_masc,2,0),7)</f>
        <v>2</v>
      </c>
      <c r="F22">
        <f>IFERROR(VLOOKUP(Tabla1[[#This Row],[team_name]],fts_fem,2,0),7)</f>
        <v>7</v>
      </c>
      <c r="G22">
        <f>IFERROR(VLOOKUP(Tabla1[[#This Row],[team_name]],vol_masc,2,0),7)</f>
        <v>3</v>
      </c>
      <c r="H22">
        <f>IFERROR(VLOOKUP(Tabla1[[#This Row],[team_name]],bas_masc,2,0),7)</f>
        <v>3</v>
      </c>
      <c r="I22">
        <f>IFERROR(VLOOKUP(Tabla1[[#This Row],[team_name]],bes_masc,2,0),7)</f>
        <v>4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7</v>
      </c>
      <c r="M22">
        <f>IFERROR(VLOOKUP(Tabla1[[#This Row],[team_name]],rug_masc,2,0),7)</f>
        <v>4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2</v>
      </c>
      <c r="Q22">
        <f>IFERROR(VLOOKUP(Tabla1[[#This Row],[team_name]],bal_masc,2,0),7)</f>
        <v>4</v>
      </c>
      <c r="R22">
        <f>IFERROR(VLOOKUP(Tabla1[[#This Row],[team_name]],hck_masc,2,0),7)</f>
        <v>4</v>
      </c>
      <c r="S22">
        <f>IFERROR(VLOOKUP(Tabla1[[#This Row],[team_name]],arc_masc,2,0),7)</f>
        <v>4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6</v>
      </c>
      <c r="AO22">
        <v>7</v>
      </c>
      <c r="AP22">
        <v>5</v>
      </c>
      <c r="AQ22">
        <v>7</v>
      </c>
      <c r="AR22">
        <v>7</v>
      </c>
      <c r="AS22">
        <v>5</v>
      </c>
      <c r="AT22">
        <v>7</v>
      </c>
      <c r="AU22">
        <v>4</v>
      </c>
      <c r="AV22">
        <v>7</v>
      </c>
      <c r="AW22">
        <v>4</v>
      </c>
      <c r="AX22">
        <v>4</v>
      </c>
      <c r="AY22">
        <v>7</v>
      </c>
      <c r="AZ22">
        <v>7</v>
      </c>
      <c r="BA22">
        <v>4</v>
      </c>
      <c r="BB22">
        <v>4</v>
      </c>
      <c r="BC22">
        <v>7</v>
      </c>
      <c r="BD22">
        <v>7</v>
      </c>
      <c r="BE22">
        <v>7</v>
      </c>
      <c r="BF22">
        <v>3</v>
      </c>
      <c r="BG22">
        <v>7</v>
      </c>
      <c r="BH22">
        <v>3</v>
      </c>
      <c r="BI22">
        <v>3</v>
      </c>
      <c r="BJ22">
        <v>7</v>
      </c>
      <c r="BK22">
        <v>7</v>
      </c>
      <c r="BL22">
        <v>7</v>
      </c>
      <c r="BM22">
        <v>6</v>
      </c>
    </row>
    <row r="23" spans="1:65" x14ac:dyDescent="0.25">
      <c r="A23">
        <v>117</v>
      </c>
      <c r="B23" t="s">
        <v>532</v>
      </c>
      <c r="C23">
        <f>IFERROR(VLOOKUP(Tabla1[[#This Row],[team_name]],fut_masc,2,0),7)</f>
        <v>6</v>
      </c>
      <c r="D23">
        <f>IFERROR(VLOOKUP(Tabla1[[#This Row],[team_name]],fut_fem,2,0),7)</f>
        <v>7</v>
      </c>
      <c r="E23">
        <f>IFERROR(VLOOKUP(Tabla1[[#This Row],[team_name]],fts_masc,2,0),7)</f>
        <v>4</v>
      </c>
      <c r="F23">
        <f>IFERROR(VLOOKUP(Tabla1[[#This Row],[team_name]],fts_fem,2,0),7)</f>
        <v>7</v>
      </c>
      <c r="G23">
        <f>IFERROR(VLOOKUP(Tabla1[[#This Row],[team_name]],vol_masc,2,0),7)</f>
        <v>4</v>
      </c>
      <c r="H23">
        <f>IFERROR(VLOOKUP(Tabla1[[#This Row],[team_name]],bas_masc,2,0),7)</f>
        <v>2</v>
      </c>
      <c r="I23">
        <f>IFERROR(VLOOKUP(Tabla1[[#This Row],[team_name]],bes_masc,2,0),7)</f>
        <v>7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7</v>
      </c>
      <c r="M23">
        <f>IFERROR(VLOOKUP(Tabla1[[#This Row],[team_name]],rug_masc,2,0),7)</f>
        <v>4</v>
      </c>
      <c r="N23">
        <f>IFERROR(VLOOKUP(Tabla1[[#This Row],[team_name]],sqs_masc,2,0),7)</f>
        <v>7</v>
      </c>
      <c r="O23">
        <f>IFERROR(VLOOKUP(Tabla1[[#This Row],[team_name]],vlp_masc,2,0),7)</f>
        <v>2</v>
      </c>
      <c r="P23">
        <f>IFERROR(VLOOKUP(Tabla1[[#This Row],[team_name]],tem_masc,2,0),7)</f>
        <v>7</v>
      </c>
      <c r="Q23">
        <f>IFERROR(VLOOKUP(Tabla1[[#This Row],[team_name]],bal_masc,2,0),7)</f>
        <v>7</v>
      </c>
      <c r="R23">
        <f>IFERROR(VLOOKUP(Tabla1[[#This Row],[team_name]],hck_masc,2,0),7)</f>
        <v>7</v>
      </c>
      <c r="S23">
        <f>IFERROR(VLOOKUP(Tabla1[[#This Row],[team_name]],arc_masc,2,0),7)</f>
        <v>6</v>
      </c>
      <c r="T23">
        <f>IFERROR(VLOOKUP(Tabla1[[#This Row],[team_name]],esg_masc,2,0),7)</f>
        <v>6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4</v>
      </c>
      <c r="AJ23">
        <v>2</v>
      </c>
      <c r="AK23">
        <v>7</v>
      </c>
      <c r="AL23">
        <v>6</v>
      </c>
      <c r="AM23">
        <v>4</v>
      </c>
      <c r="AN23">
        <v>7</v>
      </c>
      <c r="AO23">
        <v>7</v>
      </c>
      <c r="AP23">
        <v>5</v>
      </c>
      <c r="AQ23">
        <v>7</v>
      </c>
      <c r="AR23">
        <v>7</v>
      </c>
      <c r="AS23">
        <v>4</v>
      </c>
      <c r="AT23">
        <v>7</v>
      </c>
      <c r="AU23">
        <v>5</v>
      </c>
      <c r="AV23">
        <v>7</v>
      </c>
      <c r="AW23">
        <v>5</v>
      </c>
      <c r="AX23">
        <v>7</v>
      </c>
      <c r="AY23">
        <v>7</v>
      </c>
      <c r="AZ23">
        <v>7</v>
      </c>
      <c r="BA23">
        <v>4</v>
      </c>
      <c r="BB23">
        <v>7</v>
      </c>
      <c r="BC23">
        <v>4</v>
      </c>
      <c r="BD23">
        <v>3</v>
      </c>
      <c r="BE23">
        <v>3</v>
      </c>
      <c r="BF23">
        <v>7</v>
      </c>
      <c r="BG23">
        <v>7</v>
      </c>
      <c r="BH23">
        <v>3</v>
      </c>
      <c r="BI23">
        <v>3</v>
      </c>
      <c r="BJ23">
        <v>7</v>
      </c>
      <c r="BK23">
        <v>7</v>
      </c>
      <c r="BL23">
        <v>7</v>
      </c>
      <c r="BM23">
        <v>6</v>
      </c>
    </row>
    <row r="24" spans="1:65" x14ac:dyDescent="0.25">
      <c r="A24">
        <v>189</v>
      </c>
      <c r="B24" t="s">
        <v>507</v>
      </c>
      <c r="C24">
        <f>IFERROR(VLOOKUP(Tabla1[[#This Row],[team_name]],fut_masc,2,0),7)</f>
        <v>2</v>
      </c>
      <c r="D24">
        <f>IFERROR(VLOOKUP(Tabla1[[#This Row],[team_name]],fut_fem,2,0),7)</f>
        <v>7</v>
      </c>
      <c r="E24">
        <f>IFERROR(VLOOKUP(Tabla1[[#This Row],[team_name]],fts_masc,2,0),7)</f>
        <v>6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4</v>
      </c>
      <c r="I24">
        <f>IFERROR(VLOOKUP(Tabla1[[#This Row],[team_name]],bes_masc,2,0),7)</f>
        <v>4</v>
      </c>
      <c r="J24">
        <f>IFERROR(VLOOKUP(Tabla1[[#This Row],[team_name]],bad_masc,2,0),7)</f>
        <v>7</v>
      </c>
      <c r="K24">
        <f>IFERROR(VLOOKUP(Tabla1[[#This Row],[team_name]],cur_masc,2,0),7)</f>
        <v>1</v>
      </c>
      <c r="L24">
        <f>IFERROR(VLOOKUP(Tabla1[[#This Row],[team_name]],ten_masc,2,0),7)</f>
        <v>5</v>
      </c>
      <c r="M24">
        <f>IFERROR(VLOOKUP(Tabla1[[#This Row],[team_name]],rug_masc,2,0),7)</f>
        <v>3</v>
      </c>
      <c r="N24">
        <f>IFERROR(VLOOKUP(Tabla1[[#This Row],[team_name]],sqs_masc,2,0),7)</f>
        <v>3</v>
      </c>
      <c r="O24">
        <f>IFERROR(VLOOKUP(Tabla1[[#This Row],[team_name]],vlp_masc,2,0),7)</f>
        <v>3</v>
      </c>
      <c r="P24">
        <f>IFERROR(VLOOKUP(Tabla1[[#This Row],[team_name]],tem_masc,2,0),7)</f>
        <v>7</v>
      </c>
      <c r="Q24">
        <f>IFERROR(VLOOKUP(Tabla1[[#This Row],[team_name]],bal_masc,2,0),7)</f>
        <v>7</v>
      </c>
      <c r="R24">
        <f>IFERROR(VLOOKUP(Tabla1[[#This Row],[team_name]],hck_masc,2,0),7)</f>
        <v>3</v>
      </c>
      <c r="S24">
        <f>IFERROR(VLOOKUP(Tabla1[[#This Row],[team_name]],arc_masc,2,0),7)</f>
        <v>3</v>
      </c>
      <c r="T24">
        <f>IFERROR(VLOOKUP(Tabla1[[#This Row],[team_name]],esg_masc,2,0),7)</f>
        <v>1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4</v>
      </c>
      <c r="AJ24">
        <v>3</v>
      </c>
      <c r="AK24">
        <v>1</v>
      </c>
      <c r="AL24">
        <v>2</v>
      </c>
      <c r="AM24">
        <v>2</v>
      </c>
      <c r="AN24">
        <v>3</v>
      </c>
      <c r="AO24">
        <v>3</v>
      </c>
      <c r="AP24">
        <v>2</v>
      </c>
      <c r="AQ24">
        <v>4</v>
      </c>
      <c r="AR24">
        <v>7</v>
      </c>
      <c r="AS24">
        <v>4</v>
      </c>
      <c r="AT24">
        <v>7</v>
      </c>
      <c r="AU24">
        <v>4</v>
      </c>
      <c r="AV24">
        <v>6</v>
      </c>
      <c r="AW24">
        <v>4</v>
      </c>
      <c r="AX24">
        <v>3</v>
      </c>
      <c r="AY24">
        <v>7</v>
      </c>
      <c r="AZ24">
        <v>2</v>
      </c>
      <c r="BA24">
        <v>1</v>
      </c>
      <c r="BB24">
        <v>5</v>
      </c>
      <c r="BC24">
        <v>1</v>
      </c>
      <c r="BD24">
        <v>4</v>
      </c>
      <c r="BE24">
        <v>1</v>
      </c>
      <c r="BF24">
        <v>1</v>
      </c>
      <c r="BG24">
        <v>1</v>
      </c>
      <c r="BH24">
        <v>3</v>
      </c>
      <c r="BI24">
        <v>3</v>
      </c>
      <c r="BJ24">
        <v>6</v>
      </c>
      <c r="BK24">
        <v>4</v>
      </c>
      <c r="BL24">
        <v>3</v>
      </c>
      <c r="BM24">
        <v>6</v>
      </c>
    </row>
    <row r="25" spans="1:65" x14ac:dyDescent="0.25">
      <c r="A25">
        <v>224</v>
      </c>
      <c r="B25" t="s">
        <v>993</v>
      </c>
      <c r="C25">
        <f>IFERROR(VLOOKUP(Tabla1[[#This Row],[team_name]],fut_masc,2,0),7)</f>
        <v>7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5</v>
      </c>
      <c r="G25">
        <f>IFERROR(VLOOKUP(Tabla1[[#This Row],[team_name]],vol_masc,2,0),7)</f>
        <v>7</v>
      </c>
      <c r="H25">
        <f>IFERROR(VLOOKUP(Tabla1[[#This Row],[team_name]],bas_masc,2,0),7)</f>
        <v>7</v>
      </c>
      <c r="I25">
        <f>IFERROR(VLOOKUP(Tabla1[[#This Row],[team_name]],bes_masc,2,0),7)</f>
        <v>7</v>
      </c>
      <c r="J25">
        <f>IFERROR(VLOOKUP(Tabla1[[#This Row],[team_name]],bad_masc,2,0),7)</f>
        <v>7</v>
      </c>
      <c r="K25">
        <f>IFERROR(VLOOKUP(Tabla1[[#This Row],[team_name]],cur_masc,2,0),7)</f>
        <v>7</v>
      </c>
      <c r="L25">
        <f>IFERROR(VLOOKUP(Tabla1[[#This Row],[team_name]],ten_masc,2,0),7)</f>
        <v>7</v>
      </c>
      <c r="M25">
        <f>IFERROR(VLOOKUP(Tabla1[[#This Row],[team_name]],rug_masc,2,0),7)</f>
        <v>7</v>
      </c>
      <c r="N25">
        <f>IFERROR(VLOOKUP(Tabla1[[#This Row],[team_name]],sqs_masc,2,0),7)</f>
        <v>7</v>
      </c>
      <c r="O25">
        <f>IFERROR(VLOOKUP(Tabla1[[#This Row],[team_name]],vlp_masc,2,0),7)</f>
        <v>7</v>
      </c>
      <c r="P25">
        <f>IFERROR(VLOOKUP(Tabla1[[#This Row],[team_name]],tem_masc,2,0),7)</f>
        <v>7</v>
      </c>
      <c r="Q25">
        <f>IFERROR(VLOOKUP(Tabla1[[#This Row],[team_name]],bal_masc,2,0),7)</f>
        <v>7</v>
      </c>
      <c r="R25">
        <f>IFERROR(VLOOKUP(Tabla1[[#This Row],[team_name]],hck_masc,2,0),7)</f>
        <v>7</v>
      </c>
      <c r="S25">
        <f>IFERROR(VLOOKUP(Tabla1[[#This Row],[team_name]],arc_masc,2,0),7)</f>
        <v>7</v>
      </c>
      <c r="T25">
        <f>IFERROR(VLOOKUP(Tabla1[[#This Row],[team_name]],esg_masc,2,0),7)</f>
        <v>7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7</v>
      </c>
      <c r="BI25">
        <v>7</v>
      </c>
      <c r="BJ25">
        <v>7</v>
      </c>
      <c r="BK25">
        <v>7</v>
      </c>
      <c r="BL25">
        <v>7</v>
      </c>
      <c r="BM25">
        <v>7</v>
      </c>
    </row>
    <row r="26" spans="1:65" x14ac:dyDescent="0.25">
      <c r="A26">
        <v>225</v>
      </c>
      <c r="B26" t="s">
        <v>994</v>
      </c>
      <c r="C26">
        <f>IFERROR(VLOOKUP(Tabla1[[#This Row],[team_name]],fut_masc,2,0),7)</f>
        <v>7</v>
      </c>
      <c r="D26">
        <f>IFERROR(VLOOKUP(Tabla1[[#This Row],[team_name]],fut_fem,2,0),7)</f>
        <v>7</v>
      </c>
      <c r="E26">
        <f>IFERROR(VLOOKUP(Tabla1[[#This Row],[team_name]],fts_masc,2,0),7)</f>
        <v>7</v>
      </c>
      <c r="F26">
        <f>IFERROR(VLOOKUP(Tabla1[[#This Row],[team_name]],fts_fem,2,0),7)</f>
        <v>7</v>
      </c>
      <c r="G26">
        <f>IFERROR(VLOOKUP(Tabla1[[#This Row],[team_name]],vol_masc,2,0),7)</f>
        <v>7</v>
      </c>
      <c r="H26">
        <f>IFERROR(VLOOKUP(Tabla1[[#This Row],[team_name]],bas_masc,2,0),7)</f>
        <v>7</v>
      </c>
      <c r="I26">
        <f>IFERROR(VLOOKUP(Tabla1[[#This Row],[team_name]],bes_masc,2,0),7)</f>
        <v>7</v>
      </c>
      <c r="J26">
        <f>IFERROR(VLOOKUP(Tabla1[[#This Row],[team_name]],bad_masc,2,0),7)</f>
        <v>7</v>
      </c>
      <c r="K26">
        <f>IFERROR(VLOOKUP(Tabla1[[#This Row],[team_name]],cur_masc,2,0),7)</f>
        <v>7</v>
      </c>
      <c r="L26">
        <f>IFERROR(VLOOKUP(Tabla1[[#This Row],[team_name]],ten_masc,2,0),7)</f>
        <v>7</v>
      </c>
      <c r="M26">
        <f>IFERROR(VLOOKUP(Tabla1[[#This Row],[team_name]],rug_masc,2,0),7)</f>
        <v>7</v>
      </c>
      <c r="N26">
        <f>IFERROR(VLOOKUP(Tabla1[[#This Row],[team_name]],sqs_masc,2,0),7)</f>
        <v>7</v>
      </c>
      <c r="O26">
        <f>IFERROR(VLOOKUP(Tabla1[[#This Row],[team_name]],vlp_masc,2,0),7)</f>
        <v>7</v>
      </c>
      <c r="P26">
        <f>IFERROR(VLOOKUP(Tabla1[[#This Row],[team_name]],tem_masc,2,0),7)</f>
        <v>7</v>
      </c>
      <c r="Q26">
        <f>IFERROR(VLOOKUP(Tabla1[[#This Row],[team_name]],bal_masc,2,0),7)</f>
        <v>7</v>
      </c>
      <c r="R26">
        <f>IFERROR(VLOOKUP(Tabla1[[#This Row],[team_name]],hck_masc,2,0),7)</f>
        <v>7</v>
      </c>
      <c r="S26">
        <f>IFERROR(VLOOKUP(Tabla1[[#This Row],[team_name]],arc_masc,2,0),7)</f>
        <v>7</v>
      </c>
      <c r="T26">
        <f>IFERROR(VLOOKUP(Tabla1[[#This Row],[team_name]],esg_masc,2,0),7)</f>
        <v>7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BC26">
        <v>7</v>
      </c>
      <c r="BD26">
        <v>7</v>
      </c>
      <c r="BE26">
        <v>7</v>
      </c>
      <c r="BF26">
        <v>7</v>
      </c>
      <c r="BG26">
        <v>7</v>
      </c>
      <c r="BH26">
        <v>7</v>
      </c>
      <c r="BI26">
        <v>7</v>
      </c>
      <c r="BJ26">
        <v>7</v>
      </c>
      <c r="BK26">
        <v>7</v>
      </c>
      <c r="BL26">
        <v>7</v>
      </c>
      <c r="BM26">
        <v>7</v>
      </c>
    </row>
    <row r="27" spans="1:65" x14ac:dyDescent="0.25">
      <c r="A27">
        <v>226</v>
      </c>
      <c r="B27" t="s">
        <v>995</v>
      </c>
      <c r="C27">
        <f>IFERROR(VLOOKUP(Tabla1[[#This Row],[team_name]],fut_masc,2,0),7)</f>
        <v>7</v>
      </c>
      <c r="D27">
        <f>IFERROR(VLOOKUP(Tabla1[[#This Row],[team_name]],fut_fem,2,0),7)</f>
        <v>4</v>
      </c>
      <c r="E27">
        <f>IFERROR(VLOOKUP(Tabla1[[#This Row],[team_name]],fts_masc,2,0),7)</f>
        <v>7</v>
      </c>
      <c r="F27">
        <f>IFERROR(VLOOKUP(Tabla1[[#This Row],[team_name]],fts_fem,2,0),7)</f>
        <v>7</v>
      </c>
      <c r="G27">
        <f>IFERROR(VLOOKUP(Tabla1[[#This Row],[team_name]],vol_masc,2,0),7)</f>
        <v>7</v>
      </c>
      <c r="H27">
        <f>IFERROR(VLOOKUP(Tabla1[[#This Row],[team_name]],bas_masc,2,0),7)</f>
        <v>7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7</v>
      </c>
      <c r="L27">
        <f>IFERROR(VLOOKUP(Tabla1[[#This Row],[team_name]],ten_masc,2,0),7)</f>
        <v>7</v>
      </c>
      <c r="M27">
        <f>IFERROR(VLOOKUP(Tabla1[[#This Row],[team_name]],rug_masc,2,0),7)</f>
        <v>7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7</v>
      </c>
      <c r="Q27">
        <f>IFERROR(VLOOKUP(Tabla1[[#This Row],[team_name]],bal_masc,2,0),7)</f>
        <v>7</v>
      </c>
      <c r="R27">
        <f>IFERROR(VLOOKUP(Tabla1[[#This Row],[team_name]],hck_masc,2,0),7)</f>
        <v>7</v>
      </c>
      <c r="S27">
        <f>IFERROR(VLOOKUP(Tabla1[[#This Row],[team_name]],arc_masc,2,0),7)</f>
        <v>7</v>
      </c>
      <c r="T27">
        <f>IFERROR(VLOOKUP(Tabla1[[#This Row],[team_name]],esg_masc,2,0),7)</f>
        <v>7</v>
      </c>
      <c r="U27">
        <f>IFERROR(VLOOKUP(Tabla1[[#This Row],[team_name]],vol_fem,2,0),7)</f>
        <v>7</v>
      </c>
      <c r="V27">
        <f>IFERROR(VLOOKUP(Tabla1[[#This Row],[team_name]],bas_fem,2,0),7)</f>
        <v>5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BC27">
        <v>7</v>
      </c>
      <c r="BD27">
        <v>7</v>
      </c>
      <c r="BE27">
        <v>7</v>
      </c>
      <c r="BF27">
        <v>7</v>
      </c>
      <c r="BG27">
        <v>7</v>
      </c>
      <c r="BH27">
        <v>7</v>
      </c>
      <c r="BI27">
        <v>7</v>
      </c>
      <c r="BJ27">
        <v>7</v>
      </c>
      <c r="BK27">
        <v>7</v>
      </c>
      <c r="BL27">
        <v>7</v>
      </c>
      <c r="BM27">
        <v>7</v>
      </c>
    </row>
    <row r="28" spans="1:65" x14ac:dyDescent="0.25">
      <c r="A28">
        <v>227</v>
      </c>
      <c r="B28" t="s">
        <v>996</v>
      </c>
      <c r="C28">
        <f>IFERROR(VLOOKUP(Tabla1[[#This Row],[team_name]],fut_masc,2,0),7)</f>
        <v>7</v>
      </c>
      <c r="D28">
        <f>IFERROR(VLOOKUP(Tabla1[[#This Row],[team_name]],fut_fem,2,0),7)</f>
        <v>1</v>
      </c>
      <c r="E28">
        <f>IFERROR(VLOOKUP(Tabla1[[#This Row],[team_name]],fts_masc,2,0),7)</f>
        <v>7</v>
      </c>
      <c r="F28">
        <f>IFERROR(VLOOKUP(Tabla1[[#This Row],[team_name]],fts_fem,2,0),7)</f>
        <v>7</v>
      </c>
      <c r="G28">
        <f>IFERROR(VLOOKUP(Tabla1[[#This Row],[team_name]],vol_masc,2,0),7)</f>
        <v>7</v>
      </c>
      <c r="H28">
        <f>IFERROR(VLOOKUP(Tabla1[[#This Row],[team_name]],bas_masc,2,0),7)</f>
        <v>7</v>
      </c>
      <c r="I28">
        <f>IFERROR(VLOOKUP(Tabla1[[#This Row],[team_name]],bes_masc,2,0),7)</f>
        <v>7</v>
      </c>
      <c r="J28">
        <f>IFERROR(VLOOKUP(Tabla1[[#This Row],[team_name]],bad_masc,2,0),7)</f>
        <v>7</v>
      </c>
      <c r="K28">
        <f>IFERROR(VLOOKUP(Tabla1[[#This Row],[team_name]],cur_masc,2,0),7)</f>
        <v>7</v>
      </c>
      <c r="L28">
        <f>IFERROR(VLOOKUP(Tabla1[[#This Row],[team_name]],ten_masc,2,0),7)</f>
        <v>7</v>
      </c>
      <c r="M28">
        <f>IFERROR(VLOOKUP(Tabla1[[#This Row],[team_name]],rug_masc,2,0),7)</f>
        <v>7</v>
      </c>
      <c r="N28">
        <f>IFERROR(VLOOKUP(Tabla1[[#This Row],[team_name]],sqs_masc,2,0),7)</f>
        <v>7</v>
      </c>
      <c r="O28">
        <f>IFERROR(VLOOKUP(Tabla1[[#This Row],[team_name]],vlp_masc,2,0),7)</f>
        <v>7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7</v>
      </c>
      <c r="T28">
        <f>IFERROR(VLOOKUP(Tabla1[[#This Row],[team_name]],esg_masc,2,0),7)</f>
        <v>7</v>
      </c>
      <c r="U28">
        <f>IFERROR(VLOOKUP(Tabla1[[#This Row],[team_name]],vol_fem,2,0),7)</f>
        <v>2</v>
      </c>
      <c r="V28">
        <f>IFERROR(VLOOKUP(Tabla1[[#This Row],[team_name]],bas_fem,2,0),7)</f>
        <v>2</v>
      </c>
      <c r="W28">
        <f>IFERROR(VLOOKUP(Tabla1[[#This Row],[team_name]],bes_fem,2,0),7)</f>
        <v>7</v>
      </c>
      <c r="X28">
        <f>IFERROR(VLOOKUP(Tabla1[[#This Row],[team_name]],bad_fem,2,0),7)</f>
        <v>5</v>
      </c>
      <c r="Y28">
        <f>IFERROR(VLOOKUP(Tabla1[[#This Row],[team_name]],cur_fem,2,0),7)</f>
        <v>3</v>
      </c>
      <c r="Z28">
        <f>IFERROR(VLOOKUP(Tabla1[[#This Row],[team_name]],ten_fem,2,0),7)</f>
        <v>4</v>
      </c>
      <c r="AA28">
        <f>IFERROR(VLOOKUP(Tabla1[[#This Row],[team_name]],rug_fem,2,0),7)</f>
        <v>3</v>
      </c>
      <c r="AB28">
        <f>IFERROR(VLOOKUP(Tabla1[[#This Row],[team_name]],sqs_fem,2,0),7)</f>
        <v>6</v>
      </c>
      <c r="AC28">
        <f>IFERROR(VLOOKUP(Tabla1[[#This Row],[team_name]],vlp_fem,2,0),7)</f>
        <v>1</v>
      </c>
      <c r="AD28">
        <f>IFERROR(VLOOKUP(Tabla1[[#This Row],[team_name]],tem_fem,2,0),7)</f>
        <v>1</v>
      </c>
      <c r="AE28">
        <f>IFERROR(VLOOKUP(Tabla1[[#This Row],[team_name]],bal_fem,2,0),7)</f>
        <v>2</v>
      </c>
      <c r="AF28">
        <f>IFERROR(VLOOKUP(Tabla1[[#This Row],[team_name]],hck_fem,2,0),7)</f>
        <v>2</v>
      </c>
      <c r="AG28">
        <f>IFERROR(VLOOKUP(Tabla1[[#This Row],[team_name]],esg_fem,2,0),7)</f>
        <v>3</v>
      </c>
      <c r="AH28">
        <f>IFERROR(VLOOKUP(Tabla1[[#This Row],[team_name]],esg_fem,2,0),7)</f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7</v>
      </c>
      <c r="BI28">
        <v>7</v>
      </c>
      <c r="BJ28">
        <v>7</v>
      </c>
      <c r="BK28">
        <v>7</v>
      </c>
      <c r="BL28">
        <v>7</v>
      </c>
      <c r="BM28">
        <v>7</v>
      </c>
    </row>
    <row r="29" spans="1:65" x14ac:dyDescent="0.25">
      <c r="A29">
        <v>228</v>
      </c>
      <c r="B29" t="s">
        <v>997</v>
      </c>
      <c r="C29">
        <f>IFERROR(VLOOKUP(Tabla1[[#This Row],[team_name]],fut_masc,2,0),7)</f>
        <v>7</v>
      </c>
      <c r="D29">
        <f>IFERROR(VLOOKUP(Tabla1[[#This Row],[team_name]],fut_fem,2,0),7)</f>
        <v>7</v>
      </c>
      <c r="E29">
        <f>IFERROR(VLOOKUP(Tabla1[[#This Row],[team_name]],fts_masc,2,0),7)</f>
        <v>7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7</v>
      </c>
      <c r="I29">
        <f>IFERROR(VLOOKUP(Tabla1[[#This Row],[team_name]],bes_masc,2,0),7)</f>
        <v>7</v>
      </c>
      <c r="J29">
        <f>IFERROR(VLOOKUP(Tabla1[[#This Row],[team_name]],bad_masc,2,0),7)</f>
        <v>7</v>
      </c>
      <c r="K29">
        <f>IFERROR(VLOOKUP(Tabla1[[#This Row],[team_name]],cur_masc,2,0),7)</f>
        <v>7</v>
      </c>
      <c r="L29">
        <f>IFERROR(VLOOKUP(Tabla1[[#This Row],[team_name]],ten_masc,2,0),7)</f>
        <v>7</v>
      </c>
      <c r="M29">
        <f>IFERROR(VLOOKUP(Tabla1[[#This Row],[team_name]],rug_masc,2,0),7)</f>
        <v>7</v>
      </c>
      <c r="N29">
        <f>IFERROR(VLOOKUP(Tabla1[[#This Row],[team_name]],sqs_masc,2,0),7)</f>
        <v>7</v>
      </c>
      <c r="O29">
        <f>IFERROR(VLOOKUP(Tabla1[[#This Row],[team_name]],vlp_masc,2,0),7)</f>
        <v>7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7</v>
      </c>
      <c r="S29">
        <f>IFERROR(VLOOKUP(Tabla1[[#This Row],[team_name]],arc_masc,2,0),7)</f>
        <v>7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7</v>
      </c>
      <c r="BI29">
        <v>7</v>
      </c>
      <c r="BJ29">
        <v>7</v>
      </c>
      <c r="BK29">
        <v>7</v>
      </c>
      <c r="BL29">
        <v>7</v>
      </c>
      <c r="BM29">
        <v>7</v>
      </c>
    </row>
    <row r="30" spans="1:65" x14ac:dyDescent="0.25">
      <c r="A30">
        <v>229</v>
      </c>
      <c r="B30" t="s">
        <v>998</v>
      </c>
      <c r="C30">
        <f>IFERROR(VLOOKUP(Tabla1[[#This Row],[team_name]],fut_masc,2,0),7)</f>
        <v>7</v>
      </c>
      <c r="D30">
        <f>IFERROR(VLOOKUP(Tabla1[[#This Row],[team_name]],fut_fem,2,0),7)</f>
        <v>7</v>
      </c>
      <c r="E30">
        <f>IFERROR(VLOOKUP(Tabla1[[#This Row],[team_name]],fts_masc,2,0),7)</f>
        <v>7</v>
      </c>
      <c r="F30">
        <f>IFERROR(VLOOKUP(Tabla1[[#This Row],[team_name]],fts_fem,2,0),7)</f>
        <v>7</v>
      </c>
      <c r="G30">
        <f>IFERROR(VLOOKUP(Tabla1[[#This Row],[team_name]],vol_masc,2,0),7)</f>
        <v>7</v>
      </c>
      <c r="H30">
        <f>IFERROR(VLOOKUP(Tabla1[[#This Row],[team_name]],bas_masc,2,0),7)</f>
        <v>7</v>
      </c>
      <c r="I30">
        <f>IFERROR(VLOOKUP(Tabla1[[#This Row],[team_name]],bes_masc,2,0),7)</f>
        <v>7</v>
      </c>
      <c r="J30">
        <f>IFERROR(VLOOKUP(Tabla1[[#This Row],[team_name]],bad_masc,2,0),7)</f>
        <v>7</v>
      </c>
      <c r="K30">
        <f>IFERROR(VLOOKUP(Tabla1[[#This Row],[team_name]],cur_masc,2,0),7)</f>
        <v>7</v>
      </c>
      <c r="L30">
        <f>IFERROR(VLOOKUP(Tabla1[[#This Row],[team_name]],ten_masc,2,0),7)</f>
        <v>7</v>
      </c>
      <c r="M30">
        <f>IFERROR(VLOOKUP(Tabla1[[#This Row],[team_name]],rug_masc,2,0),7)</f>
        <v>7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7</v>
      </c>
      <c r="Q30">
        <f>IFERROR(VLOOKUP(Tabla1[[#This Row],[team_name]],bal_masc,2,0),7)</f>
        <v>7</v>
      </c>
      <c r="R30">
        <f>IFERROR(VLOOKUP(Tabla1[[#This Row],[team_name]],hck_masc,2,0),7)</f>
        <v>7</v>
      </c>
      <c r="S30">
        <f>IFERROR(VLOOKUP(Tabla1[[#This Row],[team_name]],arc_masc,2,0),7)</f>
        <v>7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6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5</v>
      </c>
      <c r="AA30">
        <f>IFERROR(VLOOKUP(Tabla1[[#This Row],[team_name]],rug_fem,2,0),7)</f>
        <v>4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BC30">
        <v>7</v>
      </c>
      <c r="BD30">
        <v>7</v>
      </c>
      <c r="BE30">
        <v>7</v>
      </c>
      <c r="BF30">
        <v>7</v>
      </c>
      <c r="BG30">
        <v>7</v>
      </c>
      <c r="BH30">
        <v>7</v>
      </c>
      <c r="BI30">
        <v>7</v>
      </c>
      <c r="BJ30">
        <v>7</v>
      </c>
      <c r="BK30">
        <v>7</v>
      </c>
      <c r="BL30">
        <v>7</v>
      </c>
      <c r="BM30">
        <v>7</v>
      </c>
    </row>
    <row r="31" spans="1:65" x14ac:dyDescent="0.25">
      <c r="A31">
        <v>230</v>
      </c>
      <c r="B31" t="s">
        <v>999</v>
      </c>
      <c r="C31">
        <f>IFERROR(VLOOKUP(Tabla1[[#This Row],[team_name]],fut_masc,2,0),7)</f>
        <v>7</v>
      </c>
      <c r="D31">
        <f>IFERROR(VLOOKUP(Tabla1[[#This Row],[team_name]],fut_fem,2,0),7)</f>
        <v>7</v>
      </c>
      <c r="E31">
        <f>IFERROR(VLOOKUP(Tabla1[[#This Row],[team_name]],fts_masc,2,0),7)</f>
        <v>7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7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7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4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5</v>
      </c>
      <c r="AH31">
        <f>IFERROR(VLOOKUP(Tabla1[[#This Row],[team_name]],esg_fem,2,0),7)</f>
        <v>5</v>
      </c>
      <c r="BC31">
        <v>7</v>
      </c>
      <c r="BD31">
        <v>7</v>
      </c>
      <c r="BE31">
        <v>7</v>
      </c>
      <c r="BF31">
        <v>7</v>
      </c>
      <c r="BG31">
        <v>7</v>
      </c>
      <c r="BH31">
        <v>7</v>
      </c>
      <c r="BI31">
        <v>7</v>
      </c>
      <c r="BJ31">
        <v>7</v>
      </c>
      <c r="BK31">
        <v>7</v>
      </c>
      <c r="BL31">
        <v>7</v>
      </c>
      <c r="BM31">
        <v>7</v>
      </c>
    </row>
    <row r="32" spans="1:65" x14ac:dyDescent="0.25">
      <c r="A32">
        <v>231</v>
      </c>
      <c r="B32" t="s">
        <v>1000</v>
      </c>
      <c r="C32">
        <f>IFERROR(VLOOKUP(Tabla1[[#This Row],[team_name]],fut_masc,2,0),7)</f>
        <v>7</v>
      </c>
      <c r="D32">
        <f>IFERROR(VLOOKUP(Tabla1[[#This Row],[team_name]],fut_fem,2,0),7)</f>
        <v>7</v>
      </c>
      <c r="E32">
        <f>IFERROR(VLOOKUP(Tabla1[[#This Row],[team_name]],fts_masc,2,0),7)</f>
        <v>7</v>
      </c>
      <c r="F32">
        <f>IFERROR(VLOOKUP(Tabla1[[#This Row],[team_name]],fts_fem,2,0),7)</f>
        <v>7</v>
      </c>
      <c r="G32">
        <f>IFERROR(VLOOKUP(Tabla1[[#This Row],[team_name]],vol_masc,2,0),7)</f>
        <v>7</v>
      </c>
      <c r="H32">
        <f>IFERROR(VLOOKUP(Tabla1[[#This Row],[team_name]],bas_masc,2,0),7)</f>
        <v>7</v>
      </c>
      <c r="I32">
        <f>IFERROR(VLOOKUP(Tabla1[[#This Row],[team_name]],bes_masc,2,0),7)</f>
        <v>7</v>
      </c>
      <c r="J32">
        <f>IFERROR(VLOOKUP(Tabla1[[#This Row],[team_name]],bad_masc,2,0),7)</f>
        <v>7</v>
      </c>
      <c r="K32">
        <f>IFERROR(VLOOKUP(Tabla1[[#This Row],[team_name]],cur_masc,2,0),7)</f>
        <v>7</v>
      </c>
      <c r="L32">
        <f>IFERROR(VLOOKUP(Tabla1[[#This Row],[team_name]],ten_masc,2,0),7)</f>
        <v>7</v>
      </c>
      <c r="M32">
        <f>IFERROR(VLOOKUP(Tabla1[[#This Row],[team_name]],rug_masc,2,0),7)</f>
        <v>7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7</v>
      </c>
      <c r="Q32">
        <f>IFERROR(VLOOKUP(Tabla1[[#This Row],[team_name]],bal_masc,2,0),7)</f>
        <v>7</v>
      </c>
      <c r="R32">
        <f>IFERROR(VLOOKUP(Tabla1[[#This Row],[team_name]],hck_masc,2,0),7)</f>
        <v>7</v>
      </c>
      <c r="S32">
        <f>IFERROR(VLOOKUP(Tabla1[[#This Row],[team_name]],arc_masc,2,0),7)</f>
        <v>7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BC32">
        <v>7</v>
      </c>
      <c r="BD32">
        <v>7</v>
      </c>
      <c r="BE32">
        <v>7</v>
      </c>
      <c r="BF32">
        <v>7</v>
      </c>
      <c r="BG32">
        <v>7</v>
      </c>
      <c r="BH32">
        <v>7</v>
      </c>
      <c r="BI32">
        <v>7</v>
      </c>
      <c r="BJ32">
        <v>7</v>
      </c>
      <c r="BK32">
        <v>7</v>
      </c>
      <c r="BL32">
        <v>7</v>
      </c>
      <c r="BM32">
        <v>7</v>
      </c>
    </row>
    <row r="33" spans="1:65" x14ac:dyDescent="0.25">
      <c r="A33">
        <v>232</v>
      </c>
      <c r="B33" t="s">
        <v>1001</v>
      </c>
      <c r="C33">
        <f>IFERROR(VLOOKUP(Tabla1[[#This Row],[team_name]],fut_masc,2,0),7)</f>
        <v>7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7</v>
      </c>
      <c r="H33">
        <f>IFERROR(VLOOKUP(Tabla1[[#This Row],[team_name]],bas_masc,2,0),7)</f>
        <v>7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7</v>
      </c>
      <c r="L33">
        <f>IFERROR(VLOOKUP(Tabla1[[#This Row],[team_name]],ten_masc,2,0),7)</f>
        <v>7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7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7</v>
      </c>
      <c r="U33">
        <f>IFERROR(VLOOKUP(Tabla1[[#This Row],[team_name]],vol_fem,2,0),7)</f>
        <v>5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BC33">
        <v>7</v>
      </c>
      <c r="BD33">
        <v>7</v>
      </c>
      <c r="BE33">
        <v>7</v>
      </c>
      <c r="BF33">
        <v>7</v>
      </c>
      <c r="BG33">
        <v>7</v>
      </c>
      <c r="BH33">
        <v>7</v>
      </c>
      <c r="BI33">
        <v>7</v>
      </c>
      <c r="BJ33">
        <v>7</v>
      </c>
      <c r="BK33">
        <v>7</v>
      </c>
      <c r="BL33">
        <v>7</v>
      </c>
      <c r="BM33">
        <v>7</v>
      </c>
    </row>
    <row r="34" spans="1:65" x14ac:dyDescent="0.25">
      <c r="A34">
        <v>233</v>
      </c>
      <c r="B34" t="s">
        <v>1002</v>
      </c>
      <c r="C34">
        <f>IFERROR(VLOOKUP(Tabla1[[#This Row],[team_name]],fut_masc,2,0),7)</f>
        <v>7</v>
      </c>
      <c r="D34">
        <f>IFERROR(VLOOKUP(Tabla1[[#This Row],[team_name]],fut_fem,2,0),7)</f>
        <v>7</v>
      </c>
      <c r="E34">
        <f>IFERROR(VLOOKUP(Tabla1[[#This Row],[team_name]],fts_masc,2,0),7)</f>
        <v>7</v>
      </c>
      <c r="F34">
        <f>IFERROR(VLOOKUP(Tabla1[[#This Row],[team_name]],fts_fem,2,0),7)</f>
        <v>5</v>
      </c>
      <c r="G34">
        <f>IFERROR(VLOOKUP(Tabla1[[#This Row],[team_name]],vol_masc,2,0),7)</f>
        <v>7</v>
      </c>
      <c r="H34">
        <f>IFERROR(VLOOKUP(Tabla1[[#This Row],[team_name]],bas_masc,2,0),7)</f>
        <v>7</v>
      </c>
      <c r="I34">
        <f>IFERROR(VLOOKUP(Tabla1[[#This Row],[team_name]],bes_masc,2,0),7)</f>
        <v>7</v>
      </c>
      <c r="J34">
        <f>IFERROR(VLOOKUP(Tabla1[[#This Row],[team_name]],bad_masc,2,0),7)</f>
        <v>7</v>
      </c>
      <c r="K34">
        <f>IFERROR(VLOOKUP(Tabla1[[#This Row],[team_name]],cur_masc,2,0),7)</f>
        <v>7</v>
      </c>
      <c r="L34">
        <f>IFERROR(VLOOKUP(Tabla1[[#This Row],[team_name]],ten_masc,2,0),7)</f>
        <v>7</v>
      </c>
      <c r="M34">
        <f>IFERROR(VLOOKUP(Tabla1[[#This Row],[team_name]],rug_masc,2,0),7)</f>
        <v>7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7</v>
      </c>
      <c r="Q34">
        <f>IFERROR(VLOOKUP(Tabla1[[#This Row],[team_name]],bal_masc,2,0),7)</f>
        <v>7</v>
      </c>
      <c r="R34">
        <f>IFERROR(VLOOKUP(Tabla1[[#This Row],[team_name]],hck_masc,2,0),7)</f>
        <v>7</v>
      </c>
      <c r="S34">
        <f>IFERROR(VLOOKUP(Tabla1[[#This Row],[team_name]],arc_masc,2,0),7)</f>
        <v>7</v>
      </c>
      <c r="T34">
        <f>IFERROR(VLOOKUP(Tabla1[[#This Row],[team_name]],esg_masc,2,0),7)</f>
        <v>7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BC34">
        <v>7</v>
      </c>
      <c r="BD34">
        <v>7</v>
      </c>
      <c r="BE34">
        <v>7</v>
      </c>
      <c r="BF34">
        <v>7</v>
      </c>
      <c r="BG34">
        <v>7</v>
      </c>
      <c r="BH34">
        <v>7</v>
      </c>
      <c r="BI34">
        <v>7</v>
      </c>
      <c r="BJ34">
        <v>7</v>
      </c>
      <c r="BK34">
        <v>7</v>
      </c>
      <c r="BL34">
        <v>7</v>
      </c>
      <c r="BM34">
        <v>7</v>
      </c>
    </row>
    <row r="35" spans="1:65" x14ac:dyDescent="0.25">
      <c r="A35">
        <v>234</v>
      </c>
      <c r="B35" t="s">
        <v>1003</v>
      </c>
      <c r="C35">
        <f>IFERROR(VLOOKUP(Tabla1[[#This Row],[team_name]],fut_masc,2,0),7)</f>
        <v>7</v>
      </c>
      <c r="D35">
        <f>IFERROR(VLOOKUP(Tabla1[[#This Row],[team_name]],fut_fem,2,0),7)</f>
        <v>4</v>
      </c>
      <c r="E35">
        <f>IFERROR(VLOOKUP(Tabla1[[#This Row],[team_name]],fts_masc,2,0),7)</f>
        <v>7</v>
      </c>
      <c r="F35">
        <f>IFERROR(VLOOKUP(Tabla1[[#This Row],[team_name]],fts_fem,2,0),7)</f>
        <v>7</v>
      </c>
      <c r="G35">
        <f>IFERROR(VLOOKUP(Tabla1[[#This Row],[team_name]],vol_masc,2,0),7)</f>
        <v>7</v>
      </c>
      <c r="H35">
        <f>IFERROR(VLOOKUP(Tabla1[[#This Row],[team_name]],bas_masc,2,0),7)</f>
        <v>7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7</v>
      </c>
      <c r="L35">
        <f>IFERROR(VLOOKUP(Tabla1[[#This Row],[team_name]],ten_masc,2,0),7)</f>
        <v>7</v>
      </c>
      <c r="M35">
        <f>IFERROR(VLOOKUP(Tabla1[[#This Row],[team_name]],rug_masc,2,0),7)</f>
        <v>7</v>
      </c>
      <c r="N35">
        <f>IFERROR(VLOOKUP(Tabla1[[#This Row],[team_name]],sqs_masc,2,0),7)</f>
        <v>7</v>
      </c>
      <c r="O35">
        <f>IFERROR(VLOOKUP(Tabla1[[#This Row],[team_name]],vlp_masc,2,0),7)</f>
        <v>7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7</v>
      </c>
      <c r="T35">
        <f>IFERROR(VLOOKUP(Tabla1[[#This Row],[team_name]],esg_masc,2,0),7)</f>
        <v>7</v>
      </c>
      <c r="U35">
        <f>IFERROR(VLOOKUP(Tabla1[[#This Row],[team_name]],vol_fem,2,0),7)</f>
        <v>6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5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4</v>
      </c>
      <c r="AH35">
        <f>IFERROR(VLOOKUP(Tabla1[[#This Row],[team_name]],esg_fem,2,0),7)</f>
        <v>4</v>
      </c>
      <c r="BC35">
        <v>7</v>
      </c>
      <c r="BD35">
        <v>7</v>
      </c>
      <c r="BE35">
        <v>7</v>
      </c>
      <c r="BF35">
        <v>7</v>
      </c>
      <c r="BG35">
        <v>7</v>
      </c>
      <c r="BH35">
        <v>7</v>
      </c>
      <c r="BI35">
        <v>7</v>
      </c>
      <c r="BJ35">
        <v>7</v>
      </c>
      <c r="BK35">
        <v>7</v>
      </c>
      <c r="BL35">
        <v>7</v>
      </c>
      <c r="BM35">
        <v>7</v>
      </c>
    </row>
    <row r="36" spans="1:65" x14ac:dyDescent="0.25">
      <c r="A36">
        <v>235</v>
      </c>
      <c r="B36" t="s">
        <v>1004</v>
      </c>
      <c r="C36">
        <f>IFERROR(VLOOKUP(Tabla1[[#This Row],[team_name]],fut_masc,2,0),7)</f>
        <v>7</v>
      </c>
      <c r="D36">
        <f>IFERROR(VLOOKUP(Tabla1[[#This Row],[team_name]],fut_fem,2,0),7)</f>
        <v>2</v>
      </c>
      <c r="E36">
        <f>IFERROR(VLOOKUP(Tabla1[[#This Row],[team_name]],fts_masc,2,0),7)</f>
        <v>7</v>
      </c>
      <c r="F36">
        <f>IFERROR(VLOOKUP(Tabla1[[#This Row],[team_name]],fts_fem,2,0),7)</f>
        <v>1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3</v>
      </c>
      <c r="V36">
        <f>IFERROR(VLOOKUP(Tabla1[[#This Row],[team_name]],bas_fem,2,0),7)</f>
        <v>3</v>
      </c>
      <c r="W36">
        <f>IFERROR(VLOOKUP(Tabla1[[#This Row],[team_name]],bes_fem,2,0),7)</f>
        <v>6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4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4</v>
      </c>
      <c r="AD36">
        <f>IFERROR(VLOOKUP(Tabla1[[#This Row],[team_name]],tem_fem,2,0),7)</f>
        <v>4</v>
      </c>
      <c r="AE36">
        <f>IFERROR(VLOOKUP(Tabla1[[#This Row],[team_name]],bal_fem,2,0),7)</f>
        <v>7</v>
      </c>
      <c r="AF36">
        <f>IFERROR(VLOOKUP(Tabla1[[#This Row],[team_name]],hck_fem,2,0),7)</f>
        <v>1</v>
      </c>
      <c r="AG36">
        <f>IFERROR(VLOOKUP(Tabla1[[#This Row],[team_name]],esg_fem,2,0),7)</f>
        <v>4</v>
      </c>
      <c r="AH36">
        <f>IFERROR(VLOOKUP(Tabla1[[#This Row],[team_name]],esg_fem,2,0),7)</f>
        <v>4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236</v>
      </c>
      <c r="B37" t="s">
        <v>1005</v>
      </c>
      <c r="C37">
        <f>IFERROR(VLOOKUP(Tabla1[[#This Row],[team_name]],fut_masc,2,0),7)</f>
        <v>7</v>
      </c>
      <c r="D37">
        <f>IFERROR(VLOOKUP(Tabla1[[#This Row],[team_name]],fut_fem,2,0),7)</f>
        <v>6</v>
      </c>
      <c r="E37">
        <f>IFERROR(VLOOKUP(Tabla1[[#This Row],[team_name]],fts_masc,2,0),7)</f>
        <v>7</v>
      </c>
      <c r="F37">
        <f>IFERROR(VLOOKUP(Tabla1[[#This Row],[team_name]],fts_fem,2,0),7)</f>
        <v>3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5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6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237</v>
      </c>
      <c r="B38" t="s">
        <v>1006</v>
      </c>
      <c r="C38">
        <f>IFERROR(VLOOKUP(Tabla1[[#This Row],[team_name]],fut_masc,2,0),7)</f>
        <v>7</v>
      </c>
      <c r="D38">
        <f>IFERROR(VLOOKUP(Tabla1[[#This Row],[team_name]],fut_fem,2,0),7)</f>
        <v>7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7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238</v>
      </c>
      <c r="B39" t="s">
        <v>1007</v>
      </c>
      <c r="C39">
        <f>IFERROR(VLOOKUP(Tabla1[[#This Row],[team_name]],fut_masc,2,0),7)</f>
        <v>7</v>
      </c>
      <c r="D39">
        <f>IFERROR(VLOOKUP(Tabla1[[#This Row],[team_name]],fut_fem,2,0),7)</f>
        <v>7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7</v>
      </c>
      <c r="V39">
        <f>IFERROR(VLOOKUP(Tabla1[[#This Row],[team_name]],bas_fem,2,0),7)</f>
        <v>7</v>
      </c>
      <c r="W39">
        <f>IFERROR(VLOOKUP(Tabla1[[#This Row],[team_name]],bes_fem,2,0),7)</f>
        <v>7</v>
      </c>
      <c r="X39">
        <f>IFERROR(VLOOKUP(Tabla1[[#This Row],[team_name]],bad_fem,2,0),7)</f>
        <v>7</v>
      </c>
      <c r="Y39">
        <f>IFERROR(VLOOKUP(Tabla1[[#This Row],[team_name]],cur_fem,2,0),7)</f>
        <v>7</v>
      </c>
      <c r="Z39">
        <f>IFERROR(VLOOKUP(Tabla1[[#This Row],[team_name]],ten_fem,2,0),7)</f>
        <v>7</v>
      </c>
      <c r="AA39">
        <f>IFERROR(VLOOKUP(Tabla1[[#This Row],[team_name]],rug_fem,2,0),7)</f>
        <v>7</v>
      </c>
      <c r="AB39">
        <f>IFERROR(VLOOKUP(Tabla1[[#This Row],[team_name]],sqs_fem,2,0),7)</f>
        <v>7</v>
      </c>
      <c r="AC39">
        <f>IFERROR(VLOOKUP(Tabla1[[#This Row],[team_name]],vlp_fem,2,0),7)</f>
        <v>7</v>
      </c>
      <c r="AD39">
        <f>IFERROR(VLOOKUP(Tabla1[[#This Row],[team_name]],tem_fem,2,0),7)</f>
        <v>7</v>
      </c>
      <c r="AE39">
        <f>IFERROR(VLOOKUP(Tabla1[[#This Row],[team_name]],bal_fem,2,0),7)</f>
        <v>7</v>
      </c>
      <c r="AF39">
        <f>IFERROR(VLOOKUP(Tabla1[[#This Row],[team_name]],hck_fem,2,0),7)</f>
        <v>7</v>
      </c>
      <c r="AG39">
        <f>IFERROR(VLOOKUP(Tabla1[[#This Row],[team_name]],esg_fem,2,0),7)</f>
        <v>7</v>
      </c>
      <c r="AH39">
        <f>IFERROR(VLOOKUP(Tabla1[[#This Row],[team_name]],esg_fem,2,0),7)</f>
        <v>7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239</v>
      </c>
      <c r="B40" t="s">
        <v>1008</v>
      </c>
      <c r="C40">
        <f>IFERROR(VLOOKUP(Tabla1[[#This Row],[team_name]],fut_masc,2,0),7)</f>
        <v>7</v>
      </c>
      <c r="D40">
        <f>IFERROR(VLOOKUP(Tabla1[[#This Row],[team_name]],fut_fem,2,0),7)</f>
        <v>1</v>
      </c>
      <c r="E40">
        <f>IFERROR(VLOOKUP(Tabla1[[#This Row],[team_name]],fts_masc,2,0),7)</f>
        <v>7</v>
      </c>
      <c r="F40">
        <f>IFERROR(VLOOKUP(Tabla1[[#This Row],[team_name]],fts_fem,2,0),7)</f>
        <v>6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6</v>
      </c>
      <c r="V40">
        <f>IFERROR(VLOOKUP(Tabla1[[#This Row],[team_name]],bas_fem,2,0),7)</f>
        <v>1</v>
      </c>
      <c r="W40">
        <f>IFERROR(VLOOKUP(Tabla1[[#This Row],[team_name]],bes_fem,2,0),7)</f>
        <v>3</v>
      </c>
      <c r="X40">
        <f>IFERROR(VLOOKUP(Tabla1[[#This Row],[team_name]],bad_fem,2,0),7)</f>
        <v>7</v>
      </c>
      <c r="Y40">
        <f>IFERROR(VLOOKUP(Tabla1[[#This Row],[team_name]],cur_fem,2,0),7)</f>
        <v>4</v>
      </c>
      <c r="Z40">
        <f>IFERROR(VLOOKUP(Tabla1[[#This Row],[team_name]],ten_fem,2,0),7)</f>
        <v>3</v>
      </c>
      <c r="AA40">
        <f>IFERROR(VLOOKUP(Tabla1[[#This Row],[team_name]],rug_fem,2,0),7)</f>
        <v>2</v>
      </c>
      <c r="AB40">
        <f>IFERROR(VLOOKUP(Tabla1[[#This Row],[team_name]],sqs_fem,2,0),7)</f>
        <v>7</v>
      </c>
      <c r="AC40">
        <f>IFERROR(VLOOKUP(Tabla1[[#This Row],[team_name]],vlp_fem,2,0),7)</f>
        <v>3</v>
      </c>
      <c r="AD40">
        <f>IFERROR(VLOOKUP(Tabla1[[#This Row],[team_name]],tem_fem,2,0),7)</f>
        <v>3</v>
      </c>
      <c r="AE40">
        <f>IFERROR(VLOOKUP(Tabla1[[#This Row],[team_name]],bal_fem,2,0),7)</f>
        <v>7</v>
      </c>
      <c r="AF40">
        <f>IFERROR(VLOOKUP(Tabla1[[#This Row],[team_name]],hck_fem,2,0),7)</f>
        <v>2</v>
      </c>
      <c r="AG40">
        <f>IFERROR(VLOOKUP(Tabla1[[#This Row],[team_name]],esg_fem,2,0),7)</f>
        <v>5</v>
      </c>
      <c r="AH40">
        <f>IFERROR(VLOOKUP(Tabla1[[#This Row],[team_name]],esg_fem,2,0),7)</f>
        <v>5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240</v>
      </c>
      <c r="B41" t="s">
        <v>1009</v>
      </c>
      <c r="C41">
        <f>IFERROR(VLOOKUP(Tabla1[[#This Row],[team_name]],fut_masc,2,0),7)</f>
        <v>7</v>
      </c>
      <c r="D41">
        <f>IFERROR(VLOOKUP(Tabla1[[#This Row],[team_name]],fut_fem,2,0),7)</f>
        <v>2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4</v>
      </c>
      <c r="V41">
        <f>IFERROR(VLOOKUP(Tabla1[[#This Row],[team_name]],bas_fem,2,0),7)</f>
        <v>5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4</v>
      </c>
      <c r="Z41">
        <f>IFERROR(VLOOKUP(Tabla1[[#This Row],[team_name]],ten_fem,2,0),7)</f>
        <v>4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2</v>
      </c>
      <c r="AD41">
        <f>IFERROR(VLOOKUP(Tabla1[[#This Row],[team_name]],tem_fem,2,0),7)</f>
        <v>3</v>
      </c>
      <c r="AE41">
        <f>IFERROR(VLOOKUP(Tabla1[[#This Row],[team_name]],bal_fem,2,0),7)</f>
        <v>6</v>
      </c>
      <c r="AF41">
        <f>IFERROR(VLOOKUP(Tabla1[[#This Row],[team_name]],hck_fem,2,0),7)</f>
        <v>4</v>
      </c>
      <c r="AG41">
        <f>IFERROR(VLOOKUP(Tabla1[[#This Row],[team_name]],esg_fem,2,0),7)</f>
        <v>5</v>
      </c>
      <c r="AH41">
        <f>IFERROR(VLOOKUP(Tabla1[[#This Row],[team_name]],esg_fem,2,0),7)</f>
        <v>5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241</v>
      </c>
      <c r="B42" t="s">
        <v>1010</v>
      </c>
      <c r="C42">
        <f>IFERROR(VLOOKUP(Tabla1[[#This Row],[team_name]],fut_masc,2,0),7)</f>
        <v>7</v>
      </c>
      <c r="D42">
        <f>IFERROR(VLOOKUP(Tabla1[[#This Row],[team_name]],fut_fem,2,0),7)</f>
        <v>4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4</v>
      </c>
      <c r="V42">
        <f>IFERROR(VLOOKUP(Tabla1[[#This Row],[team_name]],bas_fem,2,0),7)</f>
        <v>6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7</v>
      </c>
      <c r="AH42">
        <f>IFERROR(VLOOKUP(Tabla1[[#This Row],[team_name]],esg_fem,2,0),7)</f>
        <v>7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242</v>
      </c>
      <c r="B43" t="s">
        <v>1011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6</v>
      </c>
      <c r="V43">
        <f>IFERROR(VLOOKUP(Tabla1[[#This Row],[team_name]],bas_fem,2,0),7)</f>
        <v>5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6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243</v>
      </c>
      <c r="B44" t="s">
        <v>1012</v>
      </c>
      <c r="C44">
        <f>IFERROR(VLOOKUP(Tabla1[[#This Row],[team_name]],fut_masc,2,0),7)</f>
        <v>7</v>
      </c>
      <c r="D44">
        <f>IFERROR(VLOOKUP(Tabla1[[#This Row],[team_name]],fut_fem,2,0),7)</f>
        <v>5</v>
      </c>
      <c r="E44">
        <f>IFERROR(VLOOKUP(Tabla1[[#This Row],[team_name]],fts_masc,2,0),7)</f>
        <v>7</v>
      </c>
      <c r="F44">
        <f>IFERROR(VLOOKUP(Tabla1[[#This Row],[team_name]],fts_fem,2,0),7)</f>
        <v>4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7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244</v>
      </c>
      <c r="B45" t="s">
        <v>1013</v>
      </c>
      <c r="C45">
        <f>IFERROR(VLOOKUP(Tabla1[[#This Row],[team_name]],fut_masc,2,0),7)</f>
        <v>7</v>
      </c>
      <c r="D45">
        <f>IFERROR(VLOOKUP(Tabla1[[#This Row],[team_name]],fut_fem,2,0),7)</f>
        <v>5</v>
      </c>
      <c r="E45">
        <f>IFERROR(VLOOKUP(Tabla1[[#This Row],[team_name]],fts_masc,2,0),7)</f>
        <v>7</v>
      </c>
      <c r="F45">
        <f>IFERROR(VLOOKUP(Tabla1[[#This Row],[team_name]],fts_fem,2,0),7)</f>
        <v>4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245</v>
      </c>
      <c r="B46" t="s">
        <v>1014</v>
      </c>
      <c r="C46">
        <f>IFERROR(VLOOKUP(Tabla1[[#This Row],[team_name]],fut_masc,2,0),7)</f>
        <v>7</v>
      </c>
      <c r="D46">
        <f>IFERROR(VLOOKUP(Tabla1[[#This Row],[team_name]],fut_fem,2,0),7)</f>
        <v>7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4</v>
      </c>
      <c r="V46">
        <f>IFERROR(VLOOKUP(Tabla1[[#This Row],[team_name]],bas_fem,2,0),7)</f>
        <v>5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6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7</v>
      </c>
      <c r="AE46">
        <f>IFERROR(VLOOKUP(Tabla1[[#This Row],[team_name]],bal_fem,2,0),7)</f>
        <v>7</v>
      </c>
      <c r="AF46">
        <f>IFERROR(VLOOKUP(Tabla1[[#This Row],[team_name]],hck_fem,2,0),7)</f>
        <v>4</v>
      </c>
      <c r="AG46">
        <f>IFERROR(VLOOKUP(Tabla1[[#This Row],[team_name]],esg_fem,2,0),7)</f>
        <v>7</v>
      </c>
      <c r="AH46">
        <f>IFERROR(VLOOKUP(Tabla1[[#This Row],[team_name]],esg_fem,2,0),7)</f>
        <v>7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246</v>
      </c>
      <c r="B47" t="s">
        <v>1015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4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2</v>
      </c>
      <c r="V47">
        <f>IFERROR(VLOOKUP(Tabla1[[#This Row],[team_name]],bas_fem,2,0),7)</f>
        <v>1</v>
      </c>
      <c r="W47">
        <f>IFERROR(VLOOKUP(Tabla1[[#This Row],[team_name]],bes_fem,2,0),7)</f>
        <v>7</v>
      </c>
      <c r="X47">
        <f>IFERROR(VLOOKUP(Tabla1[[#This Row],[team_name]],bad_fem,2,0),7)</f>
        <v>7</v>
      </c>
      <c r="Y47">
        <f>IFERROR(VLOOKUP(Tabla1[[#This Row],[team_name]],cur_fem,2,0),7)</f>
        <v>5</v>
      </c>
      <c r="Z47">
        <f>IFERROR(VLOOKUP(Tabla1[[#This Row],[team_name]],ten_fem,2,0),7)</f>
        <v>3</v>
      </c>
      <c r="AA47">
        <f>IFERROR(VLOOKUP(Tabla1[[#This Row],[team_name]],rug_fem,2,0),7)</f>
        <v>3</v>
      </c>
      <c r="AB47">
        <f>IFERROR(VLOOKUP(Tabla1[[#This Row],[team_name]],sqs_fem,2,0),7)</f>
        <v>3</v>
      </c>
      <c r="AC47">
        <f>IFERROR(VLOOKUP(Tabla1[[#This Row],[team_name]],vlp_fem,2,0),7)</f>
        <v>7</v>
      </c>
      <c r="AD47">
        <f>IFERROR(VLOOKUP(Tabla1[[#This Row],[team_name]],tem_fem,2,0),7)</f>
        <v>5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7</v>
      </c>
      <c r="AH47">
        <f>IFERROR(VLOOKUP(Tabla1[[#This Row],[team_name]],esg_fem,2,0),7)</f>
        <v>7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247</v>
      </c>
      <c r="B48" t="s">
        <v>1016</v>
      </c>
      <c r="C48">
        <f>IFERROR(VLOOKUP(Tabla1[[#This Row],[team_name]],fut_masc,2,0),7)</f>
        <v>7</v>
      </c>
      <c r="D48">
        <f>IFERROR(VLOOKUP(Tabla1[[#This Row],[team_name]],fut_fem,2,0),7)</f>
        <v>7</v>
      </c>
      <c r="E48">
        <f>IFERROR(VLOOKUP(Tabla1[[#This Row],[team_name]],fts_masc,2,0),7)</f>
        <v>7</v>
      </c>
      <c r="F48">
        <f>IFERROR(VLOOKUP(Tabla1[[#This Row],[team_name]],fts_fem,2,0),7)</f>
        <v>7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7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7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248</v>
      </c>
      <c r="B49" t="s">
        <v>1017</v>
      </c>
      <c r="C49">
        <f>IFERROR(VLOOKUP(Tabla1[[#This Row],[team_name]],fut_masc,2,0),7)</f>
        <v>7</v>
      </c>
      <c r="D49">
        <f>IFERROR(VLOOKUP(Tabla1[[#This Row],[team_name]],fut_fem,2,0),7)</f>
        <v>6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5</v>
      </c>
      <c r="AH49">
        <f>IFERROR(VLOOKUP(Tabla1[[#This Row],[team_name]],esg_fem,2,0),7)</f>
        <v>5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249</v>
      </c>
      <c r="B50" t="s">
        <v>1018</v>
      </c>
      <c r="C50">
        <f>IFERROR(VLOOKUP(Tabla1[[#This Row],[team_name]],fut_masc,2,0),7)</f>
        <v>7</v>
      </c>
      <c r="D50">
        <f>IFERROR(VLOOKUP(Tabla1[[#This Row],[team_name]],fut_fem,2,0),7)</f>
        <v>6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4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6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250</v>
      </c>
      <c r="B51" t="s">
        <v>1019</v>
      </c>
      <c r="C51">
        <f>IFERROR(VLOOKUP(Tabla1[[#This Row],[team_name]],fut_masc,2,0),7)</f>
        <v>7</v>
      </c>
      <c r="D51">
        <f>IFERROR(VLOOKUP(Tabla1[[#This Row],[team_name]],fut_fem,2,0),7)</f>
        <v>3</v>
      </c>
      <c r="E51">
        <f>IFERROR(VLOOKUP(Tabla1[[#This Row],[team_name]],fts_masc,2,0),7)</f>
        <v>7</v>
      </c>
      <c r="F51">
        <f>IFERROR(VLOOKUP(Tabla1[[#This Row],[team_name]],fts_fem,2,0),7)</f>
        <v>5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7</v>
      </c>
      <c r="V51">
        <f>IFERROR(VLOOKUP(Tabla1[[#This Row],[team_name]],bas_fem,2,0),7)</f>
        <v>7</v>
      </c>
      <c r="W51">
        <f>IFERROR(VLOOKUP(Tabla1[[#This Row],[team_name]],bes_fem,2,0),7)</f>
        <v>7</v>
      </c>
      <c r="X51">
        <f>IFERROR(VLOOKUP(Tabla1[[#This Row],[team_name]],bad_fem,2,0),7)</f>
        <v>7</v>
      </c>
      <c r="Y51">
        <f>IFERROR(VLOOKUP(Tabla1[[#This Row],[team_name]],cur_fem,2,0),7)</f>
        <v>7</v>
      </c>
      <c r="Z51">
        <f>IFERROR(VLOOKUP(Tabla1[[#This Row],[team_name]],ten_fem,2,0),7)</f>
        <v>7</v>
      </c>
      <c r="AA51">
        <f>IFERROR(VLOOKUP(Tabla1[[#This Row],[team_name]],rug_fem,2,0),7)</f>
        <v>7</v>
      </c>
      <c r="AB51">
        <f>IFERROR(VLOOKUP(Tabla1[[#This Row],[team_name]],sqs_fem,2,0),7)</f>
        <v>7</v>
      </c>
      <c r="AC51">
        <f>IFERROR(VLOOKUP(Tabla1[[#This Row],[team_name]],vlp_fem,2,0),7)</f>
        <v>7</v>
      </c>
      <c r="AD51">
        <f>IFERROR(VLOOKUP(Tabla1[[#This Row],[team_name]],tem_fem,2,0),7)</f>
        <v>7</v>
      </c>
      <c r="AE51">
        <f>IFERROR(VLOOKUP(Tabla1[[#This Row],[team_name]],bal_fem,2,0),7)</f>
        <v>7</v>
      </c>
      <c r="AF51">
        <f>IFERROR(VLOOKUP(Tabla1[[#This Row],[team_name]],hck_fem,2,0),7)</f>
        <v>3</v>
      </c>
      <c r="AG51">
        <f>IFERROR(VLOOKUP(Tabla1[[#This Row],[team_name]],esg_fem,2,0),7)</f>
        <v>7</v>
      </c>
      <c r="AH51">
        <f>IFERROR(VLOOKUP(Tabla1[[#This Row],[team_name]],esg_fem,2,0),7)</f>
        <v>7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251</v>
      </c>
      <c r="B52" t="s">
        <v>1020</v>
      </c>
      <c r="C52">
        <f>IFERROR(VLOOKUP(Tabla1[[#This Row],[team_name]],fut_masc,2,0),7)</f>
        <v>7</v>
      </c>
      <c r="D52">
        <f>IFERROR(VLOOKUP(Tabla1[[#This Row],[team_name]],fut_fem,2,0),7)</f>
        <v>3</v>
      </c>
      <c r="E52">
        <f>IFERROR(VLOOKUP(Tabla1[[#This Row],[team_name]],fts_masc,2,0),7)</f>
        <v>7</v>
      </c>
      <c r="F52">
        <f>IFERROR(VLOOKUP(Tabla1[[#This Row],[team_name]],fts_fem,2,0),7)</f>
        <v>4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7</v>
      </c>
      <c r="V52">
        <f>IFERROR(VLOOKUP(Tabla1[[#This Row],[team_name]],bas_fem,2,0),7)</f>
        <v>7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7</v>
      </c>
      <c r="Z52">
        <f>IFERROR(VLOOKUP(Tabla1[[#This Row],[team_name]],ten_fem,2,0),7)</f>
        <v>7</v>
      </c>
      <c r="AA52">
        <f>IFERROR(VLOOKUP(Tabla1[[#This Row],[team_name]],rug_fem,2,0),7)</f>
        <v>7</v>
      </c>
      <c r="AB52">
        <f>IFERROR(VLOOKUP(Tabla1[[#This Row],[team_name]],sqs_fem,2,0),7)</f>
        <v>7</v>
      </c>
      <c r="AC52">
        <f>IFERROR(VLOOKUP(Tabla1[[#This Row],[team_name]],vlp_fem,2,0),7)</f>
        <v>7</v>
      </c>
      <c r="AD52">
        <f>IFERROR(VLOOKUP(Tabla1[[#This Row],[team_name]],tem_fem,2,0),7)</f>
        <v>7</v>
      </c>
      <c r="AE52">
        <f>IFERROR(VLOOKUP(Tabla1[[#This Row],[team_name]],bal_fem,2,0),7)</f>
        <v>7</v>
      </c>
      <c r="AF52">
        <f>IFERROR(VLOOKUP(Tabla1[[#This Row],[team_name]],hck_fem,2,0),7)</f>
        <v>7</v>
      </c>
      <c r="AG52">
        <f>IFERROR(VLOOKUP(Tabla1[[#This Row],[team_name]],esg_fem,2,0),7)</f>
        <v>7</v>
      </c>
      <c r="AH52">
        <f>IFERROR(VLOOKUP(Tabla1[[#This Row],[team_name]],esg_fem,2,0),7)</f>
        <v>7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252</v>
      </c>
      <c r="B53" t="s">
        <v>1021</v>
      </c>
      <c r="C53">
        <f>IFERROR(VLOOKUP(Tabla1[[#This Row],[team_name]],fut_masc,2,0),7)</f>
        <v>7</v>
      </c>
      <c r="D53">
        <f>IFERROR(VLOOKUP(Tabla1[[#This Row],[team_name]],fut_fem,2,0),7)</f>
        <v>5</v>
      </c>
      <c r="E53">
        <f>IFERROR(VLOOKUP(Tabla1[[#This Row],[team_name]],fts_masc,2,0),7)</f>
        <v>7</v>
      </c>
      <c r="F53">
        <f>IFERROR(VLOOKUP(Tabla1[[#This Row],[team_name]],fts_fem,2,0),7)</f>
        <v>4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7</v>
      </c>
      <c r="V53">
        <f>IFERROR(VLOOKUP(Tabla1[[#This Row],[team_name]],bas_fem,2,0),7)</f>
        <v>5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5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5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253</v>
      </c>
      <c r="B54" t="s">
        <v>1022</v>
      </c>
      <c r="C54">
        <f>IFERROR(VLOOKUP(Tabla1[[#This Row],[team_name]],fut_masc,2,0),7)</f>
        <v>7</v>
      </c>
      <c r="D54">
        <f>IFERROR(VLOOKUP(Tabla1[[#This Row],[team_name]],fut_fem,2,0),7)</f>
        <v>4</v>
      </c>
      <c r="E54">
        <f>IFERROR(VLOOKUP(Tabla1[[#This Row],[team_name]],fts_masc,2,0),7)</f>
        <v>7</v>
      </c>
      <c r="F54">
        <f>IFERROR(VLOOKUP(Tabla1[[#This Row],[team_name]],fts_fem,2,0),7)</f>
        <v>4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4</v>
      </c>
      <c r="V54">
        <f>IFERROR(VLOOKUP(Tabla1[[#This Row],[team_name]],bas_fem,2,0),7)</f>
        <v>3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5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254</v>
      </c>
      <c r="B55" t="s">
        <v>1023</v>
      </c>
      <c r="C55">
        <f>IFERROR(VLOOKUP(Tabla1[[#This Row],[team_name]],fut_masc,2,0),7)</f>
        <v>7</v>
      </c>
      <c r="D55">
        <f>IFERROR(VLOOKUP(Tabla1[[#This Row],[team_name]],fut_fem,2,0),7)</f>
        <v>6</v>
      </c>
      <c r="E55">
        <f>IFERROR(VLOOKUP(Tabla1[[#This Row],[team_name]],fts_masc,2,0),7)</f>
        <v>7</v>
      </c>
      <c r="F55">
        <f>IFERROR(VLOOKUP(Tabla1[[#This Row],[team_name]],fts_fem,2,0),7)</f>
        <v>7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6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255</v>
      </c>
      <c r="B56" t="s">
        <v>1024</v>
      </c>
      <c r="C56">
        <f>IFERROR(VLOOKUP(Tabla1[[#This Row],[team_name]],fut_masc,2,0),7)</f>
        <v>7</v>
      </c>
      <c r="D56">
        <f>IFERROR(VLOOKUP(Tabla1[[#This Row],[team_name]],fut_fem,2,0),7)</f>
        <v>1</v>
      </c>
      <c r="E56">
        <f>IFERROR(VLOOKUP(Tabla1[[#This Row],[team_name]],fts_masc,2,0),7)</f>
        <v>7</v>
      </c>
      <c r="F56">
        <f>IFERROR(VLOOKUP(Tabla1[[#This Row],[team_name]],fts_fem,2,0),7)</f>
        <v>1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1</v>
      </c>
      <c r="V56">
        <f>IFERROR(VLOOKUP(Tabla1[[#This Row],[team_name]],bas_fem,2,0),7)</f>
        <v>1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5</v>
      </c>
      <c r="Z56">
        <f>IFERROR(VLOOKUP(Tabla1[[#This Row],[team_name]],ten_fem,2,0),7)</f>
        <v>4</v>
      </c>
      <c r="AA56">
        <f>IFERROR(VLOOKUP(Tabla1[[#This Row],[team_name]],rug_fem,2,0),7)</f>
        <v>3</v>
      </c>
      <c r="AB56">
        <f>IFERROR(VLOOKUP(Tabla1[[#This Row],[team_name]],sqs_fem,2,0),7)</f>
        <v>7</v>
      </c>
      <c r="AC56">
        <f>IFERROR(VLOOKUP(Tabla1[[#This Row],[team_name]],vlp_fem,2,0),7)</f>
        <v>1</v>
      </c>
      <c r="AD56">
        <f>IFERROR(VLOOKUP(Tabla1[[#This Row],[team_name]],tem_fem,2,0),7)</f>
        <v>2</v>
      </c>
      <c r="AE56">
        <f>IFERROR(VLOOKUP(Tabla1[[#This Row],[team_name]],bal_fem,2,0),7)</f>
        <v>6</v>
      </c>
      <c r="AF56">
        <f>IFERROR(VLOOKUP(Tabla1[[#This Row],[team_name]],hck_fem,2,0),7)</f>
        <v>5</v>
      </c>
      <c r="AG56">
        <f>IFERROR(VLOOKUP(Tabla1[[#This Row],[team_name]],esg_fem,2,0),7)</f>
        <v>4</v>
      </c>
      <c r="AH56">
        <f>IFERROR(VLOOKUP(Tabla1[[#This Row],[team_name]],esg_fem,2,0),7)</f>
        <v>4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256</v>
      </c>
      <c r="B57" t="s">
        <v>1025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7</v>
      </c>
      <c r="V57">
        <f>IFERROR(VLOOKUP(Tabla1[[#This Row],[team_name]],bas_fem,2,0),7)</f>
        <v>7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7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7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257</v>
      </c>
      <c r="B58" t="s">
        <v>1026</v>
      </c>
      <c r="C58">
        <f>IFERROR(VLOOKUP(Tabla1[[#This Row],[team_name]],fut_masc,2,0),7)</f>
        <v>7</v>
      </c>
      <c r="D58">
        <f>IFERROR(VLOOKUP(Tabla1[[#This Row],[team_name]],fut_fem,2,0),7)</f>
        <v>5</v>
      </c>
      <c r="E58">
        <f>IFERROR(VLOOKUP(Tabla1[[#This Row],[team_name]],fts_masc,2,0),7)</f>
        <v>7</v>
      </c>
      <c r="F58">
        <f>IFERROR(VLOOKUP(Tabla1[[#This Row],[team_name]],fts_fem,2,0),7)</f>
        <v>7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3</v>
      </c>
      <c r="V58">
        <f>IFERROR(VLOOKUP(Tabla1[[#This Row],[team_name]],bas_fem,2,0),7)</f>
        <v>4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7</v>
      </c>
      <c r="Z58">
        <f>IFERROR(VLOOKUP(Tabla1[[#This Row],[team_name]],ten_fem,2,0),7)</f>
        <v>6</v>
      </c>
      <c r="AA58">
        <f>IFERROR(VLOOKUP(Tabla1[[#This Row],[team_name]],rug_fem,2,0),7)</f>
        <v>5</v>
      </c>
      <c r="AB58">
        <f>IFERROR(VLOOKUP(Tabla1[[#This Row],[team_name]],sqs_fem,2,0),7)</f>
        <v>7</v>
      </c>
      <c r="AC58">
        <f>IFERROR(VLOOKUP(Tabla1[[#This Row],[team_name]],vlp_fem,2,0),7)</f>
        <v>7</v>
      </c>
      <c r="AD58">
        <f>IFERROR(VLOOKUP(Tabla1[[#This Row],[team_name]],tem_fem,2,0),7)</f>
        <v>7</v>
      </c>
      <c r="AE58">
        <f>IFERROR(VLOOKUP(Tabla1[[#This Row],[team_name]],bal_fem,2,0),7)</f>
        <v>7</v>
      </c>
      <c r="AF58">
        <f>IFERROR(VLOOKUP(Tabla1[[#This Row],[team_name]],hck_fem,2,0),7)</f>
        <v>7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258</v>
      </c>
      <c r="B59" t="s">
        <v>1027</v>
      </c>
      <c r="C59">
        <f>IFERROR(VLOOKUP(Tabla1[[#This Row],[team_name]],fut_masc,2,0),7)</f>
        <v>7</v>
      </c>
      <c r="D59">
        <f>IFERROR(VLOOKUP(Tabla1[[#This Row],[team_name]],fut_fem,2,0),7)</f>
        <v>5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6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259</v>
      </c>
      <c r="B60" t="s">
        <v>1028</v>
      </c>
      <c r="C60">
        <f>IFERROR(VLOOKUP(Tabla1[[#This Row],[team_name]],fut_masc,2,0),7)</f>
        <v>7</v>
      </c>
      <c r="D60">
        <f>IFERROR(VLOOKUP(Tabla1[[#This Row],[team_name]],fut_fem,2,0),7)</f>
        <v>7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6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6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6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7</v>
      </c>
      <c r="AH60">
        <f>IFERROR(VLOOKUP(Tabla1[[#This Row],[team_name]],esg_fem,2,0),7)</f>
        <v>7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260</v>
      </c>
      <c r="B61" t="s">
        <v>1029</v>
      </c>
      <c r="C61">
        <f>IFERROR(VLOOKUP(Tabla1[[#This Row],[team_name]],fut_masc,2,0),7)</f>
        <v>7</v>
      </c>
      <c r="D61">
        <f>IFERROR(VLOOKUP(Tabla1[[#This Row],[team_name]],fut_fem,2,0),7)</f>
        <v>7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7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5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261</v>
      </c>
      <c r="B62" t="s">
        <v>1030</v>
      </c>
      <c r="C62">
        <f>IFERROR(VLOOKUP(Tabla1[[#This Row],[team_name]],fut_masc,2,0),7)</f>
        <v>7</v>
      </c>
      <c r="D62">
        <f>IFERROR(VLOOKUP(Tabla1[[#This Row],[team_name]],fut_fem,2,0),7)</f>
        <v>5</v>
      </c>
      <c r="E62">
        <f>IFERROR(VLOOKUP(Tabla1[[#This Row],[team_name]],fts_masc,2,0),7)</f>
        <v>7</v>
      </c>
      <c r="F62">
        <f>IFERROR(VLOOKUP(Tabla1[[#This Row],[team_name]],fts_fem,2,0),7)</f>
        <v>7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6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6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7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262</v>
      </c>
      <c r="B63" t="s">
        <v>1031</v>
      </c>
      <c r="C63">
        <f>IFERROR(VLOOKUP(Tabla1[[#This Row],[team_name]],fut_masc,2,0),7)</f>
        <v>7</v>
      </c>
      <c r="D63">
        <f>IFERROR(VLOOKUP(Tabla1[[#This Row],[team_name]],fut_fem,2,0),7)</f>
        <v>5</v>
      </c>
      <c r="E63">
        <f>IFERROR(VLOOKUP(Tabla1[[#This Row],[team_name]],fts_masc,2,0),7)</f>
        <v>7</v>
      </c>
      <c r="F63">
        <f>IFERROR(VLOOKUP(Tabla1[[#This Row],[team_name]],fts_fem,2,0),7)</f>
        <v>7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5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6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263</v>
      </c>
      <c r="B64" t="s">
        <v>1032</v>
      </c>
      <c r="C64">
        <f>IFERROR(VLOOKUP(Tabla1[[#This Row],[team_name]],fut_masc,2,0),7)</f>
        <v>7</v>
      </c>
      <c r="D64">
        <f>IFERROR(VLOOKUP(Tabla1[[#This Row],[team_name]],fut_fem,2,0),7)</f>
        <v>4</v>
      </c>
      <c r="E64">
        <f>IFERROR(VLOOKUP(Tabla1[[#This Row],[team_name]],fts_masc,2,0),7)</f>
        <v>7</v>
      </c>
      <c r="F64">
        <f>IFERROR(VLOOKUP(Tabla1[[#This Row],[team_name]],fts_fem,2,0),7)</f>
        <v>7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4</v>
      </c>
      <c r="V64">
        <f>IFERROR(VLOOKUP(Tabla1[[#This Row],[team_name]],bas_fem,2,0),7)</f>
        <v>3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4</v>
      </c>
      <c r="AB64">
        <f>IFERROR(VLOOKUP(Tabla1[[#This Row],[team_name]],sqs_fem,2,0),7)</f>
        <v>7</v>
      </c>
      <c r="AC64">
        <f>IFERROR(VLOOKUP(Tabla1[[#This Row],[team_name]],vlp_fem,2,0),7)</f>
        <v>7</v>
      </c>
      <c r="AD64">
        <f>IFERROR(VLOOKUP(Tabla1[[#This Row],[team_name]],tem_fem,2,0),7)</f>
        <v>6</v>
      </c>
      <c r="AE64">
        <f>IFERROR(VLOOKUP(Tabla1[[#This Row],[team_name]],bal_fem,2,0),7)</f>
        <v>7</v>
      </c>
      <c r="AF64">
        <f>IFERROR(VLOOKUP(Tabla1[[#This Row],[team_name]],hck_fem,2,0),7)</f>
        <v>7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264</v>
      </c>
      <c r="B65" t="s">
        <v>1033</v>
      </c>
      <c r="C65">
        <f>IFERROR(VLOOKUP(Tabla1[[#This Row],[team_name]],fut_masc,2,0),7)</f>
        <v>7</v>
      </c>
      <c r="D65">
        <f>IFERROR(VLOOKUP(Tabla1[[#This Row],[team_name]],fut_fem,2,0),7)</f>
        <v>1</v>
      </c>
      <c r="E65">
        <f>IFERROR(VLOOKUP(Tabla1[[#This Row],[team_name]],fts_masc,2,0),7)</f>
        <v>7</v>
      </c>
      <c r="F65">
        <f>IFERROR(VLOOKUP(Tabla1[[#This Row],[team_name]],fts_fem,2,0),7)</f>
        <v>6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2</v>
      </c>
      <c r="V65">
        <f>IFERROR(VLOOKUP(Tabla1[[#This Row],[team_name]],bas_fem,2,0),7)</f>
        <v>1</v>
      </c>
      <c r="W65">
        <f>IFERROR(VLOOKUP(Tabla1[[#This Row],[team_name]],bes_fem,2,0),7)</f>
        <v>1</v>
      </c>
      <c r="X65">
        <f>IFERROR(VLOOKUP(Tabla1[[#This Row],[team_name]],bad_fem,2,0),7)</f>
        <v>6</v>
      </c>
      <c r="Y65">
        <f>IFERROR(VLOOKUP(Tabla1[[#This Row],[team_name]],cur_fem,2,0),7)</f>
        <v>1</v>
      </c>
      <c r="Z65">
        <f>IFERROR(VLOOKUP(Tabla1[[#This Row],[team_name]],ten_fem,2,0),7)</f>
        <v>3</v>
      </c>
      <c r="AA65">
        <f>IFERROR(VLOOKUP(Tabla1[[#This Row],[team_name]],rug_fem,2,0),7)</f>
        <v>1</v>
      </c>
      <c r="AB65">
        <f>IFERROR(VLOOKUP(Tabla1[[#This Row],[team_name]],sqs_fem,2,0),7)</f>
        <v>5</v>
      </c>
      <c r="AC65">
        <f>IFERROR(VLOOKUP(Tabla1[[#This Row],[team_name]],vlp_fem,2,0),7)</f>
        <v>2</v>
      </c>
      <c r="AD65">
        <f>IFERROR(VLOOKUP(Tabla1[[#This Row],[team_name]],tem_fem,2,0),7)</f>
        <v>3</v>
      </c>
      <c r="AE65">
        <f>IFERROR(VLOOKUP(Tabla1[[#This Row],[team_name]],bal_fem,2,0),7)</f>
        <v>7</v>
      </c>
      <c r="AF65">
        <f>IFERROR(VLOOKUP(Tabla1[[#This Row],[team_name]],hck_fem,2,0),7)</f>
        <v>3</v>
      </c>
      <c r="AG65">
        <f>IFERROR(VLOOKUP(Tabla1[[#This Row],[team_name]],esg_fem,2,0),7)</f>
        <v>3</v>
      </c>
      <c r="AH65">
        <f>IFERROR(VLOOKUP(Tabla1[[#This Row],[team_name]],esg_fem,2,0),7)</f>
        <v>3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265</v>
      </c>
      <c r="B66" t="s">
        <v>1034</v>
      </c>
      <c r="C66">
        <f>IFERROR(VLOOKUP(Tabla1[[#This Row],[team_name]],fut_masc,2,0),7)</f>
        <v>7</v>
      </c>
      <c r="D66">
        <f>IFERROR(VLOOKUP(Tabla1[[#This Row],[team_name]],fut_fem,2,0),7)</f>
        <v>7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7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266</v>
      </c>
      <c r="B67" t="s">
        <v>1035</v>
      </c>
      <c r="C67">
        <f>IFERROR(VLOOKUP(Tabla1[[#This Row],[team_name]],fut_masc,2,0),7)</f>
        <v>7</v>
      </c>
      <c r="D67">
        <f>IFERROR(VLOOKUP(Tabla1[[#This Row],[team_name]],fut_fem,2,0),7)</f>
        <v>3</v>
      </c>
      <c r="E67">
        <f>IFERROR(VLOOKUP(Tabla1[[#This Row],[team_name]],fts_masc,2,0),7)</f>
        <v>7</v>
      </c>
      <c r="F67">
        <f>IFERROR(VLOOKUP(Tabla1[[#This Row],[team_name]],fts_fem,2,0),7)</f>
        <v>5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5</v>
      </c>
      <c r="V67">
        <f>IFERROR(VLOOKUP(Tabla1[[#This Row],[team_name]],bas_fem,2,0),7)</f>
        <v>4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7</v>
      </c>
      <c r="Z67">
        <f>IFERROR(VLOOKUP(Tabla1[[#This Row],[team_name]],ten_fem,2,0),7)</f>
        <v>7</v>
      </c>
      <c r="AA67">
        <f>IFERROR(VLOOKUP(Tabla1[[#This Row],[team_name]],rug_fem,2,0),7)</f>
        <v>7</v>
      </c>
      <c r="AB67">
        <f>IFERROR(VLOOKUP(Tabla1[[#This Row],[team_name]],sqs_fem,2,0),7)</f>
        <v>7</v>
      </c>
      <c r="AC67">
        <f>IFERROR(VLOOKUP(Tabla1[[#This Row],[team_name]],vlp_fem,2,0),7)</f>
        <v>7</v>
      </c>
      <c r="AD67">
        <f>IFERROR(VLOOKUP(Tabla1[[#This Row],[team_name]],tem_fem,2,0),7)</f>
        <v>4</v>
      </c>
      <c r="AE67">
        <f>IFERROR(VLOOKUP(Tabla1[[#This Row],[team_name]],bal_fem,2,0),7)</f>
        <v>7</v>
      </c>
      <c r="AF67">
        <f>IFERROR(VLOOKUP(Tabla1[[#This Row],[team_name]],hck_fem,2,0),7)</f>
        <v>3</v>
      </c>
      <c r="AG67">
        <f>IFERROR(VLOOKUP(Tabla1[[#This Row],[team_name]],esg_fem,2,0),7)</f>
        <v>5</v>
      </c>
      <c r="AH67">
        <f>IFERROR(VLOOKUP(Tabla1[[#This Row],[team_name]],esg_fem,2,0),7)</f>
        <v>5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267</v>
      </c>
      <c r="B68" t="s">
        <v>1036</v>
      </c>
      <c r="C68">
        <f>IFERROR(VLOOKUP(Tabla1[[#This Row],[team_name]],fut_masc,2,0),7)</f>
        <v>7</v>
      </c>
      <c r="D68">
        <f>IFERROR(VLOOKUP(Tabla1[[#This Row],[team_name]],fut_fem,2,0),7)</f>
        <v>2</v>
      </c>
      <c r="E68">
        <f>IFERROR(VLOOKUP(Tabla1[[#This Row],[team_name]],fts_masc,2,0),7)</f>
        <v>7</v>
      </c>
      <c r="F68">
        <f>IFERROR(VLOOKUP(Tabla1[[#This Row],[team_name]],fts_fem,2,0),7)</f>
        <v>2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1</v>
      </c>
      <c r="V68">
        <f>IFERROR(VLOOKUP(Tabla1[[#This Row],[team_name]],bas_fem,2,0),7)</f>
        <v>1</v>
      </c>
      <c r="W68">
        <f>IFERROR(VLOOKUP(Tabla1[[#This Row],[team_name]],bes_fem,2,0),7)</f>
        <v>5</v>
      </c>
      <c r="X68">
        <f>IFERROR(VLOOKUP(Tabla1[[#This Row],[team_name]],bad_fem,2,0),7)</f>
        <v>1</v>
      </c>
      <c r="Y68">
        <f>IFERROR(VLOOKUP(Tabla1[[#This Row],[team_name]],cur_fem,2,0),7)</f>
        <v>3</v>
      </c>
      <c r="Z68">
        <f>IFERROR(VLOOKUP(Tabla1[[#This Row],[team_name]],ten_fem,2,0),7)</f>
        <v>3</v>
      </c>
      <c r="AA68">
        <f>IFERROR(VLOOKUP(Tabla1[[#This Row],[team_name]],rug_fem,2,0),7)</f>
        <v>4</v>
      </c>
      <c r="AB68">
        <f>IFERROR(VLOOKUP(Tabla1[[#This Row],[team_name]],sqs_fem,2,0),7)</f>
        <v>7</v>
      </c>
      <c r="AC68">
        <f>IFERROR(VLOOKUP(Tabla1[[#This Row],[team_name]],vlp_fem,2,0),7)</f>
        <v>5</v>
      </c>
      <c r="AD68">
        <f>IFERROR(VLOOKUP(Tabla1[[#This Row],[team_name]],tem_fem,2,0),7)</f>
        <v>1</v>
      </c>
      <c r="AE68">
        <f>IFERROR(VLOOKUP(Tabla1[[#This Row],[team_name]],bal_fem,2,0),7)</f>
        <v>7</v>
      </c>
      <c r="AF68">
        <f>IFERROR(VLOOKUP(Tabla1[[#This Row],[team_name]],hck_fem,2,0),7)</f>
        <v>1</v>
      </c>
      <c r="AG68">
        <f>IFERROR(VLOOKUP(Tabla1[[#This Row],[team_name]],esg_fem,2,0),7)</f>
        <v>2</v>
      </c>
      <c r="AH68">
        <f>IFERROR(VLOOKUP(Tabla1[[#This Row],[team_name]],esg_fem,2,0),7)</f>
        <v>2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268</v>
      </c>
      <c r="B69" t="s">
        <v>1037</v>
      </c>
      <c r="C69">
        <f>IFERROR(VLOOKUP(Tabla1[[#This Row],[team_name]],fut_masc,2,0),7)</f>
        <v>7</v>
      </c>
      <c r="D69">
        <f>IFERROR(VLOOKUP(Tabla1[[#This Row],[team_name]],fut_fem,2,0),7)</f>
        <v>6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7</v>
      </c>
      <c r="V69">
        <f>IFERROR(VLOOKUP(Tabla1[[#This Row],[team_name]],bas_fem,2,0),7)</f>
        <v>5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7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269</v>
      </c>
      <c r="B70" t="s">
        <v>1038</v>
      </c>
      <c r="C70">
        <f>IFERROR(VLOOKUP(Tabla1[[#This Row],[team_name]],fut_masc,2,0),7)</f>
        <v>7</v>
      </c>
      <c r="D70">
        <f>IFERROR(VLOOKUP(Tabla1[[#This Row],[team_name]],fut_fem,2,0),7)</f>
        <v>2</v>
      </c>
      <c r="E70">
        <f>IFERROR(VLOOKUP(Tabla1[[#This Row],[team_name]],fts_masc,2,0),7)</f>
        <v>7</v>
      </c>
      <c r="F70">
        <f>IFERROR(VLOOKUP(Tabla1[[#This Row],[team_name]],fts_fem,2,0),7)</f>
        <v>1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3</v>
      </c>
      <c r="V70">
        <f>IFERROR(VLOOKUP(Tabla1[[#This Row],[team_name]],bas_fem,2,0),7)</f>
        <v>2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4</v>
      </c>
      <c r="AA70">
        <f>IFERROR(VLOOKUP(Tabla1[[#This Row],[team_name]],rug_fem,2,0),7)</f>
        <v>4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4</v>
      </c>
      <c r="AH70">
        <f>IFERROR(VLOOKUP(Tabla1[[#This Row],[team_name]],esg_fem,2,0),7)</f>
        <v>4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270</v>
      </c>
      <c r="B71" t="s">
        <v>1039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7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7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7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271</v>
      </c>
      <c r="B72" t="s">
        <v>1040</v>
      </c>
      <c r="C72">
        <f>IFERROR(VLOOKUP(Tabla1[[#This Row],[team_name]],fut_masc,2,0),7)</f>
        <v>7</v>
      </c>
      <c r="D72">
        <f>IFERROR(VLOOKUP(Tabla1[[#This Row],[team_name]],fut_fem,2,0),7)</f>
        <v>5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7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272</v>
      </c>
      <c r="B73" t="s">
        <v>1041</v>
      </c>
      <c r="C73">
        <f>IFERROR(VLOOKUP(Tabla1[[#This Row],[team_name]],fut_masc,2,0),7)</f>
        <v>7</v>
      </c>
      <c r="D73">
        <f>IFERROR(VLOOKUP(Tabla1[[#This Row],[team_name]],fut_fem,2,0),7)</f>
        <v>1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7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7</v>
      </c>
      <c r="AD73">
        <f>IFERROR(VLOOKUP(Tabla1[[#This Row],[team_name]],tem_fem,2,0),7)</f>
        <v>6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273</v>
      </c>
      <c r="B74" t="s">
        <v>1042</v>
      </c>
      <c r="C74">
        <f>IFERROR(VLOOKUP(Tabla1[[#This Row],[team_name]],fut_masc,2,0),7)</f>
        <v>7</v>
      </c>
      <c r="D74">
        <f>IFERROR(VLOOKUP(Tabla1[[#This Row],[team_name]],fut_fem,2,0),7)</f>
        <v>2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4</v>
      </c>
      <c r="V74">
        <f>IFERROR(VLOOKUP(Tabla1[[#This Row],[team_name]],bas_fem,2,0),7)</f>
        <v>2</v>
      </c>
      <c r="W74">
        <f>IFERROR(VLOOKUP(Tabla1[[#This Row],[team_name]],bes_fem,2,0),7)</f>
        <v>3</v>
      </c>
      <c r="X74">
        <f>IFERROR(VLOOKUP(Tabla1[[#This Row],[team_name]],bad_fem,2,0),7)</f>
        <v>1</v>
      </c>
      <c r="Y74">
        <f>IFERROR(VLOOKUP(Tabla1[[#This Row],[team_name]],cur_fem,2,0),7)</f>
        <v>1</v>
      </c>
      <c r="Z74">
        <f>IFERROR(VLOOKUP(Tabla1[[#This Row],[team_name]],ten_fem,2,0),7)</f>
        <v>6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1</v>
      </c>
      <c r="AE74">
        <f>IFERROR(VLOOKUP(Tabla1[[#This Row],[team_name]],bal_fem,2,0),7)</f>
        <v>5</v>
      </c>
      <c r="AF74">
        <f>IFERROR(VLOOKUP(Tabla1[[#This Row],[team_name]],hck_fem,2,0),7)</f>
        <v>3</v>
      </c>
      <c r="AG74">
        <f>IFERROR(VLOOKUP(Tabla1[[#This Row],[team_name]],esg_fem,2,0),7)</f>
        <v>1</v>
      </c>
      <c r="AH74">
        <f>IFERROR(VLOOKUP(Tabla1[[#This Row],[team_name]],esg_fem,2,0),7)</f>
        <v>1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274</v>
      </c>
      <c r="B75" t="s">
        <v>1043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7</v>
      </c>
      <c r="V75">
        <f>IFERROR(VLOOKUP(Tabla1[[#This Row],[team_name]],bas_fem,2,0),7)</f>
        <v>4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5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7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275</v>
      </c>
      <c r="B76" t="s">
        <v>1044</v>
      </c>
      <c r="C76">
        <f>IFERROR(VLOOKUP(Tabla1[[#This Row],[team_name]],fut_masc,2,0),7)</f>
        <v>7</v>
      </c>
      <c r="D76">
        <f>IFERROR(VLOOKUP(Tabla1[[#This Row],[team_name]],fut_fem,2,0),7)</f>
        <v>3</v>
      </c>
      <c r="E76">
        <f>IFERROR(VLOOKUP(Tabla1[[#This Row],[team_name]],fts_masc,2,0),7)</f>
        <v>7</v>
      </c>
      <c r="F76">
        <f>IFERROR(VLOOKUP(Tabla1[[#This Row],[team_name]],fts_fem,2,0),7)</f>
        <v>3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5</v>
      </c>
      <c r="V76">
        <f>IFERROR(VLOOKUP(Tabla1[[#This Row],[team_name]],bas_fem,2,0),7)</f>
        <v>5</v>
      </c>
      <c r="W76">
        <f>IFERROR(VLOOKUP(Tabla1[[#This Row],[team_name]],bes_fem,2,0),7)</f>
        <v>7</v>
      </c>
      <c r="X76">
        <f>IFERROR(VLOOKUP(Tabla1[[#This Row],[team_name]],bad_fem,2,0),7)</f>
        <v>7</v>
      </c>
      <c r="Y76">
        <f>IFERROR(VLOOKUP(Tabla1[[#This Row],[team_name]],cur_fem,2,0),7)</f>
        <v>7</v>
      </c>
      <c r="Z76">
        <f>IFERROR(VLOOKUP(Tabla1[[#This Row],[team_name]],ten_fem,2,0),7)</f>
        <v>7</v>
      </c>
      <c r="AA76">
        <f>IFERROR(VLOOKUP(Tabla1[[#This Row],[team_name]],rug_fem,2,0),7)</f>
        <v>7</v>
      </c>
      <c r="AB76">
        <f>IFERROR(VLOOKUP(Tabla1[[#This Row],[team_name]],sqs_fem,2,0),7)</f>
        <v>7</v>
      </c>
      <c r="AC76">
        <f>IFERROR(VLOOKUP(Tabla1[[#This Row],[team_name]],vlp_fem,2,0),7)</f>
        <v>7</v>
      </c>
      <c r="AD76">
        <f>IFERROR(VLOOKUP(Tabla1[[#This Row],[team_name]],tem_fem,2,0),7)</f>
        <v>7</v>
      </c>
      <c r="AE76">
        <f>IFERROR(VLOOKUP(Tabla1[[#This Row],[team_name]],bal_fem,2,0),7)</f>
        <v>7</v>
      </c>
      <c r="AF76">
        <f>IFERROR(VLOOKUP(Tabla1[[#This Row],[team_name]],hck_fem,2,0),7)</f>
        <v>6</v>
      </c>
      <c r="AG76">
        <f>IFERROR(VLOOKUP(Tabla1[[#This Row],[team_name]],esg_fem,2,0),7)</f>
        <v>5</v>
      </c>
      <c r="AH76">
        <f>IFERROR(VLOOKUP(Tabla1[[#This Row],[team_name]],esg_fem,2,0),7)</f>
        <v>5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276</v>
      </c>
      <c r="B77" t="s">
        <v>1045</v>
      </c>
      <c r="C77">
        <f>IFERROR(VLOOKUP(Tabla1[[#This Row],[team_name]],fut_masc,2,0),7)</f>
        <v>7</v>
      </c>
      <c r="D77">
        <f>IFERROR(VLOOKUP(Tabla1[[#This Row],[team_name]],fut_fem,2,0),7)</f>
        <v>4</v>
      </c>
      <c r="E77">
        <f>IFERROR(VLOOKUP(Tabla1[[#This Row],[team_name]],fts_masc,2,0),7)</f>
        <v>7</v>
      </c>
      <c r="F77">
        <f>IFERROR(VLOOKUP(Tabla1[[#This Row],[team_name]],fts_fem,2,0),7)</f>
        <v>4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4</v>
      </c>
      <c r="V77">
        <f>IFERROR(VLOOKUP(Tabla1[[#This Row],[team_name]],bas_fem,2,0),7)</f>
        <v>3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6</v>
      </c>
      <c r="Z77">
        <f>IFERROR(VLOOKUP(Tabla1[[#This Row],[team_name]],ten_fem,2,0),7)</f>
        <v>5</v>
      </c>
      <c r="AA77">
        <f>IFERROR(VLOOKUP(Tabla1[[#This Row],[team_name]],rug_fem,2,0),7)</f>
        <v>4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3</v>
      </c>
      <c r="AE77">
        <f>IFERROR(VLOOKUP(Tabla1[[#This Row],[team_name]],bal_fem,2,0),7)</f>
        <v>3</v>
      </c>
      <c r="AF77">
        <f>IFERROR(VLOOKUP(Tabla1[[#This Row],[team_name]],hck_fem,2,0),7)</f>
        <v>6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277</v>
      </c>
      <c r="B78" t="s">
        <v>1046</v>
      </c>
      <c r="C78">
        <f>IFERROR(VLOOKUP(Tabla1[[#This Row],[team_name]],fut_masc,2,0),7)</f>
        <v>7</v>
      </c>
      <c r="D78">
        <f>IFERROR(VLOOKUP(Tabla1[[#This Row],[team_name]],fut_fem,2,0),7)</f>
        <v>5</v>
      </c>
      <c r="E78">
        <f>IFERROR(VLOOKUP(Tabla1[[#This Row],[team_name]],fts_masc,2,0),7)</f>
        <v>7</v>
      </c>
      <c r="F78">
        <f>IFERROR(VLOOKUP(Tabla1[[#This Row],[team_name]],fts_fem,2,0),7)</f>
        <v>7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3</v>
      </c>
      <c r="V78">
        <f>IFERROR(VLOOKUP(Tabla1[[#This Row],[team_name]],bas_fem,2,0),7)</f>
        <v>4</v>
      </c>
      <c r="W78">
        <f>IFERROR(VLOOKUP(Tabla1[[#This Row],[team_name]],bes_fem,2,0),7)</f>
        <v>3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6</v>
      </c>
      <c r="AD78">
        <f>IFERROR(VLOOKUP(Tabla1[[#This Row],[team_name]],tem_fem,2,0),7)</f>
        <v>5</v>
      </c>
      <c r="AE78">
        <f>IFERROR(VLOOKUP(Tabla1[[#This Row],[team_name]],bal_fem,2,0),7)</f>
        <v>7</v>
      </c>
      <c r="AF78">
        <f>IFERROR(VLOOKUP(Tabla1[[#This Row],[team_name]],hck_fem,2,0),7)</f>
        <v>4</v>
      </c>
      <c r="AG78">
        <f>IFERROR(VLOOKUP(Tabla1[[#This Row],[team_name]],esg_fem,2,0),7)</f>
        <v>7</v>
      </c>
      <c r="AH78">
        <f>IFERROR(VLOOKUP(Tabla1[[#This Row],[team_name]],esg_fem,2,0),7)</f>
        <v>7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278</v>
      </c>
      <c r="B79" t="s">
        <v>1047</v>
      </c>
      <c r="C79">
        <f>IFERROR(VLOOKUP(Tabla1[[#This Row],[team_name]],fut_masc,2,0),7)</f>
        <v>7</v>
      </c>
      <c r="D79">
        <f>IFERROR(VLOOKUP(Tabla1[[#This Row],[team_name]],fut_fem,2,0),7)</f>
        <v>7</v>
      </c>
      <c r="E79">
        <f>IFERROR(VLOOKUP(Tabla1[[#This Row],[team_name]],fts_masc,2,0),7)</f>
        <v>7</v>
      </c>
      <c r="F79">
        <f>IFERROR(VLOOKUP(Tabla1[[#This Row],[team_name]],fts_fem,2,0),7)</f>
        <v>7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7</v>
      </c>
      <c r="V79">
        <f>IFERROR(VLOOKUP(Tabla1[[#This Row],[team_name]],bas_fem,2,0),7)</f>
        <v>7</v>
      </c>
      <c r="W79">
        <f>IFERROR(VLOOKUP(Tabla1[[#This Row],[team_name]],bes_fem,2,0),7)</f>
        <v>7</v>
      </c>
      <c r="X79">
        <f>IFERROR(VLOOKUP(Tabla1[[#This Row],[team_name]],bad_fem,2,0),7)</f>
        <v>7</v>
      </c>
      <c r="Y79">
        <f>IFERROR(VLOOKUP(Tabla1[[#This Row],[team_name]],cur_fem,2,0),7)</f>
        <v>7</v>
      </c>
      <c r="Z79">
        <f>IFERROR(VLOOKUP(Tabla1[[#This Row],[team_name]],ten_fem,2,0),7)</f>
        <v>7</v>
      </c>
      <c r="AA79">
        <f>IFERROR(VLOOKUP(Tabla1[[#This Row],[team_name]],rug_fem,2,0),7)</f>
        <v>7</v>
      </c>
      <c r="AB79">
        <f>IFERROR(VLOOKUP(Tabla1[[#This Row],[team_name]],sqs_fem,2,0),7)</f>
        <v>7</v>
      </c>
      <c r="AC79">
        <f>IFERROR(VLOOKUP(Tabla1[[#This Row],[team_name]],vlp_fem,2,0),7)</f>
        <v>7</v>
      </c>
      <c r="AD79">
        <f>IFERROR(VLOOKUP(Tabla1[[#This Row],[team_name]],tem_fem,2,0),7)</f>
        <v>7</v>
      </c>
      <c r="AE79">
        <f>IFERROR(VLOOKUP(Tabla1[[#This Row],[team_name]],bal_fem,2,0),7)</f>
        <v>7</v>
      </c>
      <c r="AF79">
        <f>IFERROR(VLOOKUP(Tabla1[[#This Row],[team_name]],hck_fem,2,0),7)</f>
        <v>7</v>
      </c>
      <c r="AG79">
        <f>IFERROR(VLOOKUP(Tabla1[[#This Row],[team_name]],esg_fem,2,0),7)</f>
        <v>7</v>
      </c>
      <c r="AH79">
        <f>IFERROR(VLOOKUP(Tabla1[[#This Row],[team_name]],esg_fem,2,0),7)</f>
        <v>7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279</v>
      </c>
      <c r="B80" t="s">
        <v>1048</v>
      </c>
      <c r="C80">
        <f>IFERROR(VLOOKUP(Tabla1[[#This Row],[team_name]],fut_masc,2,0),7)</f>
        <v>7</v>
      </c>
      <c r="D80">
        <f>IFERROR(VLOOKUP(Tabla1[[#This Row],[team_name]],fut_fem,2,0),7)</f>
        <v>1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6</v>
      </c>
      <c r="V80">
        <f>IFERROR(VLOOKUP(Tabla1[[#This Row],[team_name]],bas_fem,2,0),7)</f>
        <v>4</v>
      </c>
      <c r="W80">
        <f>IFERROR(VLOOKUP(Tabla1[[#This Row],[team_name]],bes_fem,2,0),7)</f>
        <v>7</v>
      </c>
      <c r="X80">
        <f>IFERROR(VLOOKUP(Tabla1[[#This Row],[team_name]],bad_fem,2,0),7)</f>
        <v>2</v>
      </c>
      <c r="Y80">
        <f>IFERROR(VLOOKUP(Tabla1[[#This Row],[team_name]],cur_fem,2,0),7)</f>
        <v>2</v>
      </c>
      <c r="Z80">
        <f>IFERROR(VLOOKUP(Tabla1[[#This Row],[team_name]],ten_fem,2,0),7)</f>
        <v>3</v>
      </c>
      <c r="AA80">
        <f>IFERROR(VLOOKUP(Tabla1[[#This Row],[team_name]],rug_fem,2,0),7)</f>
        <v>5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4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280</v>
      </c>
      <c r="B81" t="s">
        <v>1049</v>
      </c>
      <c r="C81">
        <f>IFERROR(VLOOKUP(Tabla1[[#This Row],[team_name]],fut_masc,2,0),7)</f>
        <v>7</v>
      </c>
      <c r="D81">
        <f>IFERROR(VLOOKUP(Tabla1[[#This Row],[team_name]],fut_fem,2,0),7)</f>
        <v>7</v>
      </c>
      <c r="E81">
        <f>IFERROR(VLOOKUP(Tabla1[[#This Row],[team_name]],fts_masc,2,0),7)</f>
        <v>7</v>
      </c>
      <c r="F81">
        <f>IFERROR(VLOOKUP(Tabla1[[#This Row],[team_name]],fts_fem,2,0),7)</f>
        <v>7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7</v>
      </c>
      <c r="V81">
        <f>IFERROR(VLOOKUP(Tabla1[[#This Row],[team_name]],bas_fem,2,0),7)</f>
        <v>7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7</v>
      </c>
      <c r="AA81">
        <f>IFERROR(VLOOKUP(Tabla1[[#This Row],[team_name]],rug_fem,2,0),7)</f>
        <v>7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7</v>
      </c>
      <c r="AH81">
        <f>IFERROR(VLOOKUP(Tabla1[[#This Row],[team_name]],esg_fem,2,0),7)</f>
        <v>7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281</v>
      </c>
      <c r="B82" t="s">
        <v>1050</v>
      </c>
      <c r="C82">
        <f>IFERROR(VLOOKUP(Tabla1[[#This Row],[team_name]],fut_masc,2,0),7)</f>
        <v>7</v>
      </c>
      <c r="D82">
        <f>IFERROR(VLOOKUP(Tabla1[[#This Row],[team_name]],fut_fem,2,0),7)</f>
        <v>4</v>
      </c>
      <c r="E82">
        <f>IFERROR(VLOOKUP(Tabla1[[#This Row],[team_name]],fts_masc,2,0),7)</f>
        <v>7</v>
      </c>
      <c r="F82">
        <f>IFERROR(VLOOKUP(Tabla1[[#This Row],[team_name]],fts_fem,2,0),7)</f>
        <v>3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5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5</v>
      </c>
      <c r="AD82">
        <f>IFERROR(VLOOKUP(Tabla1[[#This Row],[team_name]],tem_fem,2,0),7)</f>
        <v>6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282</v>
      </c>
      <c r="B83" t="s">
        <v>1051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5</v>
      </c>
      <c r="V83">
        <f>IFERROR(VLOOKUP(Tabla1[[#This Row],[team_name]],bas_fem,2,0),7)</f>
        <v>3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5</v>
      </c>
      <c r="AA83">
        <f>IFERROR(VLOOKUP(Tabla1[[#This Row],[team_name]],rug_fem,2,0),7)</f>
        <v>7</v>
      </c>
      <c r="AB83">
        <f>IFERROR(VLOOKUP(Tabla1[[#This Row],[team_name]],sqs_fem,2,0),7)</f>
        <v>1</v>
      </c>
      <c r="AC83">
        <f>IFERROR(VLOOKUP(Tabla1[[#This Row],[team_name]],vlp_fem,2,0),7)</f>
        <v>6</v>
      </c>
      <c r="AD83">
        <f>IFERROR(VLOOKUP(Tabla1[[#This Row],[team_name]],tem_fem,2,0),7)</f>
        <v>2</v>
      </c>
      <c r="AE83">
        <f>IFERROR(VLOOKUP(Tabla1[[#This Row],[team_name]],bal_fem,2,0),7)</f>
        <v>7</v>
      </c>
      <c r="AF83">
        <f>IFERROR(VLOOKUP(Tabla1[[#This Row],[team_name]],hck_fem,2,0),7)</f>
        <v>6</v>
      </c>
      <c r="AG83">
        <f>IFERROR(VLOOKUP(Tabla1[[#This Row],[team_name]],esg_fem,2,0),7)</f>
        <v>3</v>
      </c>
      <c r="AH83">
        <f>IFERROR(VLOOKUP(Tabla1[[#This Row],[team_name]],esg_fem,2,0),7)</f>
        <v>3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283</v>
      </c>
      <c r="B84" t="s">
        <v>1052</v>
      </c>
      <c r="C84">
        <f>IFERROR(VLOOKUP(Tabla1[[#This Row],[team_name]],fut_masc,2,0),7)</f>
        <v>7</v>
      </c>
      <c r="D84">
        <f>IFERROR(VLOOKUP(Tabla1[[#This Row],[team_name]],fut_fem,2,0),7)</f>
        <v>4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5</v>
      </c>
      <c r="V84">
        <f>IFERROR(VLOOKUP(Tabla1[[#This Row],[team_name]],bas_fem,2,0),7)</f>
        <v>4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6</v>
      </c>
      <c r="AD84">
        <f>IFERROR(VLOOKUP(Tabla1[[#This Row],[team_name]],tem_fem,2,0),7)</f>
        <v>7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6</v>
      </c>
      <c r="AH84">
        <f>IFERROR(VLOOKUP(Tabla1[[#This Row],[team_name]],esg_fem,2,0),7)</f>
        <v>6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284</v>
      </c>
      <c r="B85" t="s">
        <v>1053</v>
      </c>
      <c r="C85">
        <f>IFERROR(VLOOKUP(Tabla1[[#This Row],[team_name]],fut_masc,2,0),7)</f>
        <v>7</v>
      </c>
      <c r="D85">
        <f>IFERROR(VLOOKUP(Tabla1[[#This Row],[team_name]],fut_fem,2,0),7)</f>
        <v>5</v>
      </c>
      <c r="E85">
        <f>IFERROR(VLOOKUP(Tabla1[[#This Row],[team_name]],fts_masc,2,0),7)</f>
        <v>7</v>
      </c>
      <c r="F85">
        <f>IFERROR(VLOOKUP(Tabla1[[#This Row],[team_name]],fts_fem,2,0),7)</f>
        <v>5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7</v>
      </c>
      <c r="V85">
        <f>IFERROR(VLOOKUP(Tabla1[[#This Row],[team_name]],bas_fem,2,0),7)</f>
        <v>7</v>
      </c>
      <c r="W85">
        <f>IFERROR(VLOOKUP(Tabla1[[#This Row],[team_name]],bes_fem,2,0),7)</f>
        <v>7</v>
      </c>
      <c r="X85">
        <f>IFERROR(VLOOKUP(Tabla1[[#This Row],[team_name]],bad_fem,2,0),7)</f>
        <v>7</v>
      </c>
      <c r="Y85">
        <f>IFERROR(VLOOKUP(Tabla1[[#This Row],[team_name]],cur_fem,2,0),7)</f>
        <v>7</v>
      </c>
      <c r="Z85">
        <f>IFERROR(VLOOKUP(Tabla1[[#This Row],[team_name]],ten_fem,2,0),7)</f>
        <v>7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7</v>
      </c>
      <c r="AE85">
        <f>IFERROR(VLOOKUP(Tabla1[[#This Row],[team_name]],bal_fem,2,0),7)</f>
        <v>7</v>
      </c>
      <c r="AF85">
        <f>IFERROR(VLOOKUP(Tabla1[[#This Row],[team_name]],hck_fem,2,0),7)</f>
        <v>7</v>
      </c>
      <c r="AG85">
        <f>IFERROR(VLOOKUP(Tabla1[[#This Row],[team_name]],esg_fem,2,0),7)</f>
        <v>6</v>
      </c>
      <c r="AH85">
        <f>IFERROR(VLOOKUP(Tabla1[[#This Row],[team_name]],esg_fem,2,0),7)</f>
        <v>6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285</v>
      </c>
      <c r="B86" t="s">
        <v>1054</v>
      </c>
      <c r="C86">
        <f>IFERROR(VLOOKUP(Tabla1[[#This Row],[team_name]],fut_masc,2,0),7)</f>
        <v>7</v>
      </c>
      <c r="D86">
        <f>IFERROR(VLOOKUP(Tabla1[[#This Row],[team_name]],fut_fem,2,0),7)</f>
        <v>7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7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7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286</v>
      </c>
      <c r="B87" t="s">
        <v>1055</v>
      </c>
      <c r="C87">
        <f>IFERROR(VLOOKUP(Tabla1[[#This Row],[team_name]],fut_masc,2,0),7)</f>
        <v>7</v>
      </c>
      <c r="D87">
        <f>IFERROR(VLOOKUP(Tabla1[[#This Row],[team_name]],fut_fem,2,0),7)</f>
        <v>2</v>
      </c>
      <c r="E87">
        <f>IFERROR(VLOOKUP(Tabla1[[#This Row],[team_name]],fts_masc,2,0),7)</f>
        <v>7</v>
      </c>
      <c r="F87">
        <f>IFERROR(VLOOKUP(Tabla1[[#This Row],[team_name]],fts_fem,2,0),7)</f>
        <v>7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4</v>
      </c>
      <c r="V87">
        <f>IFERROR(VLOOKUP(Tabla1[[#This Row],[team_name]],bas_fem,2,0),7)</f>
        <v>7</v>
      </c>
      <c r="W87">
        <f>IFERROR(VLOOKUP(Tabla1[[#This Row],[team_name]],bes_fem,2,0),7)</f>
        <v>7</v>
      </c>
      <c r="X87">
        <f>IFERROR(VLOOKUP(Tabla1[[#This Row],[team_name]],bad_fem,2,0),7)</f>
        <v>5</v>
      </c>
      <c r="Y87">
        <f>IFERROR(VLOOKUP(Tabla1[[#This Row],[team_name]],cur_fem,2,0),7)</f>
        <v>2</v>
      </c>
      <c r="Z87">
        <f>IFERROR(VLOOKUP(Tabla1[[#This Row],[team_name]],ten_fem,2,0),7)</f>
        <v>7</v>
      </c>
      <c r="AA87">
        <f>IFERROR(VLOOKUP(Tabla1[[#This Row],[team_name]],rug_fem,2,0),7)</f>
        <v>2</v>
      </c>
      <c r="AB87">
        <f>IFERROR(VLOOKUP(Tabla1[[#This Row],[team_name]],sqs_fem,2,0),7)</f>
        <v>4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3</v>
      </c>
      <c r="AG87">
        <f>IFERROR(VLOOKUP(Tabla1[[#This Row],[team_name]],esg_fem,2,0),7)</f>
        <v>7</v>
      </c>
      <c r="AH87">
        <f>IFERROR(VLOOKUP(Tabla1[[#This Row],[team_name]],esg_fem,2,0),7)</f>
        <v>7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287</v>
      </c>
      <c r="B88" t="s">
        <v>1056</v>
      </c>
      <c r="C88">
        <f>IFERROR(VLOOKUP(Tabla1[[#This Row],[team_name]],fut_masc,2,0),7)</f>
        <v>7</v>
      </c>
      <c r="D88">
        <f>IFERROR(VLOOKUP(Tabla1[[#This Row],[team_name]],fut_fem,2,0),7)</f>
        <v>3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3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4</v>
      </c>
      <c r="Z88">
        <f>IFERROR(VLOOKUP(Tabla1[[#This Row],[team_name]],ten_fem,2,0),7)</f>
        <v>7</v>
      </c>
      <c r="AA88">
        <f>IFERROR(VLOOKUP(Tabla1[[#This Row],[team_name]],rug_fem,2,0),7)</f>
        <v>7</v>
      </c>
      <c r="AB88">
        <f>IFERROR(VLOOKUP(Tabla1[[#This Row],[team_name]],sqs_fem,2,0),7)</f>
        <v>7</v>
      </c>
      <c r="AC88">
        <f>IFERROR(VLOOKUP(Tabla1[[#This Row],[team_name]],vlp_fem,2,0),7)</f>
        <v>5</v>
      </c>
      <c r="AD88">
        <f>IFERROR(VLOOKUP(Tabla1[[#This Row],[team_name]],tem_fem,2,0),7)</f>
        <v>7</v>
      </c>
      <c r="AE88">
        <f>IFERROR(VLOOKUP(Tabla1[[#This Row],[team_name]],bal_fem,2,0),7)</f>
        <v>5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288</v>
      </c>
      <c r="B89" t="s">
        <v>1057</v>
      </c>
      <c r="C89">
        <f>IFERROR(VLOOKUP(Tabla1[[#This Row],[team_name]],fut_masc,2,0),7)</f>
        <v>7</v>
      </c>
      <c r="D89">
        <f>IFERROR(VLOOKUP(Tabla1[[#This Row],[team_name]],fut_fem,2,0),7)</f>
        <v>3</v>
      </c>
      <c r="E89">
        <f>IFERROR(VLOOKUP(Tabla1[[#This Row],[team_name]],fts_masc,2,0),7)</f>
        <v>7</v>
      </c>
      <c r="F89">
        <f>IFERROR(VLOOKUP(Tabla1[[#This Row],[team_name]],fts_fem,2,0),7)</f>
        <v>5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3</v>
      </c>
      <c r="W89">
        <f>IFERROR(VLOOKUP(Tabla1[[#This Row],[team_name]],bes_fem,2,0),7)</f>
        <v>7</v>
      </c>
      <c r="X89">
        <f>IFERROR(VLOOKUP(Tabla1[[#This Row],[team_name]],bad_fem,2,0),7)</f>
        <v>7</v>
      </c>
      <c r="Y89">
        <f>IFERROR(VLOOKUP(Tabla1[[#This Row],[team_name]],cur_fem,2,0),7)</f>
        <v>4</v>
      </c>
      <c r="Z89">
        <f>IFERROR(VLOOKUP(Tabla1[[#This Row],[team_name]],ten_fem,2,0),7)</f>
        <v>5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4</v>
      </c>
      <c r="AD89">
        <f>IFERROR(VLOOKUP(Tabla1[[#This Row],[team_name]],tem_fem,2,0),7)</f>
        <v>6</v>
      </c>
      <c r="AE89">
        <f>IFERROR(VLOOKUP(Tabla1[[#This Row],[team_name]],bal_fem,2,0),7)</f>
        <v>7</v>
      </c>
      <c r="AF89">
        <f>IFERROR(VLOOKUP(Tabla1[[#This Row],[team_name]],hck_fem,2,0),7)</f>
        <v>5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289</v>
      </c>
      <c r="B90" t="s">
        <v>1058</v>
      </c>
      <c r="C90">
        <f>IFERROR(VLOOKUP(Tabla1[[#This Row],[team_name]],fut_masc,2,0),7)</f>
        <v>7</v>
      </c>
      <c r="D90">
        <f>IFERROR(VLOOKUP(Tabla1[[#This Row],[team_name]],fut_fem,2,0),7)</f>
        <v>1</v>
      </c>
      <c r="E90">
        <f>IFERROR(VLOOKUP(Tabla1[[#This Row],[team_name]],fts_masc,2,0),7)</f>
        <v>7</v>
      </c>
      <c r="F90">
        <f>IFERROR(VLOOKUP(Tabla1[[#This Row],[team_name]],fts_fem,2,0),7)</f>
        <v>1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3</v>
      </c>
      <c r="V90">
        <f>IFERROR(VLOOKUP(Tabla1[[#This Row],[team_name]],bas_fem,2,0),7)</f>
        <v>1</v>
      </c>
      <c r="W90">
        <f>IFERROR(VLOOKUP(Tabla1[[#This Row],[team_name]],bes_fem,2,0),7)</f>
        <v>7</v>
      </c>
      <c r="X90">
        <f>IFERROR(VLOOKUP(Tabla1[[#This Row],[team_name]],bad_fem,2,0),7)</f>
        <v>3</v>
      </c>
      <c r="Y90">
        <f>IFERROR(VLOOKUP(Tabla1[[#This Row],[team_name]],cur_fem,2,0),7)</f>
        <v>5</v>
      </c>
      <c r="Z90">
        <f>IFERROR(VLOOKUP(Tabla1[[#This Row],[team_name]],ten_fem,2,0),7)</f>
        <v>3</v>
      </c>
      <c r="AA90">
        <f>IFERROR(VLOOKUP(Tabla1[[#This Row],[team_name]],rug_fem,2,0),7)</f>
        <v>3</v>
      </c>
      <c r="AB90">
        <f>IFERROR(VLOOKUP(Tabla1[[#This Row],[team_name]],sqs_fem,2,0),7)</f>
        <v>5</v>
      </c>
      <c r="AC90">
        <f>IFERROR(VLOOKUP(Tabla1[[#This Row],[team_name]],vlp_fem,2,0),7)</f>
        <v>7</v>
      </c>
      <c r="AD90">
        <f>IFERROR(VLOOKUP(Tabla1[[#This Row],[team_name]],tem_fem,2,0),7)</f>
        <v>4</v>
      </c>
      <c r="AE90">
        <f>IFERROR(VLOOKUP(Tabla1[[#This Row],[team_name]],bal_fem,2,0),7)</f>
        <v>6</v>
      </c>
      <c r="AF90">
        <f>IFERROR(VLOOKUP(Tabla1[[#This Row],[team_name]],hck_fem,2,0),7)</f>
        <v>1</v>
      </c>
      <c r="AG90">
        <f>IFERROR(VLOOKUP(Tabla1[[#This Row],[team_name]],esg_fem,2,0),7)</f>
        <v>3</v>
      </c>
      <c r="AH90">
        <f>IFERROR(VLOOKUP(Tabla1[[#This Row],[team_name]],esg_fem,2,0),7)</f>
        <v>3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290</v>
      </c>
      <c r="B91" t="s">
        <v>1059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6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1</v>
      </c>
      <c r="V91">
        <f>IFERROR(VLOOKUP(Tabla1[[#This Row],[team_name]],bas_fem,2,0),7)</f>
        <v>1</v>
      </c>
      <c r="W91">
        <f>IFERROR(VLOOKUP(Tabla1[[#This Row],[team_name]],bes_fem,2,0),7)</f>
        <v>1</v>
      </c>
      <c r="X91">
        <f>IFERROR(VLOOKUP(Tabla1[[#This Row],[team_name]],bad_fem,2,0),7)</f>
        <v>4</v>
      </c>
      <c r="Y91">
        <f>IFERROR(VLOOKUP(Tabla1[[#This Row],[team_name]],cur_fem,2,0),7)</f>
        <v>3</v>
      </c>
      <c r="Z91">
        <f>IFERROR(VLOOKUP(Tabla1[[#This Row],[team_name]],ten_fem,2,0),7)</f>
        <v>1</v>
      </c>
      <c r="AA91">
        <f>IFERROR(VLOOKUP(Tabla1[[#This Row],[team_name]],rug_fem,2,0),7)</f>
        <v>2</v>
      </c>
      <c r="AB91">
        <f>IFERROR(VLOOKUP(Tabla1[[#This Row],[team_name]],sqs_fem,2,0),7)</f>
        <v>1</v>
      </c>
      <c r="AC91">
        <f>IFERROR(VLOOKUP(Tabla1[[#This Row],[team_name]],vlp_fem,2,0),7)</f>
        <v>1</v>
      </c>
      <c r="AD91">
        <f>IFERROR(VLOOKUP(Tabla1[[#This Row],[team_name]],tem_fem,2,0),7)</f>
        <v>3</v>
      </c>
      <c r="AE91">
        <f>IFERROR(VLOOKUP(Tabla1[[#This Row],[team_name]],bal_fem,2,0),7)</f>
        <v>7</v>
      </c>
      <c r="AF91">
        <f>IFERROR(VLOOKUP(Tabla1[[#This Row],[team_name]],hck_fem,2,0),7)</f>
        <v>3</v>
      </c>
      <c r="AG91">
        <f>IFERROR(VLOOKUP(Tabla1[[#This Row],[team_name]],esg_fem,2,0),7)</f>
        <v>1</v>
      </c>
      <c r="AH91">
        <f>IFERROR(VLOOKUP(Tabla1[[#This Row],[team_name]],esg_fem,2,0),7)</f>
        <v>1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291</v>
      </c>
      <c r="B92" t="s">
        <v>1060</v>
      </c>
      <c r="C92">
        <f>IFERROR(VLOOKUP(Tabla1[[#This Row],[team_name]],fut_masc,2,0),7)</f>
        <v>7</v>
      </c>
      <c r="D92">
        <f>IFERROR(VLOOKUP(Tabla1[[#This Row],[team_name]],fut_fem,2,0),7)</f>
        <v>5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5</v>
      </c>
      <c r="V92">
        <f>IFERROR(VLOOKUP(Tabla1[[#This Row],[team_name]],bas_fem,2,0),7)</f>
        <v>5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3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4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1</v>
      </c>
      <c r="AH92">
        <f>IFERROR(VLOOKUP(Tabla1[[#This Row],[team_name]],esg_fem,2,0),7)</f>
        <v>1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292</v>
      </c>
      <c r="B93" t="s">
        <v>1061</v>
      </c>
      <c r="C93">
        <f>IFERROR(VLOOKUP(Tabla1[[#This Row],[team_name]],fut_masc,2,0),7)</f>
        <v>7</v>
      </c>
      <c r="D93">
        <f>IFERROR(VLOOKUP(Tabla1[[#This Row],[team_name]],fut_fem,2,0),7)</f>
        <v>6</v>
      </c>
      <c r="E93">
        <f>IFERROR(VLOOKUP(Tabla1[[#This Row],[team_name]],fts_masc,2,0),7)</f>
        <v>7</v>
      </c>
      <c r="F93">
        <f>IFERROR(VLOOKUP(Tabla1[[#This Row],[team_name]],fts_fem,2,0),7)</f>
        <v>7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7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7</v>
      </c>
      <c r="AD93">
        <f>IFERROR(VLOOKUP(Tabla1[[#This Row],[team_name]],tem_fem,2,0),7)</f>
        <v>7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293</v>
      </c>
      <c r="B94" t="s">
        <v>1062</v>
      </c>
      <c r="C94">
        <f>IFERROR(VLOOKUP(Tabla1[[#This Row],[team_name]],fut_masc,2,0),7)</f>
        <v>7</v>
      </c>
      <c r="D94">
        <f>IFERROR(VLOOKUP(Tabla1[[#This Row],[team_name]],fut_fem,2,0),7)</f>
        <v>7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7</v>
      </c>
      <c r="V94">
        <f>IFERROR(VLOOKUP(Tabla1[[#This Row],[team_name]],bas_fem,2,0),7)</f>
        <v>7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7</v>
      </c>
      <c r="AA94">
        <f>IFERROR(VLOOKUP(Tabla1[[#This Row],[team_name]],rug_fem,2,0),7)</f>
        <v>7</v>
      </c>
      <c r="AB94">
        <f>IFERROR(VLOOKUP(Tabla1[[#This Row],[team_name]],sqs_fem,2,0),7)</f>
        <v>7</v>
      </c>
      <c r="AC94">
        <f>IFERROR(VLOOKUP(Tabla1[[#This Row],[team_name]],vlp_fem,2,0),7)</f>
        <v>7</v>
      </c>
      <c r="AD94">
        <f>IFERROR(VLOOKUP(Tabla1[[#This Row],[team_name]],tem_fem,2,0),7)</f>
        <v>7</v>
      </c>
      <c r="AE94">
        <f>IFERROR(VLOOKUP(Tabla1[[#This Row],[team_name]],bal_fem,2,0),7)</f>
        <v>7</v>
      </c>
      <c r="AF94">
        <f>IFERROR(VLOOKUP(Tabla1[[#This Row],[team_name]],hck_fem,2,0),7)</f>
        <v>7</v>
      </c>
      <c r="AG94">
        <f>IFERROR(VLOOKUP(Tabla1[[#This Row],[team_name]],esg_fem,2,0),7)</f>
        <v>7</v>
      </c>
      <c r="AH94">
        <f>IFERROR(VLOOKUP(Tabla1[[#This Row],[team_name]],esg_fem,2,0),7)</f>
        <v>7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294</v>
      </c>
      <c r="B95" t="s">
        <v>1063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5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7</v>
      </c>
      <c r="V95">
        <f>IFERROR(VLOOKUP(Tabla1[[#This Row],[team_name]],bas_fem,2,0),7)</f>
        <v>7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3</v>
      </c>
      <c r="AB95">
        <f>IFERROR(VLOOKUP(Tabla1[[#This Row],[team_name]],sqs_fem,2,0),7)</f>
        <v>7</v>
      </c>
      <c r="AC95">
        <f>IFERROR(VLOOKUP(Tabla1[[#This Row],[team_name]],vlp_fem,2,0),7)</f>
        <v>7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4</v>
      </c>
      <c r="AG95">
        <f>IFERROR(VLOOKUP(Tabla1[[#This Row],[team_name]],esg_fem,2,0),7)</f>
        <v>7</v>
      </c>
      <c r="AH95">
        <f>IFERROR(VLOOKUP(Tabla1[[#This Row],[team_name]],esg_fem,2,0),7)</f>
        <v>7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295</v>
      </c>
      <c r="B96" t="s">
        <v>1064</v>
      </c>
      <c r="C96">
        <f>IFERROR(VLOOKUP(Tabla1[[#This Row],[team_name]],fut_masc,2,0),7)</f>
        <v>7</v>
      </c>
      <c r="D96">
        <f>IFERROR(VLOOKUP(Tabla1[[#This Row],[team_name]],fut_fem,2,0),7)</f>
        <v>3</v>
      </c>
      <c r="E96">
        <f>IFERROR(VLOOKUP(Tabla1[[#This Row],[team_name]],fts_masc,2,0),7)</f>
        <v>7</v>
      </c>
      <c r="F96">
        <f>IFERROR(VLOOKUP(Tabla1[[#This Row],[team_name]],fts_fem,2,0),7)</f>
        <v>6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4</v>
      </c>
      <c r="V96">
        <f>IFERROR(VLOOKUP(Tabla1[[#This Row],[team_name]],bas_fem,2,0),7)</f>
        <v>3</v>
      </c>
      <c r="W96">
        <f>IFERROR(VLOOKUP(Tabla1[[#This Row],[team_name]],bes_fem,2,0),7)</f>
        <v>5</v>
      </c>
      <c r="X96">
        <f>IFERROR(VLOOKUP(Tabla1[[#This Row],[team_name]],bad_fem,2,0),7)</f>
        <v>7</v>
      </c>
      <c r="Y96">
        <f>IFERROR(VLOOKUP(Tabla1[[#This Row],[team_name]],cur_fem,2,0),7)</f>
        <v>6</v>
      </c>
      <c r="Z96">
        <f>IFERROR(VLOOKUP(Tabla1[[#This Row],[team_name]],ten_fem,2,0),7)</f>
        <v>4</v>
      </c>
      <c r="AA96">
        <f>IFERROR(VLOOKUP(Tabla1[[#This Row],[team_name]],rug_fem,2,0),7)</f>
        <v>6</v>
      </c>
      <c r="AB96">
        <f>IFERROR(VLOOKUP(Tabla1[[#This Row],[team_name]],sqs_fem,2,0),7)</f>
        <v>7</v>
      </c>
      <c r="AC96">
        <f>IFERROR(VLOOKUP(Tabla1[[#This Row],[team_name]],vlp_fem,2,0),7)</f>
        <v>5</v>
      </c>
      <c r="AD96">
        <f>IFERROR(VLOOKUP(Tabla1[[#This Row],[team_name]],tem_fem,2,0),7)</f>
        <v>5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296</v>
      </c>
      <c r="B97" t="s">
        <v>1065</v>
      </c>
      <c r="C97">
        <f>IFERROR(VLOOKUP(Tabla1[[#This Row],[team_name]],fut_masc,2,0),7)</f>
        <v>7</v>
      </c>
      <c r="D97">
        <f>IFERROR(VLOOKUP(Tabla1[[#This Row],[team_name]],fut_fem,2,0),7)</f>
        <v>2</v>
      </c>
      <c r="E97">
        <f>IFERROR(VLOOKUP(Tabla1[[#This Row],[team_name]],fts_masc,2,0),7)</f>
        <v>7</v>
      </c>
      <c r="F97">
        <f>IFERROR(VLOOKUP(Tabla1[[#This Row],[team_name]],fts_fem,2,0),7)</f>
        <v>3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3</v>
      </c>
      <c r="V97">
        <f>IFERROR(VLOOKUP(Tabla1[[#This Row],[team_name]],bas_fem,2,0),7)</f>
        <v>4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4</v>
      </c>
      <c r="Z97">
        <f>IFERROR(VLOOKUP(Tabla1[[#This Row],[team_name]],ten_fem,2,0),7)</f>
        <v>7</v>
      </c>
      <c r="AA97">
        <f>IFERROR(VLOOKUP(Tabla1[[#This Row],[team_name]],rug_fem,2,0),7)</f>
        <v>4</v>
      </c>
      <c r="AB97">
        <f>IFERROR(VLOOKUP(Tabla1[[#This Row],[team_name]],sqs_fem,2,0),7)</f>
        <v>7</v>
      </c>
      <c r="AC97">
        <f>IFERROR(VLOOKUP(Tabla1[[#This Row],[team_name]],vlp_fem,2,0),7)</f>
        <v>3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3</v>
      </c>
      <c r="AH97">
        <f>IFERROR(VLOOKUP(Tabla1[[#This Row],[team_name]],esg_fem,2,0),7)</f>
        <v>3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297</v>
      </c>
      <c r="B98" t="s">
        <v>1066</v>
      </c>
      <c r="C98">
        <f>IFERROR(VLOOKUP(Tabla1[[#This Row],[team_name]],fut_masc,2,0),7)</f>
        <v>7</v>
      </c>
      <c r="D98">
        <f>IFERROR(VLOOKUP(Tabla1[[#This Row],[team_name]],fut_fem,2,0),7)</f>
        <v>1</v>
      </c>
      <c r="E98">
        <f>IFERROR(VLOOKUP(Tabla1[[#This Row],[team_name]],fts_masc,2,0),7)</f>
        <v>7</v>
      </c>
      <c r="F98">
        <f>IFERROR(VLOOKUP(Tabla1[[#This Row],[team_name]],fts_fem,2,0),7)</f>
        <v>5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2</v>
      </c>
      <c r="V98">
        <f>IFERROR(VLOOKUP(Tabla1[[#This Row],[team_name]],bas_fem,2,0),7)</f>
        <v>1</v>
      </c>
      <c r="W98">
        <f>IFERROR(VLOOKUP(Tabla1[[#This Row],[team_name]],bes_fem,2,0),7)</f>
        <v>4</v>
      </c>
      <c r="X98">
        <f>IFERROR(VLOOKUP(Tabla1[[#This Row],[team_name]],bad_fem,2,0),7)</f>
        <v>6</v>
      </c>
      <c r="Y98">
        <f>IFERROR(VLOOKUP(Tabla1[[#This Row],[team_name]],cur_fem,2,0),7)</f>
        <v>6</v>
      </c>
      <c r="Z98">
        <f>IFERROR(VLOOKUP(Tabla1[[#This Row],[team_name]],ten_fem,2,0),7)</f>
        <v>3</v>
      </c>
      <c r="AA98">
        <f>IFERROR(VLOOKUP(Tabla1[[#This Row],[team_name]],rug_fem,2,0),7)</f>
        <v>1</v>
      </c>
      <c r="AB98">
        <f>IFERROR(VLOOKUP(Tabla1[[#This Row],[team_name]],sqs_fem,2,0),7)</f>
        <v>3</v>
      </c>
      <c r="AC98">
        <f>IFERROR(VLOOKUP(Tabla1[[#This Row],[team_name]],vlp_fem,2,0),7)</f>
        <v>3</v>
      </c>
      <c r="AD98">
        <f>IFERROR(VLOOKUP(Tabla1[[#This Row],[team_name]],tem_fem,2,0),7)</f>
        <v>2</v>
      </c>
      <c r="AE98">
        <f>IFERROR(VLOOKUP(Tabla1[[#This Row],[team_name]],bal_fem,2,0),7)</f>
        <v>2</v>
      </c>
      <c r="AF98">
        <f>IFERROR(VLOOKUP(Tabla1[[#This Row],[team_name]],hck_fem,2,0),7)</f>
        <v>3</v>
      </c>
      <c r="AG98">
        <f>IFERROR(VLOOKUP(Tabla1[[#This Row],[team_name]],esg_fem,2,0),7)</f>
        <v>1</v>
      </c>
      <c r="AH98">
        <f>IFERROR(VLOOKUP(Tabla1[[#This Row],[team_name]],esg_fem,2,0),7)</f>
        <v>1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298</v>
      </c>
      <c r="B99" t="s">
        <v>1067</v>
      </c>
      <c r="C99">
        <f>IFERROR(VLOOKUP(Tabla1[[#This Row],[team_name]],fut_masc,2,0),7)</f>
        <v>7</v>
      </c>
      <c r="D99">
        <f>IFERROR(VLOOKUP(Tabla1[[#This Row],[team_name]],fut_fem,2,0),7)</f>
        <v>6</v>
      </c>
      <c r="E99">
        <f>IFERROR(VLOOKUP(Tabla1[[#This Row],[team_name]],fts_masc,2,0),7)</f>
        <v>7</v>
      </c>
      <c r="F99">
        <f>IFERROR(VLOOKUP(Tabla1[[#This Row],[team_name]],fts_fem,2,0),7)</f>
        <v>7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7</v>
      </c>
      <c r="V99">
        <f>IFERROR(VLOOKUP(Tabla1[[#This Row],[team_name]],bas_fem,2,0),7)</f>
        <v>6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7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7</v>
      </c>
      <c r="AD99">
        <f>IFERROR(VLOOKUP(Tabla1[[#This Row],[team_name]],tem_fem,2,0),7)</f>
        <v>7</v>
      </c>
      <c r="AE99">
        <f>IFERROR(VLOOKUP(Tabla1[[#This Row],[team_name]],bal_fem,2,0),7)</f>
        <v>7</v>
      </c>
      <c r="AF99">
        <f>IFERROR(VLOOKUP(Tabla1[[#This Row],[team_name]],hck_fem,2,0),7)</f>
        <v>7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299</v>
      </c>
      <c r="B100" t="s">
        <v>1068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7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7</v>
      </c>
      <c r="V100">
        <f>IFERROR(VLOOKUP(Tabla1[[#This Row],[team_name]],bas_fem,2,0),7)</f>
        <v>7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5</v>
      </c>
      <c r="Z100">
        <f>IFERROR(VLOOKUP(Tabla1[[#This Row],[team_name]],ten_fem,2,0),7)</f>
        <v>7</v>
      </c>
      <c r="AA100">
        <f>IFERROR(VLOOKUP(Tabla1[[#This Row],[team_name]],rug_fem,2,0),7)</f>
        <v>3</v>
      </c>
      <c r="AB100">
        <f>IFERROR(VLOOKUP(Tabla1[[#This Row],[team_name]],sqs_fem,2,0),7)</f>
        <v>4</v>
      </c>
      <c r="AC100">
        <f>IFERROR(VLOOKUP(Tabla1[[#This Row],[team_name]],vlp_fem,2,0),7)</f>
        <v>7</v>
      </c>
      <c r="AD100">
        <f>IFERROR(VLOOKUP(Tabla1[[#This Row],[team_name]],tem_fem,2,0),7)</f>
        <v>3</v>
      </c>
      <c r="AE100">
        <f>IFERROR(VLOOKUP(Tabla1[[#This Row],[team_name]],bal_fem,2,0),7)</f>
        <v>7</v>
      </c>
      <c r="AF100">
        <f>IFERROR(VLOOKUP(Tabla1[[#This Row],[team_name]],hck_fem,2,0),7)</f>
        <v>3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300</v>
      </c>
      <c r="B101" t="s">
        <v>1069</v>
      </c>
      <c r="C101">
        <f>IFERROR(VLOOKUP(Tabla1[[#This Row],[team_name]],fut_masc,2,0),7)</f>
        <v>7</v>
      </c>
      <c r="D101">
        <f>IFERROR(VLOOKUP(Tabla1[[#This Row],[team_name]],fut_fem,2,0),7)</f>
        <v>6</v>
      </c>
      <c r="E101">
        <f>IFERROR(VLOOKUP(Tabla1[[#This Row],[team_name]],fts_masc,2,0),7)</f>
        <v>7</v>
      </c>
      <c r="F101">
        <f>IFERROR(VLOOKUP(Tabla1[[#This Row],[team_name]],fts_fem,2,0),7)</f>
        <v>7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7</v>
      </c>
      <c r="V101">
        <f>IFERROR(VLOOKUP(Tabla1[[#This Row],[team_name]],bas_fem,2,0),7)</f>
        <v>7</v>
      </c>
      <c r="W101">
        <f>IFERROR(VLOOKUP(Tabla1[[#This Row],[team_name]],bes_fem,2,0),7)</f>
        <v>7</v>
      </c>
      <c r="X101">
        <f>IFERROR(VLOOKUP(Tabla1[[#This Row],[team_name]],bad_fem,2,0),7)</f>
        <v>7</v>
      </c>
      <c r="Y101">
        <f>IFERROR(VLOOKUP(Tabla1[[#This Row],[team_name]],cur_fem,2,0),7)</f>
        <v>7</v>
      </c>
      <c r="Z101">
        <f>IFERROR(VLOOKUP(Tabla1[[#This Row],[team_name]],ten_fem,2,0),7)</f>
        <v>7</v>
      </c>
      <c r="AA101">
        <f>IFERROR(VLOOKUP(Tabla1[[#This Row],[team_name]],rug_fem,2,0),7)</f>
        <v>7</v>
      </c>
      <c r="AB101">
        <f>IFERROR(VLOOKUP(Tabla1[[#This Row],[team_name]],sqs_fem,2,0),7)</f>
        <v>7</v>
      </c>
      <c r="AC101">
        <f>IFERROR(VLOOKUP(Tabla1[[#This Row],[team_name]],vlp_fem,2,0),7)</f>
        <v>7</v>
      </c>
      <c r="AD101">
        <f>IFERROR(VLOOKUP(Tabla1[[#This Row],[team_name]],tem_fem,2,0),7)</f>
        <v>7</v>
      </c>
      <c r="AE101">
        <f>IFERROR(VLOOKUP(Tabla1[[#This Row],[team_name]],bal_fem,2,0),7)</f>
        <v>7</v>
      </c>
      <c r="AF101">
        <f>IFERROR(VLOOKUP(Tabla1[[#This Row],[team_name]],hck_fem,2,0),7)</f>
        <v>7</v>
      </c>
      <c r="AG101">
        <f>IFERROR(VLOOKUP(Tabla1[[#This Row],[team_name]],esg_fem,2,0),7)</f>
        <v>7</v>
      </c>
      <c r="AH101">
        <f>IFERROR(VLOOKUP(Tabla1[[#This Row],[team_name]],esg_fem,2,0),7)</f>
        <v>7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301</v>
      </c>
      <c r="B102" t="s">
        <v>1070</v>
      </c>
      <c r="C102">
        <f>IFERROR(VLOOKUP(Tabla1[[#This Row],[team_name]],fut_masc,2,0),7)</f>
        <v>7</v>
      </c>
      <c r="D102">
        <f>IFERROR(VLOOKUP(Tabla1[[#This Row],[team_name]],fut_fem,2,0),7)</f>
        <v>6</v>
      </c>
      <c r="E102">
        <f>IFERROR(VLOOKUP(Tabla1[[#This Row],[team_name]],fts_masc,2,0),7)</f>
        <v>7</v>
      </c>
      <c r="F102">
        <f>IFERROR(VLOOKUP(Tabla1[[#This Row],[team_name]],fts_fem,2,0),7)</f>
        <v>7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6</v>
      </c>
      <c r="V102">
        <f>IFERROR(VLOOKUP(Tabla1[[#This Row],[team_name]],bas_fem,2,0),7)</f>
        <v>6</v>
      </c>
      <c r="W102">
        <f>IFERROR(VLOOKUP(Tabla1[[#This Row],[team_name]],bes_fem,2,0),7)</f>
        <v>7</v>
      </c>
      <c r="X102">
        <f>IFERROR(VLOOKUP(Tabla1[[#This Row],[team_name]],bad_fem,2,0),7)</f>
        <v>7</v>
      </c>
      <c r="Y102">
        <f>IFERROR(VLOOKUP(Tabla1[[#This Row],[team_name]],cur_fem,2,0),7)</f>
        <v>7</v>
      </c>
      <c r="Z102">
        <f>IFERROR(VLOOKUP(Tabla1[[#This Row],[team_name]],ten_fem,2,0),7)</f>
        <v>7</v>
      </c>
      <c r="AA102">
        <f>IFERROR(VLOOKUP(Tabla1[[#This Row],[team_name]],rug_fem,2,0),7)</f>
        <v>4</v>
      </c>
      <c r="AB102">
        <f>IFERROR(VLOOKUP(Tabla1[[#This Row],[team_name]],sqs_fem,2,0),7)</f>
        <v>7</v>
      </c>
      <c r="AC102">
        <f>IFERROR(VLOOKUP(Tabla1[[#This Row],[team_name]],vlp_fem,2,0),7)</f>
        <v>7</v>
      </c>
      <c r="AD102">
        <f>IFERROR(VLOOKUP(Tabla1[[#This Row],[team_name]],tem_fem,2,0),7)</f>
        <v>7</v>
      </c>
      <c r="AE102">
        <f>IFERROR(VLOOKUP(Tabla1[[#This Row],[team_name]],bal_fem,2,0),7)</f>
        <v>7</v>
      </c>
      <c r="AF102">
        <f>IFERROR(VLOOKUP(Tabla1[[#This Row],[team_name]],hck_fem,2,0),7)</f>
        <v>7</v>
      </c>
      <c r="AG102">
        <f>IFERROR(VLOOKUP(Tabla1[[#This Row],[team_name]],esg_fem,2,0),7)</f>
        <v>6</v>
      </c>
      <c r="AH102">
        <f>IFERROR(VLOOKUP(Tabla1[[#This Row],[team_name]],esg_fem,2,0),7)</f>
        <v>6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302</v>
      </c>
      <c r="B103" t="s">
        <v>1071</v>
      </c>
      <c r="C103">
        <f>IFERROR(VLOOKUP(Tabla1[[#This Row],[team_name]],fut_masc,2,0),7)</f>
        <v>7</v>
      </c>
      <c r="D103">
        <f>IFERROR(VLOOKUP(Tabla1[[#This Row],[team_name]],fut_fem,2,0),7)</f>
        <v>4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7</v>
      </c>
      <c r="V103">
        <f>IFERROR(VLOOKUP(Tabla1[[#This Row],[team_name]],bas_fem,2,0),7)</f>
        <v>7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7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7</v>
      </c>
      <c r="AD103">
        <f>IFERROR(VLOOKUP(Tabla1[[#This Row],[team_name]],tem_fem,2,0),7)</f>
        <v>5</v>
      </c>
      <c r="AE103">
        <f>IFERROR(VLOOKUP(Tabla1[[#This Row],[team_name]],bal_fem,2,0),7)</f>
        <v>7</v>
      </c>
      <c r="AF103">
        <f>IFERROR(VLOOKUP(Tabla1[[#This Row],[team_name]],hck_fem,2,0),7)</f>
        <v>4</v>
      </c>
      <c r="AG103">
        <f>IFERROR(VLOOKUP(Tabla1[[#This Row],[team_name]],esg_fem,2,0),7)</f>
        <v>7</v>
      </c>
      <c r="AH103">
        <f>IFERROR(VLOOKUP(Tabla1[[#This Row],[team_name]],esg_fem,2,0),7)</f>
        <v>7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303</v>
      </c>
      <c r="B104" t="s">
        <v>1072</v>
      </c>
      <c r="C104">
        <f>IFERROR(VLOOKUP(Tabla1[[#This Row],[team_name]],fut_masc,2,0),7)</f>
        <v>7</v>
      </c>
      <c r="D104">
        <f>IFERROR(VLOOKUP(Tabla1[[#This Row],[team_name]],fut_fem,2,0),7)</f>
        <v>7</v>
      </c>
      <c r="E104">
        <f>IFERROR(VLOOKUP(Tabla1[[#This Row],[team_name]],fts_masc,2,0),7)</f>
        <v>7</v>
      </c>
      <c r="F104">
        <f>IFERROR(VLOOKUP(Tabla1[[#This Row],[team_name]],fts_fem,2,0),7)</f>
        <v>6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6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6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304</v>
      </c>
      <c r="B105" t="s">
        <v>1073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6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305</v>
      </c>
      <c r="B106" t="s">
        <v>1074</v>
      </c>
      <c r="C106">
        <f>IFERROR(VLOOKUP(Tabla1[[#This Row],[team_name]],fut_masc,2,0),7)</f>
        <v>7</v>
      </c>
      <c r="D106">
        <f>IFERROR(VLOOKUP(Tabla1[[#This Row],[team_name]],fut_fem,2,0),7)</f>
        <v>3</v>
      </c>
      <c r="E106">
        <f>IFERROR(VLOOKUP(Tabla1[[#This Row],[team_name]],fts_masc,2,0),7)</f>
        <v>7</v>
      </c>
      <c r="F106">
        <f>IFERROR(VLOOKUP(Tabla1[[#This Row],[team_name]],fts_fem,2,0),7)</f>
        <v>7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3</v>
      </c>
      <c r="V106">
        <f>IFERROR(VLOOKUP(Tabla1[[#This Row],[team_name]],bas_fem,2,0),7)</f>
        <v>3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4</v>
      </c>
      <c r="AA106">
        <f>IFERROR(VLOOKUP(Tabla1[[#This Row],[team_name]],rug_fem,2,0),7)</f>
        <v>7</v>
      </c>
      <c r="AB106">
        <f>IFERROR(VLOOKUP(Tabla1[[#This Row],[team_name]],sqs_fem,2,0),7)</f>
        <v>7</v>
      </c>
      <c r="AC106">
        <f>IFERROR(VLOOKUP(Tabla1[[#This Row],[team_name]],vlp_fem,2,0),7)</f>
        <v>5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7</v>
      </c>
      <c r="AG106">
        <f>IFERROR(VLOOKUP(Tabla1[[#This Row],[team_name]],esg_fem,2,0),7)</f>
        <v>6</v>
      </c>
      <c r="AH106">
        <f>IFERROR(VLOOKUP(Tabla1[[#This Row],[team_name]],esg_fem,2,0),7)</f>
        <v>6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306</v>
      </c>
      <c r="B107" t="s">
        <v>1075</v>
      </c>
      <c r="C107">
        <f>IFERROR(VLOOKUP(Tabla1[[#This Row],[team_name]],fut_masc,2,0),7)</f>
        <v>7</v>
      </c>
      <c r="D107">
        <f>IFERROR(VLOOKUP(Tabla1[[#This Row],[team_name]],fut_fem,2,0),7)</f>
        <v>5</v>
      </c>
      <c r="E107">
        <f>IFERROR(VLOOKUP(Tabla1[[#This Row],[team_name]],fts_masc,2,0),7)</f>
        <v>7</v>
      </c>
      <c r="F107">
        <f>IFERROR(VLOOKUP(Tabla1[[#This Row],[team_name]],fts_fem,2,0),7)</f>
        <v>5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7</v>
      </c>
      <c r="V107">
        <f>IFERROR(VLOOKUP(Tabla1[[#This Row],[team_name]],bas_fem,2,0),7)</f>
        <v>7</v>
      </c>
      <c r="W107">
        <f>IFERROR(VLOOKUP(Tabla1[[#This Row],[team_name]],bes_fem,2,0),7)</f>
        <v>7</v>
      </c>
      <c r="X107">
        <f>IFERROR(VLOOKUP(Tabla1[[#This Row],[team_name]],bad_fem,2,0),7)</f>
        <v>7</v>
      </c>
      <c r="Y107">
        <f>IFERROR(VLOOKUP(Tabla1[[#This Row],[team_name]],cur_fem,2,0),7)</f>
        <v>7</v>
      </c>
      <c r="Z107">
        <f>IFERROR(VLOOKUP(Tabla1[[#This Row],[team_name]],ten_fem,2,0),7)</f>
        <v>7</v>
      </c>
      <c r="AA107">
        <f>IFERROR(VLOOKUP(Tabla1[[#This Row],[team_name]],rug_fem,2,0),7)</f>
        <v>7</v>
      </c>
      <c r="AB107">
        <f>IFERROR(VLOOKUP(Tabla1[[#This Row],[team_name]],sqs_fem,2,0),7)</f>
        <v>7</v>
      </c>
      <c r="AC107">
        <f>IFERROR(VLOOKUP(Tabla1[[#This Row],[team_name]],vlp_fem,2,0),7)</f>
        <v>7</v>
      </c>
      <c r="AD107">
        <f>IFERROR(VLOOKUP(Tabla1[[#This Row],[team_name]],tem_fem,2,0),7)</f>
        <v>7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7</v>
      </c>
      <c r="AH107">
        <f>IFERROR(VLOOKUP(Tabla1[[#This Row],[team_name]],esg_fem,2,0),7)</f>
        <v>7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307</v>
      </c>
      <c r="B108" t="s">
        <v>1076</v>
      </c>
      <c r="C108">
        <f>IFERROR(VLOOKUP(Tabla1[[#This Row],[team_name]],fut_masc,2,0),7)</f>
        <v>7</v>
      </c>
      <c r="D108">
        <f>IFERROR(VLOOKUP(Tabla1[[#This Row],[team_name]],fut_fem,2,0),7)</f>
        <v>4</v>
      </c>
      <c r="E108">
        <f>IFERROR(VLOOKUP(Tabla1[[#This Row],[team_name]],fts_masc,2,0),7)</f>
        <v>7</v>
      </c>
      <c r="F108">
        <f>IFERROR(VLOOKUP(Tabla1[[#This Row],[team_name]],fts_fem,2,0),7)</f>
        <v>4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7</v>
      </c>
      <c r="V108">
        <f>IFERROR(VLOOKUP(Tabla1[[#This Row],[team_name]],bas_fem,2,0),7)</f>
        <v>5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7</v>
      </c>
      <c r="Z108">
        <f>IFERROR(VLOOKUP(Tabla1[[#This Row],[team_name]],ten_fem,2,0),7)</f>
        <v>7</v>
      </c>
      <c r="AA108">
        <f>IFERROR(VLOOKUP(Tabla1[[#This Row],[team_name]],rug_fem,2,0),7)</f>
        <v>7</v>
      </c>
      <c r="AB108">
        <f>IFERROR(VLOOKUP(Tabla1[[#This Row],[team_name]],sqs_fem,2,0),7)</f>
        <v>7</v>
      </c>
      <c r="AC108">
        <f>IFERROR(VLOOKUP(Tabla1[[#This Row],[team_name]],vlp_fem,2,0),7)</f>
        <v>7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5</v>
      </c>
      <c r="AG108">
        <f>IFERROR(VLOOKUP(Tabla1[[#This Row],[team_name]],esg_fem,2,0),7)</f>
        <v>7</v>
      </c>
      <c r="AH108">
        <f>IFERROR(VLOOKUP(Tabla1[[#This Row],[team_name]],esg_fem,2,0),7)</f>
        <v>7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308</v>
      </c>
      <c r="B109" t="s">
        <v>1077</v>
      </c>
      <c r="C109">
        <f>IFERROR(VLOOKUP(Tabla1[[#This Row],[team_name]],fut_masc,2,0),7)</f>
        <v>7</v>
      </c>
      <c r="D109">
        <f>IFERROR(VLOOKUP(Tabla1[[#This Row],[team_name]],fut_fem,2,0),7)</f>
        <v>6</v>
      </c>
      <c r="E109">
        <f>IFERROR(VLOOKUP(Tabla1[[#This Row],[team_name]],fts_masc,2,0),7)</f>
        <v>7</v>
      </c>
      <c r="F109">
        <f>IFERROR(VLOOKUP(Tabla1[[#This Row],[team_name]],fts_fem,2,0),7)</f>
        <v>7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7</v>
      </c>
      <c r="V109">
        <f>IFERROR(VLOOKUP(Tabla1[[#This Row],[team_name]],bas_fem,2,0),7)</f>
        <v>5</v>
      </c>
      <c r="W109">
        <f>IFERROR(VLOOKUP(Tabla1[[#This Row],[team_name]],bes_fem,2,0),7)</f>
        <v>7</v>
      </c>
      <c r="X109">
        <f>IFERROR(VLOOKUP(Tabla1[[#This Row],[team_name]],bad_fem,2,0),7)</f>
        <v>7</v>
      </c>
      <c r="Y109">
        <f>IFERROR(VLOOKUP(Tabla1[[#This Row],[team_name]],cur_fem,2,0),7)</f>
        <v>7</v>
      </c>
      <c r="Z109">
        <f>IFERROR(VLOOKUP(Tabla1[[#This Row],[team_name]],ten_fem,2,0),7)</f>
        <v>7</v>
      </c>
      <c r="AA109">
        <f>IFERROR(VLOOKUP(Tabla1[[#This Row],[team_name]],rug_fem,2,0),7)</f>
        <v>7</v>
      </c>
      <c r="AB109">
        <f>IFERROR(VLOOKUP(Tabla1[[#This Row],[team_name]],sqs_fem,2,0),7)</f>
        <v>7</v>
      </c>
      <c r="AC109">
        <f>IFERROR(VLOOKUP(Tabla1[[#This Row],[team_name]],vlp_fem,2,0),7)</f>
        <v>7</v>
      </c>
      <c r="AD109">
        <f>IFERROR(VLOOKUP(Tabla1[[#This Row],[team_name]],tem_fem,2,0),7)</f>
        <v>7</v>
      </c>
      <c r="AE109">
        <f>IFERROR(VLOOKUP(Tabla1[[#This Row],[team_name]],bal_fem,2,0),7)</f>
        <v>7</v>
      </c>
      <c r="AF109">
        <f>IFERROR(VLOOKUP(Tabla1[[#This Row],[team_name]],hck_fem,2,0),7)</f>
        <v>7</v>
      </c>
      <c r="AG109">
        <f>IFERROR(VLOOKUP(Tabla1[[#This Row],[team_name]],esg_fem,2,0),7)</f>
        <v>7</v>
      </c>
      <c r="AH109">
        <f>IFERROR(VLOOKUP(Tabla1[[#This Row],[team_name]],esg_fem,2,0),7)</f>
        <v>7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309</v>
      </c>
      <c r="B110" t="s">
        <v>1078</v>
      </c>
      <c r="C110">
        <f>IFERROR(VLOOKUP(Tabla1[[#This Row],[team_name]],fut_masc,2,0),7)</f>
        <v>7</v>
      </c>
      <c r="D110">
        <f>IFERROR(VLOOKUP(Tabla1[[#This Row],[team_name]],fut_fem,2,0),7)</f>
        <v>7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7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310</v>
      </c>
      <c r="B111" t="s">
        <v>1079</v>
      </c>
      <c r="C111">
        <f>IFERROR(VLOOKUP(Tabla1[[#This Row],[team_name]],fut_masc,2,0),7)</f>
        <v>7</v>
      </c>
      <c r="D111">
        <f>IFERROR(VLOOKUP(Tabla1[[#This Row],[team_name]],fut_fem,2,0),7)</f>
        <v>4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7</v>
      </c>
      <c r="Z111">
        <f>IFERROR(VLOOKUP(Tabla1[[#This Row],[team_name]],ten_fem,2,0),7)</f>
        <v>7</v>
      </c>
      <c r="AA111">
        <f>IFERROR(VLOOKUP(Tabla1[[#This Row],[team_name]],rug_fem,2,0),7)</f>
        <v>7</v>
      </c>
      <c r="AB111">
        <f>IFERROR(VLOOKUP(Tabla1[[#This Row],[team_name]],sqs_fem,2,0),7)</f>
        <v>7</v>
      </c>
      <c r="AC111">
        <f>IFERROR(VLOOKUP(Tabla1[[#This Row],[team_name]],vlp_fem,2,0),7)</f>
        <v>7</v>
      </c>
      <c r="AD111">
        <f>IFERROR(VLOOKUP(Tabla1[[#This Row],[team_name]],tem_fem,2,0),7)</f>
        <v>7</v>
      </c>
      <c r="AE111">
        <f>IFERROR(VLOOKUP(Tabla1[[#This Row],[team_name]],bal_fem,2,0),7)</f>
        <v>7</v>
      </c>
      <c r="AF111">
        <f>IFERROR(VLOOKUP(Tabla1[[#This Row],[team_name]],hck_fem,2,0),7)</f>
        <v>7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311</v>
      </c>
      <c r="B112" t="s">
        <v>1080</v>
      </c>
      <c r="C112">
        <f>IFERROR(VLOOKUP(Tabla1[[#This Row],[team_name]],fut_masc,2,0),7)</f>
        <v>7</v>
      </c>
      <c r="D112">
        <f>IFERROR(VLOOKUP(Tabla1[[#This Row],[team_name]],fut_fem,2,0),7)</f>
        <v>5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6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5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5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312</v>
      </c>
      <c r="B113" t="s">
        <v>1081</v>
      </c>
      <c r="C113">
        <f>IFERROR(VLOOKUP(Tabla1[[#This Row],[team_name]],fut_masc,2,0),7)</f>
        <v>7</v>
      </c>
      <c r="D113">
        <f>IFERROR(VLOOKUP(Tabla1[[#This Row],[team_name]],fut_fem,2,0),7)</f>
        <v>3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7</v>
      </c>
      <c r="V113">
        <f>IFERROR(VLOOKUP(Tabla1[[#This Row],[team_name]],bas_fem,2,0),7)</f>
        <v>7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7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7</v>
      </c>
      <c r="AH113">
        <f>IFERROR(VLOOKUP(Tabla1[[#This Row],[team_name]],esg_fem,2,0),7)</f>
        <v>7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313</v>
      </c>
      <c r="B114" t="s">
        <v>1082</v>
      </c>
      <c r="C114">
        <f>IFERROR(VLOOKUP(Tabla1[[#This Row],[team_name]],fut_masc,2,0),7)</f>
        <v>7</v>
      </c>
      <c r="D114">
        <f>IFERROR(VLOOKUP(Tabla1[[#This Row],[team_name]],fut_fem,2,0),7)</f>
        <v>6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5</v>
      </c>
      <c r="V114">
        <f>IFERROR(VLOOKUP(Tabla1[[#This Row],[team_name]],bas_fem,2,0),7)</f>
        <v>6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7</v>
      </c>
      <c r="AE114">
        <f>IFERROR(VLOOKUP(Tabla1[[#This Row],[team_name]],bal_fem,2,0),7)</f>
        <v>7</v>
      </c>
      <c r="AF114">
        <f>IFERROR(VLOOKUP(Tabla1[[#This Row],[team_name]],hck_fem,2,0),7)</f>
        <v>7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314</v>
      </c>
      <c r="B115" t="s">
        <v>1083</v>
      </c>
      <c r="C115">
        <f>IFERROR(VLOOKUP(Tabla1[[#This Row],[team_name]],fut_masc,2,0),7)</f>
        <v>7</v>
      </c>
      <c r="D115">
        <f>IFERROR(VLOOKUP(Tabla1[[#This Row],[team_name]],fut_fem,2,0),7)</f>
        <v>4</v>
      </c>
      <c r="E115">
        <f>IFERROR(VLOOKUP(Tabla1[[#This Row],[team_name]],fts_masc,2,0),7)</f>
        <v>7</v>
      </c>
      <c r="F115">
        <f>IFERROR(VLOOKUP(Tabla1[[#This Row],[team_name]],fts_fem,2,0),7)</f>
        <v>4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6</v>
      </c>
      <c r="V115">
        <f>IFERROR(VLOOKUP(Tabla1[[#This Row],[team_name]],bas_fem,2,0),7)</f>
        <v>6</v>
      </c>
      <c r="W115">
        <f>IFERROR(VLOOKUP(Tabla1[[#This Row],[team_name]],bes_fem,2,0),7)</f>
        <v>3</v>
      </c>
      <c r="X115">
        <f>IFERROR(VLOOKUP(Tabla1[[#This Row],[team_name]],bad_fem,2,0),7)</f>
        <v>5</v>
      </c>
      <c r="Y115">
        <f>IFERROR(VLOOKUP(Tabla1[[#This Row],[team_name]],cur_fem,2,0),7)</f>
        <v>5</v>
      </c>
      <c r="Z115">
        <f>IFERROR(VLOOKUP(Tabla1[[#This Row],[team_name]],ten_fem,2,0),7)</f>
        <v>7</v>
      </c>
      <c r="AA115">
        <f>IFERROR(VLOOKUP(Tabla1[[#This Row],[team_name]],rug_fem,2,0),7)</f>
        <v>3</v>
      </c>
      <c r="AB115">
        <f>IFERROR(VLOOKUP(Tabla1[[#This Row],[team_name]],sqs_fem,2,0),7)</f>
        <v>5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4</v>
      </c>
      <c r="AG115">
        <f>IFERROR(VLOOKUP(Tabla1[[#This Row],[team_name]],esg_fem,2,0),7)</f>
        <v>3</v>
      </c>
      <c r="AH115">
        <f>IFERROR(VLOOKUP(Tabla1[[#This Row],[team_name]],esg_fem,2,0),7)</f>
        <v>3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315</v>
      </c>
      <c r="B116" t="s">
        <v>1084</v>
      </c>
      <c r="C116">
        <f>IFERROR(VLOOKUP(Tabla1[[#This Row],[team_name]],fut_masc,2,0),7)</f>
        <v>7</v>
      </c>
      <c r="D116">
        <f>IFERROR(VLOOKUP(Tabla1[[#This Row],[team_name]],fut_fem,2,0),7)</f>
        <v>3</v>
      </c>
      <c r="E116">
        <f>IFERROR(VLOOKUP(Tabla1[[#This Row],[team_name]],fts_masc,2,0),7)</f>
        <v>7</v>
      </c>
      <c r="F116">
        <f>IFERROR(VLOOKUP(Tabla1[[#This Row],[team_name]],fts_fem,2,0),7)</f>
        <v>3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3</v>
      </c>
      <c r="V116">
        <f>IFERROR(VLOOKUP(Tabla1[[#This Row],[team_name]],bas_fem,2,0),7)</f>
        <v>2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3</v>
      </c>
      <c r="Z116">
        <f>IFERROR(VLOOKUP(Tabla1[[#This Row],[team_name]],ten_fem,2,0),7)</f>
        <v>5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4</v>
      </c>
      <c r="AD116">
        <f>IFERROR(VLOOKUP(Tabla1[[#This Row],[team_name]],tem_fem,2,0),7)</f>
        <v>6</v>
      </c>
      <c r="AE116">
        <f>IFERROR(VLOOKUP(Tabla1[[#This Row],[team_name]],bal_fem,2,0),7)</f>
        <v>3</v>
      </c>
      <c r="AF116">
        <f>IFERROR(VLOOKUP(Tabla1[[#This Row],[team_name]],hck_fem,2,0),7)</f>
        <v>5</v>
      </c>
      <c r="AG116">
        <f>IFERROR(VLOOKUP(Tabla1[[#This Row],[team_name]],esg_fem,2,0),7)</f>
        <v>2</v>
      </c>
      <c r="AH116">
        <f>IFERROR(VLOOKUP(Tabla1[[#This Row],[team_name]],esg_fem,2,0),7)</f>
        <v>2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316</v>
      </c>
      <c r="B117" t="s">
        <v>1085</v>
      </c>
      <c r="C117">
        <f>IFERROR(VLOOKUP(Tabla1[[#This Row],[team_name]],fut_masc,2,0),7)</f>
        <v>7</v>
      </c>
      <c r="D117">
        <f>IFERROR(VLOOKUP(Tabla1[[#This Row],[team_name]],fut_fem,2,0),7)</f>
        <v>4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5</v>
      </c>
      <c r="V117">
        <f>IFERROR(VLOOKUP(Tabla1[[#This Row],[team_name]],bas_fem,2,0),7)</f>
        <v>4</v>
      </c>
      <c r="W117">
        <f>IFERROR(VLOOKUP(Tabla1[[#This Row],[team_name]],bes_fem,2,0),7)</f>
        <v>4</v>
      </c>
      <c r="X117">
        <f>IFERROR(VLOOKUP(Tabla1[[#This Row],[team_name]],bad_fem,2,0),7)</f>
        <v>3</v>
      </c>
      <c r="Y117">
        <f>IFERROR(VLOOKUP(Tabla1[[#This Row],[team_name]],cur_fem,2,0),7)</f>
        <v>7</v>
      </c>
      <c r="Z117">
        <f>IFERROR(VLOOKUP(Tabla1[[#This Row],[team_name]],ten_fem,2,0),7)</f>
        <v>7</v>
      </c>
      <c r="AA117">
        <f>IFERROR(VLOOKUP(Tabla1[[#This Row],[team_name]],rug_fem,2,0),7)</f>
        <v>5</v>
      </c>
      <c r="AB117">
        <f>IFERROR(VLOOKUP(Tabla1[[#This Row],[team_name]],sqs_fem,2,0),7)</f>
        <v>4</v>
      </c>
      <c r="AC117">
        <f>IFERROR(VLOOKUP(Tabla1[[#This Row],[team_name]],vlp_fem,2,0),7)</f>
        <v>7</v>
      </c>
      <c r="AD117">
        <f>IFERROR(VLOOKUP(Tabla1[[#This Row],[team_name]],tem_fem,2,0),7)</f>
        <v>3</v>
      </c>
      <c r="AE117">
        <f>IFERROR(VLOOKUP(Tabla1[[#This Row],[team_name]],bal_fem,2,0),7)</f>
        <v>7</v>
      </c>
      <c r="AF117">
        <f>IFERROR(VLOOKUP(Tabla1[[#This Row],[team_name]],hck_fem,2,0),7)</f>
        <v>2</v>
      </c>
      <c r="AG117">
        <f>IFERROR(VLOOKUP(Tabla1[[#This Row],[team_name]],esg_fem,2,0),7)</f>
        <v>4</v>
      </c>
      <c r="AH117">
        <f>IFERROR(VLOOKUP(Tabla1[[#This Row],[team_name]],esg_fem,2,0),7)</f>
        <v>4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317</v>
      </c>
      <c r="B118" t="s">
        <v>1086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3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5</v>
      </c>
      <c r="V118">
        <f>IFERROR(VLOOKUP(Tabla1[[#This Row],[team_name]],bas_fem,2,0),7)</f>
        <v>4</v>
      </c>
      <c r="W118">
        <f>IFERROR(VLOOKUP(Tabla1[[#This Row],[team_name]],bes_fem,2,0),7)</f>
        <v>3</v>
      </c>
      <c r="X118">
        <f>IFERROR(VLOOKUP(Tabla1[[#This Row],[team_name]],bad_fem,2,0),7)</f>
        <v>1</v>
      </c>
      <c r="Y118">
        <f>IFERROR(VLOOKUP(Tabla1[[#This Row],[team_name]],cur_fem,2,0),7)</f>
        <v>7</v>
      </c>
      <c r="Z118">
        <f>IFERROR(VLOOKUP(Tabla1[[#This Row],[team_name]],ten_fem,2,0),7)</f>
        <v>4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6</v>
      </c>
      <c r="AG118">
        <f>IFERROR(VLOOKUP(Tabla1[[#This Row],[team_name]],esg_fem,2,0),7)</f>
        <v>6</v>
      </c>
      <c r="AH118">
        <f>IFERROR(VLOOKUP(Tabla1[[#This Row],[team_name]],esg_fem,2,0),7)</f>
        <v>6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318</v>
      </c>
      <c r="B119" t="s">
        <v>1087</v>
      </c>
      <c r="C119">
        <f>IFERROR(VLOOKUP(Tabla1[[#This Row],[team_name]],fut_masc,2,0),7)</f>
        <v>7</v>
      </c>
      <c r="D119">
        <f>IFERROR(VLOOKUP(Tabla1[[#This Row],[team_name]],fut_fem,2,0),7)</f>
        <v>1</v>
      </c>
      <c r="E119">
        <f>IFERROR(VLOOKUP(Tabla1[[#This Row],[team_name]],fts_masc,2,0),7)</f>
        <v>7</v>
      </c>
      <c r="F119">
        <f>IFERROR(VLOOKUP(Tabla1[[#This Row],[team_name]],fts_fem,2,0),7)</f>
        <v>6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3</v>
      </c>
      <c r="W119">
        <f>IFERROR(VLOOKUP(Tabla1[[#This Row],[team_name]],bes_fem,2,0),7)</f>
        <v>4</v>
      </c>
      <c r="X119">
        <f>IFERROR(VLOOKUP(Tabla1[[#This Row],[team_name]],bad_fem,2,0),7)</f>
        <v>3</v>
      </c>
      <c r="Y119">
        <f>IFERROR(VLOOKUP(Tabla1[[#This Row],[team_name]],cur_fem,2,0),7)</f>
        <v>4</v>
      </c>
      <c r="Z119">
        <f>IFERROR(VLOOKUP(Tabla1[[#This Row],[team_name]],ten_fem,2,0),7)</f>
        <v>3</v>
      </c>
      <c r="AA119">
        <f>IFERROR(VLOOKUP(Tabla1[[#This Row],[team_name]],rug_fem,2,0),7)</f>
        <v>1</v>
      </c>
      <c r="AB119">
        <f>IFERROR(VLOOKUP(Tabla1[[#This Row],[team_name]],sqs_fem,2,0),7)</f>
        <v>3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2</v>
      </c>
      <c r="AG119">
        <f>IFERROR(VLOOKUP(Tabla1[[#This Row],[team_name]],esg_fem,2,0),7)</f>
        <v>4</v>
      </c>
      <c r="AH119">
        <f>IFERROR(VLOOKUP(Tabla1[[#This Row],[team_name]],esg_fem,2,0),7)</f>
        <v>4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319</v>
      </c>
      <c r="B120" t="s">
        <v>1088</v>
      </c>
      <c r="C120">
        <f>IFERROR(VLOOKUP(Tabla1[[#This Row],[team_name]],fut_masc,2,0),7)</f>
        <v>7</v>
      </c>
      <c r="D120">
        <f>IFERROR(VLOOKUP(Tabla1[[#This Row],[team_name]],fut_fem,2,0),7)</f>
        <v>7</v>
      </c>
      <c r="E120">
        <f>IFERROR(VLOOKUP(Tabla1[[#This Row],[team_name]],fts_masc,2,0),7)</f>
        <v>7</v>
      </c>
      <c r="F120">
        <f>IFERROR(VLOOKUP(Tabla1[[#This Row],[team_name]],fts_fem,2,0),7)</f>
        <v>5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7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320</v>
      </c>
      <c r="B121" t="s">
        <v>1089</v>
      </c>
      <c r="C121">
        <f>IFERROR(VLOOKUP(Tabla1[[#This Row],[team_name]],fut_masc,2,0),7)</f>
        <v>7</v>
      </c>
      <c r="D121">
        <f>IFERROR(VLOOKUP(Tabla1[[#This Row],[team_name]],fut_fem,2,0),7)</f>
        <v>4</v>
      </c>
      <c r="E121">
        <f>IFERROR(VLOOKUP(Tabla1[[#This Row],[team_name]],fts_masc,2,0),7)</f>
        <v>7</v>
      </c>
      <c r="F121">
        <f>IFERROR(VLOOKUP(Tabla1[[#This Row],[team_name]],fts_fem,2,0),7)</f>
        <v>2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4</v>
      </c>
      <c r="V121">
        <f>IFERROR(VLOOKUP(Tabla1[[#This Row],[team_name]],bas_fem,2,0),7)</f>
        <v>3</v>
      </c>
      <c r="W121">
        <f>IFERROR(VLOOKUP(Tabla1[[#This Row],[team_name]],bes_fem,2,0),7)</f>
        <v>6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6</v>
      </c>
      <c r="AH121">
        <f>IFERROR(VLOOKUP(Tabla1[[#This Row],[team_name]],esg_fem,2,0),7)</f>
        <v>6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321</v>
      </c>
      <c r="B122" t="s">
        <v>1090</v>
      </c>
      <c r="C122">
        <f>IFERROR(VLOOKUP(Tabla1[[#This Row],[team_name]],fut_masc,2,0),7)</f>
        <v>7</v>
      </c>
      <c r="D122">
        <f>IFERROR(VLOOKUP(Tabla1[[#This Row],[team_name]],fut_fem,2,0),7)</f>
        <v>2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5</v>
      </c>
      <c r="V122">
        <f>IFERROR(VLOOKUP(Tabla1[[#This Row],[team_name]],bas_fem,2,0),7)</f>
        <v>5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6</v>
      </c>
      <c r="Z122">
        <f>IFERROR(VLOOKUP(Tabla1[[#This Row],[team_name]],ten_fem,2,0),7)</f>
        <v>7</v>
      </c>
      <c r="AA122">
        <f>IFERROR(VLOOKUP(Tabla1[[#This Row],[team_name]],rug_fem,2,0),7)</f>
        <v>1</v>
      </c>
      <c r="AB122">
        <f>IFERROR(VLOOKUP(Tabla1[[#This Row],[team_name]],sqs_fem,2,0),7)</f>
        <v>6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3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322</v>
      </c>
      <c r="B123" t="s">
        <v>1091</v>
      </c>
      <c r="C123">
        <f>IFERROR(VLOOKUP(Tabla1[[#This Row],[team_name]],fut_masc,2,0),7)</f>
        <v>7</v>
      </c>
      <c r="D123">
        <f>IFERROR(VLOOKUP(Tabla1[[#This Row],[team_name]],fut_fem,2,0),7)</f>
        <v>3</v>
      </c>
      <c r="E123">
        <f>IFERROR(VLOOKUP(Tabla1[[#This Row],[team_name]],fts_masc,2,0),7)</f>
        <v>7</v>
      </c>
      <c r="F123">
        <f>IFERROR(VLOOKUP(Tabla1[[#This Row],[team_name]],fts_fem,2,0),7)</f>
        <v>6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6</v>
      </c>
      <c r="V123">
        <f>IFERROR(VLOOKUP(Tabla1[[#This Row],[team_name]],bas_fem,2,0),7)</f>
        <v>7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7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7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323</v>
      </c>
      <c r="B124" t="s">
        <v>1092</v>
      </c>
      <c r="C124">
        <f>IFERROR(VLOOKUP(Tabla1[[#This Row],[team_name]],fut_masc,2,0),7)</f>
        <v>7</v>
      </c>
      <c r="D124">
        <f>IFERROR(VLOOKUP(Tabla1[[#This Row],[team_name]],fut_fem,2,0),7)</f>
        <v>2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6</v>
      </c>
      <c r="V124">
        <f>IFERROR(VLOOKUP(Tabla1[[#This Row],[team_name]],bas_fem,2,0),7)</f>
        <v>4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324</v>
      </c>
      <c r="B125" t="s">
        <v>1093</v>
      </c>
      <c r="C125">
        <f>IFERROR(VLOOKUP(Tabla1[[#This Row],[team_name]],fut_masc,2,0),7)</f>
        <v>7</v>
      </c>
      <c r="D125">
        <f>IFERROR(VLOOKUP(Tabla1[[#This Row],[team_name]],fut_fem,2,0),7)</f>
        <v>7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7</v>
      </c>
      <c r="V125">
        <f>IFERROR(VLOOKUP(Tabla1[[#This Row],[team_name]],bas_fem,2,0),7)</f>
        <v>7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6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325</v>
      </c>
      <c r="B126" t="s">
        <v>1094</v>
      </c>
      <c r="C126">
        <f>IFERROR(VLOOKUP(Tabla1[[#This Row],[team_name]],fut_masc,2,0),7)</f>
        <v>7</v>
      </c>
      <c r="D126">
        <f>IFERROR(VLOOKUP(Tabla1[[#This Row],[team_name]],fut_fem,2,0),7)</f>
        <v>6</v>
      </c>
      <c r="E126">
        <f>IFERROR(VLOOKUP(Tabla1[[#This Row],[team_name]],fts_masc,2,0),7)</f>
        <v>7</v>
      </c>
      <c r="F126">
        <f>IFERROR(VLOOKUP(Tabla1[[#This Row],[team_name]],fts_fem,2,0),7)</f>
        <v>7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7</v>
      </c>
      <c r="V126">
        <f>IFERROR(VLOOKUP(Tabla1[[#This Row],[team_name]],bas_fem,2,0),7)</f>
        <v>6</v>
      </c>
      <c r="W126">
        <f>IFERROR(VLOOKUP(Tabla1[[#This Row],[team_name]],bes_fem,2,0),7)</f>
        <v>7</v>
      </c>
      <c r="X126">
        <f>IFERROR(VLOOKUP(Tabla1[[#This Row],[team_name]],bad_fem,2,0),7)</f>
        <v>7</v>
      </c>
      <c r="Y126">
        <f>IFERROR(VLOOKUP(Tabla1[[#This Row],[team_name]],cur_fem,2,0),7)</f>
        <v>7</v>
      </c>
      <c r="Z126">
        <f>IFERROR(VLOOKUP(Tabla1[[#This Row],[team_name]],ten_fem,2,0),7)</f>
        <v>7</v>
      </c>
      <c r="AA126">
        <f>IFERROR(VLOOKUP(Tabla1[[#This Row],[team_name]],rug_fem,2,0),7)</f>
        <v>7</v>
      </c>
      <c r="AB126">
        <f>IFERROR(VLOOKUP(Tabla1[[#This Row],[team_name]],sqs_fem,2,0),7)</f>
        <v>7</v>
      </c>
      <c r="AC126">
        <f>IFERROR(VLOOKUP(Tabla1[[#This Row],[team_name]],vlp_fem,2,0),7)</f>
        <v>7</v>
      </c>
      <c r="AD126">
        <f>IFERROR(VLOOKUP(Tabla1[[#This Row],[team_name]],tem_fem,2,0),7)</f>
        <v>6</v>
      </c>
      <c r="AE126">
        <f>IFERROR(VLOOKUP(Tabla1[[#This Row],[team_name]],bal_fem,2,0),7)</f>
        <v>7</v>
      </c>
      <c r="AF126">
        <f>IFERROR(VLOOKUP(Tabla1[[#This Row],[team_name]],hck_fem,2,0),7)</f>
        <v>7</v>
      </c>
      <c r="AG126">
        <f>IFERROR(VLOOKUP(Tabla1[[#This Row],[team_name]],esg_fem,2,0),7)</f>
        <v>7</v>
      </c>
      <c r="AH126">
        <f>IFERROR(VLOOKUP(Tabla1[[#This Row],[team_name]],esg_fem,2,0),7)</f>
        <v>7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326</v>
      </c>
      <c r="B127" t="s">
        <v>1095</v>
      </c>
      <c r="C127">
        <f>IFERROR(VLOOKUP(Tabla1[[#This Row],[team_name]],fut_masc,2,0),7)</f>
        <v>7</v>
      </c>
      <c r="D127">
        <f>IFERROR(VLOOKUP(Tabla1[[#This Row],[team_name]],fut_fem,2,0),7)</f>
        <v>5</v>
      </c>
      <c r="E127">
        <f>IFERROR(VLOOKUP(Tabla1[[#This Row],[team_name]],fts_masc,2,0),7)</f>
        <v>7</v>
      </c>
      <c r="F127">
        <f>IFERROR(VLOOKUP(Tabla1[[#This Row],[team_name]],fts_fem,2,0),7)</f>
        <v>7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7</v>
      </c>
      <c r="V127">
        <f>IFERROR(VLOOKUP(Tabla1[[#This Row],[team_name]],bas_fem,2,0),7)</f>
        <v>7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7</v>
      </c>
      <c r="Z127">
        <f>IFERROR(VLOOKUP(Tabla1[[#This Row],[team_name]],ten_fem,2,0),7)</f>
        <v>7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7</v>
      </c>
      <c r="AD127">
        <f>IFERROR(VLOOKUP(Tabla1[[#This Row],[team_name]],tem_fem,2,0),7)</f>
        <v>7</v>
      </c>
      <c r="AE127">
        <f>IFERROR(VLOOKUP(Tabla1[[#This Row],[team_name]],bal_fem,2,0),7)</f>
        <v>7</v>
      </c>
      <c r="AF127">
        <f>IFERROR(VLOOKUP(Tabla1[[#This Row],[team_name]],hck_fem,2,0),7)</f>
        <v>7</v>
      </c>
      <c r="AG127">
        <f>IFERROR(VLOOKUP(Tabla1[[#This Row],[team_name]],esg_fem,2,0),7)</f>
        <v>7</v>
      </c>
      <c r="AH127">
        <f>IFERROR(VLOOKUP(Tabla1[[#This Row],[team_name]],esg_fem,2,0),7)</f>
        <v>7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327</v>
      </c>
      <c r="B128" t="s">
        <v>1096</v>
      </c>
      <c r="C128">
        <f>IFERROR(VLOOKUP(Tabla1[[#This Row],[team_name]],fut_masc,2,0),7)</f>
        <v>7</v>
      </c>
      <c r="D128">
        <f>IFERROR(VLOOKUP(Tabla1[[#This Row],[team_name]],fut_fem,2,0),7)</f>
        <v>7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7</v>
      </c>
      <c r="V128">
        <f>IFERROR(VLOOKUP(Tabla1[[#This Row],[team_name]],bas_fem,2,0),7)</f>
        <v>7</v>
      </c>
      <c r="W128">
        <f>IFERROR(VLOOKUP(Tabla1[[#This Row],[team_name]],bes_fem,2,0),7)</f>
        <v>7</v>
      </c>
      <c r="X128">
        <f>IFERROR(VLOOKUP(Tabla1[[#This Row],[team_name]],bad_fem,2,0),7)</f>
        <v>7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7</v>
      </c>
      <c r="AB128">
        <f>IFERROR(VLOOKUP(Tabla1[[#This Row],[team_name]],sqs_fem,2,0),7)</f>
        <v>7</v>
      </c>
      <c r="AC128">
        <f>IFERROR(VLOOKUP(Tabla1[[#This Row],[team_name]],vlp_fem,2,0),7)</f>
        <v>7</v>
      </c>
      <c r="AD128">
        <f>IFERROR(VLOOKUP(Tabla1[[#This Row],[team_name]],tem_fem,2,0),7)</f>
        <v>7</v>
      </c>
      <c r="AE128">
        <f>IFERROR(VLOOKUP(Tabla1[[#This Row],[team_name]],bal_fem,2,0),7)</f>
        <v>7</v>
      </c>
      <c r="AF128">
        <f>IFERROR(VLOOKUP(Tabla1[[#This Row],[team_name]],hck_fem,2,0),7)</f>
        <v>7</v>
      </c>
      <c r="AG128">
        <f>IFERROR(VLOOKUP(Tabla1[[#This Row],[team_name]],esg_fem,2,0),7)</f>
        <v>7</v>
      </c>
      <c r="AH128">
        <f>IFERROR(VLOOKUP(Tabla1[[#This Row],[team_name]],esg_fem,2,0),7)</f>
        <v>7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328</v>
      </c>
      <c r="B129" t="s">
        <v>1097</v>
      </c>
      <c r="C129">
        <f>IFERROR(VLOOKUP(Tabla1[[#This Row],[team_name]],fut_masc,2,0),7)</f>
        <v>7</v>
      </c>
      <c r="D129">
        <f>IFERROR(VLOOKUP(Tabla1[[#This Row],[team_name]],fut_fem,2,0),7)</f>
        <v>4</v>
      </c>
      <c r="E129">
        <f>IFERROR(VLOOKUP(Tabla1[[#This Row],[team_name]],fts_masc,2,0),7)</f>
        <v>7</v>
      </c>
      <c r="F129">
        <f>IFERROR(VLOOKUP(Tabla1[[#This Row],[team_name]],fts_fem,2,0),7)</f>
        <v>6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7</v>
      </c>
      <c r="V129">
        <f>IFERROR(VLOOKUP(Tabla1[[#This Row],[team_name]],bas_fem,2,0),7)</f>
        <v>7</v>
      </c>
      <c r="W129">
        <f>IFERROR(VLOOKUP(Tabla1[[#This Row],[team_name]],bes_fem,2,0),7)</f>
        <v>7</v>
      </c>
      <c r="X129">
        <f>IFERROR(VLOOKUP(Tabla1[[#This Row],[team_name]],bad_fem,2,0),7)</f>
        <v>7</v>
      </c>
      <c r="Y129">
        <f>IFERROR(VLOOKUP(Tabla1[[#This Row],[team_name]],cur_fem,2,0),7)</f>
        <v>7</v>
      </c>
      <c r="Z129">
        <f>IFERROR(VLOOKUP(Tabla1[[#This Row],[team_name]],ten_fem,2,0),7)</f>
        <v>7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4</v>
      </c>
      <c r="AG129">
        <f>IFERROR(VLOOKUP(Tabla1[[#This Row],[team_name]],esg_fem,2,0),7)</f>
        <v>7</v>
      </c>
      <c r="AH129">
        <f>IFERROR(VLOOKUP(Tabla1[[#This Row],[team_name]],esg_fem,2,0),7)</f>
        <v>7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329</v>
      </c>
      <c r="B130" t="s">
        <v>1098</v>
      </c>
      <c r="C130">
        <f>IFERROR(VLOOKUP(Tabla1[[#This Row],[team_name]],fut_masc,2,0),7)</f>
        <v>7</v>
      </c>
      <c r="D130">
        <f>IFERROR(VLOOKUP(Tabla1[[#This Row],[team_name]],fut_fem,2,0),7)</f>
        <v>7</v>
      </c>
      <c r="E130">
        <f>IFERROR(VLOOKUP(Tabla1[[#This Row],[team_name]],fts_masc,2,0),7)</f>
        <v>7</v>
      </c>
      <c r="F130">
        <f>IFERROR(VLOOKUP(Tabla1[[#This Row],[team_name]],fts_fem,2,0),7)</f>
        <v>7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7</v>
      </c>
      <c r="W130">
        <f>IFERROR(VLOOKUP(Tabla1[[#This Row],[team_name]],bes_fem,2,0),7)</f>
        <v>7</v>
      </c>
      <c r="X130">
        <f>IFERROR(VLOOKUP(Tabla1[[#This Row],[team_name]],bad_fem,2,0),7)</f>
        <v>7</v>
      </c>
      <c r="Y130">
        <f>IFERROR(VLOOKUP(Tabla1[[#This Row],[team_name]],cur_fem,2,0),7)</f>
        <v>7</v>
      </c>
      <c r="Z130">
        <f>IFERROR(VLOOKUP(Tabla1[[#This Row],[team_name]],ten_fem,2,0),7)</f>
        <v>7</v>
      </c>
      <c r="AA130">
        <f>IFERROR(VLOOKUP(Tabla1[[#This Row],[team_name]],rug_fem,2,0),7)</f>
        <v>7</v>
      </c>
      <c r="AB130">
        <f>IFERROR(VLOOKUP(Tabla1[[#This Row],[team_name]],sqs_fem,2,0),7)</f>
        <v>7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7</v>
      </c>
      <c r="AG130">
        <f>IFERROR(VLOOKUP(Tabla1[[#This Row],[team_name]],esg_fem,2,0),7)</f>
        <v>7</v>
      </c>
      <c r="AH130">
        <f>IFERROR(VLOOKUP(Tabla1[[#This Row],[team_name]],esg_fem,2,0),7)</f>
        <v>7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330</v>
      </c>
      <c r="B131" t="s">
        <v>1099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7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331</v>
      </c>
      <c r="B132" t="s">
        <v>1100</v>
      </c>
      <c r="C132">
        <f>IFERROR(VLOOKUP(Tabla1[[#This Row],[team_name]],fut_masc,2,0),7)</f>
        <v>7</v>
      </c>
      <c r="D132">
        <f>IFERROR(VLOOKUP(Tabla1[[#This Row],[team_name]],fut_fem,2,0),7)</f>
        <v>7</v>
      </c>
      <c r="E132">
        <f>IFERROR(VLOOKUP(Tabla1[[#This Row],[team_name]],fts_masc,2,0),7)</f>
        <v>7</v>
      </c>
      <c r="F132">
        <f>IFERROR(VLOOKUP(Tabla1[[#This Row],[team_name]],fts_fem,2,0),7)</f>
        <v>7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7</v>
      </c>
      <c r="V132">
        <f>IFERROR(VLOOKUP(Tabla1[[#This Row],[team_name]],bas_fem,2,0),7)</f>
        <v>4</v>
      </c>
      <c r="W132">
        <f>IFERROR(VLOOKUP(Tabla1[[#This Row],[team_name]],bes_fem,2,0),7)</f>
        <v>7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7</v>
      </c>
      <c r="AH132">
        <f>IFERROR(VLOOKUP(Tabla1[[#This Row],[team_name]],esg_fem,2,0),7)</f>
        <v>7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332</v>
      </c>
      <c r="B133" t="s">
        <v>1101</v>
      </c>
      <c r="C133">
        <f>IFERROR(VLOOKUP(Tabla1[[#This Row],[team_name]],fut_masc,2,0),7)</f>
        <v>7</v>
      </c>
      <c r="D133">
        <f>IFERROR(VLOOKUP(Tabla1[[#This Row],[team_name]],fut_fem,2,0),7)</f>
        <v>4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4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7</v>
      </c>
      <c r="Z133">
        <f>IFERROR(VLOOKUP(Tabla1[[#This Row],[team_name]],ten_fem,2,0),7)</f>
        <v>7</v>
      </c>
      <c r="AA133">
        <f>IFERROR(VLOOKUP(Tabla1[[#This Row],[team_name]],rug_fem,2,0),7)</f>
        <v>7</v>
      </c>
      <c r="AB133">
        <f>IFERROR(VLOOKUP(Tabla1[[#This Row],[team_name]],sqs_fem,2,0),7)</f>
        <v>7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7</v>
      </c>
      <c r="AG133">
        <f>IFERROR(VLOOKUP(Tabla1[[#This Row],[team_name]],esg_fem,2,0),7)</f>
        <v>3</v>
      </c>
      <c r="AH133">
        <f>IFERROR(VLOOKUP(Tabla1[[#This Row],[team_name]],esg_fem,2,0),7)</f>
        <v>3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333</v>
      </c>
      <c r="B134" t="s">
        <v>1102</v>
      </c>
      <c r="C134">
        <f>IFERROR(VLOOKUP(Tabla1[[#This Row],[team_name]],fut_masc,2,0),7)</f>
        <v>7</v>
      </c>
      <c r="D134">
        <f>IFERROR(VLOOKUP(Tabla1[[#This Row],[team_name]],fut_fem,2,0),7)</f>
        <v>1</v>
      </c>
      <c r="E134">
        <f>IFERROR(VLOOKUP(Tabla1[[#This Row],[team_name]],fts_masc,2,0),7)</f>
        <v>7</v>
      </c>
      <c r="F134">
        <f>IFERROR(VLOOKUP(Tabla1[[#This Row],[team_name]],fts_fem,2,0),7)</f>
        <v>1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1</v>
      </c>
      <c r="V134">
        <f>IFERROR(VLOOKUP(Tabla1[[#This Row],[team_name]],bas_fem,2,0),7)</f>
        <v>2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3</v>
      </c>
      <c r="Z134">
        <f>IFERROR(VLOOKUP(Tabla1[[#This Row],[team_name]],ten_fem,2,0),7)</f>
        <v>2</v>
      </c>
      <c r="AA134">
        <f>IFERROR(VLOOKUP(Tabla1[[#This Row],[team_name]],rug_fem,2,0),7)</f>
        <v>2</v>
      </c>
      <c r="AB134">
        <f>IFERROR(VLOOKUP(Tabla1[[#This Row],[team_name]],sqs_fem,2,0),7)</f>
        <v>7</v>
      </c>
      <c r="AC134">
        <f>IFERROR(VLOOKUP(Tabla1[[#This Row],[team_name]],vlp_fem,2,0),7)</f>
        <v>2</v>
      </c>
      <c r="AD134">
        <f>IFERROR(VLOOKUP(Tabla1[[#This Row],[team_name]],tem_fem,2,0),7)</f>
        <v>4</v>
      </c>
      <c r="AE134">
        <f>IFERROR(VLOOKUP(Tabla1[[#This Row],[team_name]],bal_fem,2,0),7)</f>
        <v>7</v>
      </c>
      <c r="AF134">
        <f>IFERROR(VLOOKUP(Tabla1[[#This Row],[team_name]],hck_fem,2,0),7)</f>
        <v>3</v>
      </c>
      <c r="AG134">
        <f>IFERROR(VLOOKUP(Tabla1[[#This Row],[team_name]],esg_fem,2,0),7)</f>
        <v>1</v>
      </c>
      <c r="AH134">
        <f>IFERROR(VLOOKUP(Tabla1[[#This Row],[team_name]],esg_fem,2,0),7)</f>
        <v>1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334</v>
      </c>
      <c r="B135" t="s">
        <v>1103</v>
      </c>
      <c r="C135">
        <f>IFERROR(VLOOKUP(Tabla1[[#This Row],[team_name]],fut_masc,2,0),7)</f>
        <v>7</v>
      </c>
      <c r="D135">
        <f>IFERROR(VLOOKUP(Tabla1[[#This Row],[team_name]],fut_fem,2,0),7)</f>
        <v>3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5</v>
      </c>
      <c r="V135">
        <f>IFERROR(VLOOKUP(Tabla1[[#This Row],[team_name]],bas_fem,2,0),7)</f>
        <v>6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5</v>
      </c>
      <c r="Z135">
        <f>IFERROR(VLOOKUP(Tabla1[[#This Row],[team_name]],ten_fem,2,0),7)</f>
        <v>7</v>
      </c>
      <c r="AA135">
        <f>IFERROR(VLOOKUP(Tabla1[[#This Row],[team_name]],rug_fem,2,0),7)</f>
        <v>4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5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335</v>
      </c>
      <c r="B136" t="s">
        <v>1104</v>
      </c>
      <c r="C136">
        <f>IFERROR(VLOOKUP(Tabla1[[#This Row],[team_name]],fut_masc,2,0),7)</f>
        <v>7</v>
      </c>
      <c r="D136">
        <f>IFERROR(VLOOKUP(Tabla1[[#This Row],[team_name]],fut_fem,2,0),7)</f>
        <v>1</v>
      </c>
      <c r="E136">
        <f>IFERROR(VLOOKUP(Tabla1[[#This Row],[team_name]],fts_masc,2,0),7)</f>
        <v>7</v>
      </c>
      <c r="F136">
        <f>IFERROR(VLOOKUP(Tabla1[[#This Row],[team_name]],fts_fem,2,0),7)</f>
        <v>1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1</v>
      </c>
      <c r="V136">
        <f>IFERROR(VLOOKUP(Tabla1[[#This Row],[team_name]],bas_fem,2,0),7)</f>
        <v>2</v>
      </c>
      <c r="W136">
        <f>IFERROR(VLOOKUP(Tabla1[[#This Row],[team_name]],bes_fem,2,0),7)</f>
        <v>1</v>
      </c>
      <c r="X136">
        <f>IFERROR(VLOOKUP(Tabla1[[#This Row],[team_name]],bad_fem,2,0),7)</f>
        <v>2</v>
      </c>
      <c r="Y136">
        <f>IFERROR(VLOOKUP(Tabla1[[#This Row],[team_name]],cur_fem,2,0),7)</f>
        <v>2</v>
      </c>
      <c r="Z136">
        <f>IFERROR(VLOOKUP(Tabla1[[#This Row],[team_name]],ten_fem,2,0),7)</f>
        <v>3</v>
      </c>
      <c r="AA136">
        <f>IFERROR(VLOOKUP(Tabla1[[#This Row],[team_name]],rug_fem,2,0),7)</f>
        <v>3</v>
      </c>
      <c r="AB136">
        <f>IFERROR(VLOOKUP(Tabla1[[#This Row],[team_name]],sqs_fem,2,0),7)</f>
        <v>2</v>
      </c>
      <c r="AC136">
        <f>IFERROR(VLOOKUP(Tabla1[[#This Row],[team_name]],vlp_fem,2,0),7)</f>
        <v>4</v>
      </c>
      <c r="AD136">
        <f>IFERROR(VLOOKUP(Tabla1[[#This Row],[team_name]],tem_fem,2,0),7)</f>
        <v>1</v>
      </c>
      <c r="AE136">
        <f>IFERROR(VLOOKUP(Tabla1[[#This Row],[team_name]],bal_fem,2,0),7)</f>
        <v>7</v>
      </c>
      <c r="AF136">
        <f>IFERROR(VLOOKUP(Tabla1[[#This Row],[team_name]],hck_fem,2,0),7)</f>
        <v>3</v>
      </c>
      <c r="AG136">
        <f>IFERROR(VLOOKUP(Tabla1[[#This Row],[team_name]],esg_fem,2,0),7)</f>
        <v>3</v>
      </c>
      <c r="AH136">
        <f>IFERROR(VLOOKUP(Tabla1[[#This Row],[team_name]],esg_fem,2,0),7)</f>
        <v>3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336</v>
      </c>
      <c r="B137" t="s">
        <v>1105</v>
      </c>
      <c r="C137">
        <f>IFERROR(VLOOKUP(Tabla1[[#This Row],[team_name]],fut_masc,2,0),7)</f>
        <v>7</v>
      </c>
      <c r="D137">
        <f>IFERROR(VLOOKUP(Tabla1[[#This Row],[team_name]],fut_fem,2,0),7)</f>
        <v>4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4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7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337</v>
      </c>
      <c r="B138" t="s">
        <v>1106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5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3</v>
      </c>
      <c r="V138">
        <f>IFERROR(VLOOKUP(Tabla1[[#This Row],[team_name]],bas_fem,2,0),7)</f>
        <v>4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4</v>
      </c>
      <c r="Z138">
        <f>IFERROR(VLOOKUP(Tabla1[[#This Row],[team_name]],ten_fem,2,0),7)</f>
        <v>1</v>
      </c>
      <c r="AA138">
        <f>IFERROR(VLOOKUP(Tabla1[[#This Row],[team_name]],rug_fem,2,0),7)</f>
        <v>3</v>
      </c>
      <c r="AB138">
        <f>IFERROR(VLOOKUP(Tabla1[[#This Row],[team_name]],sqs_fem,2,0),7)</f>
        <v>7</v>
      </c>
      <c r="AC138">
        <f>IFERROR(VLOOKUP(Tabla1[[#This Row],[team_name]],vlp_fem,2,0),7)</f>
        <v>5</v>
      </c>
      <c r="AD138">
        <f>IFERROR(VLOOKUP(Tabla1[[#This Row],[team_name]],tem_fem,2,0),7)</f>
        <v>6</v>
      </c>
      <c r="AE138">
        <f>IFERROR(VLOOKUP(Tabla1[[#This Row],[team_name]],bal_fem,2,0),7)</f>
        <v>7</v>
      </c>
      <c r="AF138">
        <f>IFERROR(VLOOKUP(Tabla1[[#This Row],[team_name]],hck_fem,2,0),7)</f>
        <v>4</v>
      </c>
      <c r="AG138">
        <f>IFERROR(VLOOKUP(Tabla1[[#This Row],[team_name]],esg_fem,2,0),7)</f>
        <v>3</v>
      </c>
      <c r="AH138">
        <f>IFERROR(VLOOKUP(Tabla1[[#This Row],[team_name]],esg_fem,2,0),7)</f>
        <v>3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338</v>
      </c>
      <c r="B139" t="s">
        <v>1107</v>
      </c>
      <c r="C139">
        <f>IFERROR(VLOOKUP(Tabla1[[#This Row],[team_name]],fut_masc,2,0),7)</f>
        <v>7</v>
      </c>
      <c r="D139">
        <f>IFERROR(VLOOKUP(Tabla1[[#This Row],[team_name]],fut_fem,2,0),7)</f>
        <v>6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3</v>
      </c>
      <c r="V139">
        <f>IFERROR(VLOOKUP(Tabla1[[#This Row],[team_name]],bas_fem,2,0),7)</f>
        <v>5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6</v>
      </c>
      <c r="Z139">
        <f>IFERROR(VLOOKUP(Tabla1[[#This Row],[team_name]],ten_fem,2,0),7)</f>
        <v>7</v>
      </c>
      <c r="AA139">
        <f>IFERROR(VLOOKUP(Tabla1[[#This Row],[team_name]],rug_fem,2,0),7)</f>
        <v>3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4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339</v>
      </c>
      <c r="B140" t="s">
        <v>1108</v>
      </c>
      <c r="C140">
        <f>IFERROR(VLOOKUP(Tabla1[[#This Row],[team_name]],fut_masc,2,0),7)</f>
        <v>7</v>
      </c>
      <c r="D140">
        <f>IFERROR(VLOOKUP(Tabla1[[#This Row],[team_name]],fut_fem,2,0),7)</f>
        <v>6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5</v>
      </c>
      <c r="V140">
        <f>IFERROR(VLOOKUP(Tabla1[[#This Row],[team_name]],bas_fem,2,0),7)</f>
        <v>6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7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340</v>
      </c>
      <c r="B141" t="s">
        <v>1109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341</v>
      </c>
      <c r="B142" t="s">
        <v>1110</v>
      </c>
      <c r="C142">
        <f>IFERROR(VLOOKUP(Tabla1[[#This Row],[team_name]],fut_masc,2,0),7)</f>
        <v>7</v>
      </c>
      <c r="D142">
        <f>IFERROR(VLOOKUP(Tabla1[[#This Row],[team_name]],fut_fem,2,0),7)</f>
        <v>5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6</v>
      </c>
      <c r="V142">
        <f>IFERROR(VLOOKUP(Tabla1[[#This Row],[team_name]],bas_fem,2,0),7)</f>
        <v>5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342</v>
      </c>
      <c r="B143" t="s">
        <v>1111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6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7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6</v>
      </c>
      <c r="AH143">
        <f>IFERROR(VLOOKUP(Tabla1[[#This Row],[team_name]],esg_fem,2,0),7)</f>
        <v>6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343</v>
      </c>
      <c r="B144" t="s">
        <v>1112</v>
      </c>
      <c r="C144">
        <f>IFERROR(VLOOKUP(Tabla1[[#This Row],[team_name]],fut_masc,2,0),7)</f>
        <v>7</v>
      </c>
      <c r="D144">
        <f>IFERROR(VLOOKUP(Tabla1[[#This Row],[team_name]],fut_fem,2,0),7)</f>
        <v>5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7</v>
      </c>
      <c r="V144">
        <f>IFERROR(VLOOKUP(Tabla1[[#This Row],[team_name]],bas_fem,2,0),7)</f>
        <v>7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7</v>
      </c>
      <c r="AH144">
        <f>IFERROR(VLOOKUP(Tabla1[[#This Row],[team_name]],esg_fem,2,0),7)</f>
        <v>7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344</v>
      </c>
      <c r="B145" t="s">
        <v>1113</v>
      </c>
      <c r="C145">
        <f>IFERROR(VLOOKUP(Tabla1[[#This Row],[team_name]],fut_masc,2,0),7)</f>
        <v>7</v>
      </c>
      <c r="D145">
        <f>IFERROR(VLOOKUP(Tabla1[[#This Row],[team_name]],fut_fem,2,0),7)</f>
        <v>7</v>
      </c>
      <c r="E145">
        <f>IFERROR(VLOOKUP(Tabla1[[#This Row],[team_name]],fts_masc,2,0),7)</f>
        <v>7</v>
      </c>
      <c r="F145">
        <f>IFERROR(VLOOKUP(Tabla1[[#This Row],[team_name]],fts_fem,2,0),7)</f>
        <v>7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7</v>
      </c>
      <c r="V145">
        <f>IFERROR(VLOOKUP(Tabla1[[#This Row],[team_name]],bas_fem,2,0),7)</f>
        <v>7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7</v>
      </c>
      <c r="Z145">
        <f>IFERROR(VLOOKUP(Tabla1[[#This Row],[team_name]],ten_fem,2,0),7)</f>
        <v>7</v>
      </c>
      <c r="AA145">
        <f>IFERROR(VLOOKUP(Tabla1[[#This Row],[team_name]],rug_fem,2,0),7)</f>
        <v>7</v>
      </c>
      <c r="AB145">
        <f>IFERROR(VLOOKUP(Tabla1[[#This Row],[team_name]],sqs_fem,2,0),7)</f>
        <v>7</v>
      </c>
      <c r="AC145">
        <f>IFERROR(VLOOKUP(Tabla1[[#This Row],[team_name]],vlp_fem,2,0),7)</f>
        <v>7</v>
      </c>
      <c r="AD145">
        <f>IFERROR(VLOOKUP(Tabla1[[#This Row],[team_name]],tem_fem,2,0),7)</f>
        <v>7</v>
      </c>
      <c r="AE145">
        <f>IFERROR(VLOOKUP(Tabla1[[#This Row],[team_name]],bal_fem,2,0),7)</f>
        <v>7</v>
      </c>
      <c r="AF145">
        <f>IFERROR(VLOOKUP(Tabla1[[#This Row],[team_name]],hck_fem,2,0),7)</f>
        <v>7</v>
      </c>
      <c r="AG145">
        <f>IFERROR(VLOOKUP(Tabla1[[#This Row],[team_name]],esg_fem,2,0),7)</f>
        <v>7</v>
      </c>
      <c r="AH145">
        <f>IFERROR(VLOOKUP(Tabla1[[#This Row],[team_name]],esg_fem,2,0),7)</f>
        <v>7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345</v>
      </c>
      <c r="B146" t="s">
        <v>1114</v>
      </c>
      <c r="C146">
        <f>IFERROR(VLOOKUP(Tabla1[[#This Row],[team_name]],fut_masc,2,0),7)</f>
        <v>7</v>
      </c>
      <c r="D146">
        <f>IFERROR(VLOOKUP(Tabla1[[#This Row],[team_name]],fut_fem,2,0),7)</f>
        <v>5</v>
      </c>
      <c r="E146">
        <f>IFERROR(VLOOKUP(Tabla1[[#This Row],[team_name]],fts_masc,2,0),7)</f>
        <v>7</v>
      </c>
      <c r="F146">
        <f>IFERROR(VLOOKUP(Tabla1[[#This Row],[team_name]],fts_fem,2,0),7)</f>
        <v>6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3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4</v>
      </c>
      <c r="Z146">
        <f>IFERROR(VLOOKUP(Tabla1[[#This Row],[team_name]],ten_fem,2,0),7)</f>
        <v>3</v>
      </c>
      <c r="AA146">
        <f>IFERROR(VLOOKUP(Tabla1[[#This Row],[team_name]],rug_fem,2,0),7)</f>
        <v>5</v>
      </c>
      <c r="AB146">
        <f>IFERROR(VLOOKUP(Tabla1[[#This Row],[team_name]],sqs_fem,2,0),7)</f>
        <v>7</v>
      </c>
      <c r="AC146">
        <f>IFERROR(VLOOKUP(Tabla1[[#This Row],[team_name]],vlp_fem,2,0),7)</f>
        <v>1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7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346</v>
      </c>
      <c r="B147" t="s">
        <v>1115</v>
      </c>
      <c r="C147">
        <f>IFERROR(VLOOKUP(Tabla1[[#This Row],[team_name]],fut_masc,2,0),7)</f>
        <v>7</v>
      </c>
      <c r="D147">
        <f>IFERROR(VLOOKUP(Tabla1[[#This Row],[team_name]],fut_fem,2,0),7)</f>
        <v>6</v>
      </c>
      <c r="E147">
        <f>IFERROR(VLOOKUP(Tabla1[[#This Row],[team_name]],fts_masc,2,0),7)</f>
        <v>7</v>
      </c>
      <c r="F147">
        <f>IFERROR(VLOOKUP(Tabla1[[#This Row],[team_name]],fts_fem,2,0),7)</f>
        <v>4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7</v>
      </c>
      <c r="V147">
        <f>IFERROR(VLOOKUP(Tabla1[[#This Row],[team_name]],bas_fem,2,0),7)</f>
        <v>3</v>
      </c>
      <c r="W147">
        <f>IFERROR(VLOOKUP(Tabla1[[#This Row],[team_name]],bes_fem,2,0),7)</f>
        <v>7</v>
      </c>
      <c r="X147">
        <f>IFERROR(VLOOKUP(Tabla1[[#This Row],[team_name]],bad_fem,2,0),7)</f>
        <v>7</v>
      </c>
      <c r="Y147">
        <f>IFERROR(VLOOKUP(Tabla1[[#This Row],[team_name]],cur_fem,2,0),7)</f>
        <v>7</v>
      </c>
      <c r="Z147">
        <f>IFERROR(VLOOKUP(Tabla1[[#This Row],[team_name]],ten_fem,2,0),7)</f>
        <v>7</v>
      </c>
      <c r="AA147">
        <f>IFERROR(VLOOKUP(Tabla1[[#This Row],[team_name]],rug_fem,2,0),7)</f>
        <v>7</v>
      </c>
      <c r="AB147">
        <f>IFERROR(VLOOKUP(Tabla1[[#This Row],[team_name]],sqs_fem,2,0),7)</f>
        <v>7</v>
      </c>
      <c r="AC147">
        <f>IFERROR(VLOOKUP(Tabla1[[#This Row],[team_name]],vlp_fem,2,0),7)</f>
        <v>6</v>
      </c>
      <c r="AD147">
        <f>IFERROR(VLOOKUP(Tabla1[[#This Row],[team_name]],tem_fem,2,0),7)</f>
        <v>7</v>
      </c>
      <c r="AE147">
        <f>IFERROR(VLOOKUP(Tabla1[[#This Row],[team_name]],bal_fem,2,0),7)</f>
        <v>7</v>
      </c>
      <c r="AF147">
        <f>IFERROR(VLOOKUP(Tabla1[[#This Row],[team_name]],hck_fem,2,0),7)</f>
        <v>7</v>
      </c>
      <c r="AG147">
        <f>IFERROR(VLOOKUP(Tabla1[[#This Row],[team_name]],esg_fem,2,0),7)</f>
        <v>7</v>
      </c>
      <c r="AH147">
        <f>IFERROR(VLOOKUP(Tabla1[[#This Row],[team_name]],esg_fem,2,0),7)</f>
        <v>7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347</v>
      </c>
      <c r="B148" t="s">
        <v>1116</v>
      </c>
      <c r="C148">
        <f>IFERROR(VLOOKUP(Tabla1[[#This Row],[team_name]],fut_masc,2,0),7)</f>
        <v>7</v>
      </c>
      <c r="D148">
        <f>IFERROR(VLOOKUP(Tabla1[[#This Row],[team_name]],fut_fem,2,0),7)</f>
        <v>7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7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348</v>
      </c>
      <c r="B149" t="s">
        <v>1117</v>
      </c>
      <c r="C149">
        <f>IFERROR(VLOOKUP(Tabla1[[#This Row],[team_name]],fut_masc,2,0),7)</f>
        <v>7</v>
      </c>
      <c r="D149">
        <f>IFERROR(VLOOKUP(Tabla1[[#This Row],[team_name]],fut_fem,2,0),7)</f>
        <v>7</v>
      </c>
      <c r="E149">
        <f>IFERROR(VLOOKUP(Tabla1[[#This Row],[team_name]],fts_masc,2,0),7)</f>
        <v>7</v>
      </c>
      <c r="F149">
        <f>IFERROR(VLOOKUP(Tabla1[[#This Row],[team_name]],fts_fem,2,0),7)</f>
        <v>7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7</v>
      </c>
      <c r="V149">
        <f>IFERROR(VLOOKUP(Tabla1[[#This Row],[team_name]],bas_fem,2,0),7)</f>
        <v>7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7</v>
      </c>
      <c r="Z149">
        <f>IFERROR(VLOOKUP(Tabla1[[#This Row],[team_name]],ten_fem,2,0),7)</f>
        <v>7</v>
      </c>
      <c r="AA149">
        <f>IFERROR(VLOOKUP(Tabla1[[#This Row],[team_name]],rug_fem,2,0),7)</f>
        <v>7</v>
      </c>
      <c r="AB149">
        <f>IFERROR(VLOOKUP(Tabla1[[#This Row],[team_name]],sqs_fem,2,0),7)</f>
        <v>7</v>
      </c>
      <c r="AC149">
        <f>IFERROR(VLOOKUP(Tabla1[[#This Row],[team_name]],vlp_fem,2,0),7)</f>
        <v>7</v>
      </c>
      <c r="AD149">
        <f>IFERROR(VLOOKUP(Tabla1[[#This Row],[team_name]],tem_fem,2,0),7)</f>
        <v>7</v>
      </c>
      <c r="AE149">
        <f>IFERROR(VLOOKUP(Tabla1[[#This Row],[team_name]],bal_fem,2,0),7)</f>
        <v>7</v>
      </c>
      <c r="AF149">
        <f>IFERROR(VLOOKUP(Tabla1[[#This Row],[team_name]],hck_fem,2,0),7)</f>
        <v>7</v>
      </c>
      <c r="AG149">
        <f>IFERROR(VLOOKUP(Tabla1[[#This Row],[team_name]],esg_fem,2,0),7)</f>
        <v>7</v>
      </c>
      <c r="AH149">
        <f>IFERROR(VLOOKUP(Tabla1[[#This Row],[team_name]],esg_fem,2,0),7)</f>
        <v>7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349</v>
      </c>
      <c r="B150" t="s">
        <v>1118</v>
      </c>
      <c r="C150">
        <f>IFERROR(VLOOKUP(Tabla1[[#This Row],[team_name]],fut_masc,2,0),7)</f>
        <v>7</v>
      </c>
      <c r="D150">
        <f>IFERROR(VLOOKUP(Tabla1[[#This Row],[team_name]],fut_fem,2,0),7)</f>
        <v>7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7</v>
      </c>
      <c r="V150">
        <f>IFERROR(VLOOKUP(Tabla1[[#This Row],[team_name]],bas_fem,2,0),7)</f>
        <v>7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7</v>
      </c>
      <c r="Z150">
        <f>IFERROR(VLOOKUP(Tabla1[[#This Row],[team_name]],ten_fem,2,0),7)</f>
        <v>6</v>
      </c>
      <c r="AA150">
        <f>IFERROR(VLOOKUP(Tabla1[[#This Row],[team_name]],rug_fem,2,0),7)</f>
        <v>7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7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350</v>
      </c>
      <c r="B151" t="s">
        <v>1119</v>
      </c>
      <c r="C151">
        <f>IFERROR(VLOOKUP(Tabla1[[#This Row],[team_name]],fut_masc,2,0),7)</f>
        <v>7</v>
      </c>
      <c r="D151">
        <f>IFERROR(VLOOKUP(Tabla1[[#This Row],[team_name]],fut_fem,2,0),7)</f>
        <v>5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7</v>
      </c>
      <c r="V151">
        <f>IFERROR(VLOOKUP(Tabla1[[#This Row],[team_name]],bas_fem,2,0),7)</f>
        <v>3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3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3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5</v>
      </c>
      <c r="AG151">
        <f>IFERROR(VLOOKUP(Tabla1[[#This Row],[team_name]],esg_fem,2,0),7)</f>
        <v>6</v>
      </c>
      <c r="AH151">
        <f>IFERROR(VLOOKUP(Tabla1[[#This Row],[team_name]],esg_fem,2,0),7)</f>
        <v>6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351</v>
      </c>
      <c r="B152" t="s">
        <v>1120</v>
      </c>
      <c r="C152">
        <f>IFERROR(VLOOKUP(Tabla1[[#This Row],[team_name]],fut_masc,2,0),7)</f>
        <v>7</v>
      </c>
      <c r="D152">
        <f>IFERROR(VLOOKUP(Tabla1[[#This Row],[team_name]],fut_fem,2,0),7)</f>
        <v>5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6</v>
      </c>
      <c r="V152">
        <f>IFERROR(VLOOKUP(Tabla1[[#This Row],[team_name]],bas_fem,2,0),7)</f>
        <v>4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6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6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352</v>
      </c>
      <c r="B153" t="s">
        <v>1121</v>
      </c>
      <c r="C153">
        <f>IFERROR(VLOOKUP(Tabla1[[#This Row],[team_name]],fut_masc,2,0),7)</f>
        <v>7</v>
      </c>
      <c r="D153">
        <f>IFERROR(VLOOKUP(Tabla1[[#This Row],[team_name]],fut_fem,2,0),7)</f>
        <v>7</v>
      </c>
      <c r="E153">
        <f>IFERROR(VLOOKUP(Tabla1[[#This Row],[team_name]],fts_masc,2,0),7)</f>
        <v>7</v>
      </c>
      <c r="F153">
        <f>IFERROR(VLOOKUP(Tabla1[[#This Row],[team_name]],fts_fem,2,0),7)</f>
        <v>5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7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1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353</v>
      </c>
      <c r="B154" t="s">
        <v>1122</v>
      </c>
      <c r="C154">
        <f>IFERROR(VLOOKUP(Tabla1[[#This Row],[team_name]],fut_masc,2,0),7)</f>
        <v>7</v>
      </c>
      <c r="D154">
        <f>IFERROR(VLOOKUP(Tabla1[[#This Row],[team_name]],fut_fem,2,0),7)</f>
        <v>6</v>
      </c>
      <c r="E154">
        <f>IFERROR(VLOOKUP(Tabla1[[#This Row],[team_name]],fts_masc,2,0),7)</f>
        <v>7</v>
      </c>
      <c r="F154">
        <f>IFERROR(VLOOKUP(Tabla1[[#This Row],[team_name]],fts_fem,2,0),7)</f>
        <v>7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6</v>
      </c>
      <c r="V154">
        <f>IFERROR(VLOOKUP(Tabla1[[#This Row],[team_name]],bas_fem,2,0),7)</f>
        <v>5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6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7</v>
      </c>
      <c r="AH154">
        <f>IFERROR(VLOOKUP(Tabla1[[#This Row],[team_name]],esg_fem,2,0),7)</f>
        <v>7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354</v>
      </c>
      <c r="B155" t="s">
        <v>1123</v>
      </c>
      <c r="C155">
        <f>IFERROR(VLOOKUP(Tabla1[[#This Row],[team_name]],fut_masc,2,0),7)</f>
        <v>7</v>
      </c>
      <c r="D155">
        <f>IFERROR(VLOOKUP(Tabla1[[#This Row],[team_name]],fut_fem,2,0),7)</f>
        <v>7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4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355</v>
      </c>
      <c r="B156" t="s">
        <v>1124</v>
      </c>
      <c r="C156">
        <f>IFERROR(VLOOKUP(Tabla1[[#This Row],[team_name]],fut_masc,2,0),7)</f>
        <v>7</v>
      </c>
      <c r="D156">
        <f>IFERROR(VLOOKUP(Tabla1[[#This Row],[team_name]],fut_fem,2,0),7)</f>
        <v>5</v>
      </c>
      <c r="E156">
        <f>IFERROR(VLOOKUP(Tabla1[[#This Row],[team_name]],fts_masc,2,0),7)</f>
        <v>7</v>
      </c>
      <c r="F156">
        <f>IFERROR(VLOOKUP(Tabla1[[#This Row],[team_name]],fts_fem,2,0),7)</f>
        <v>3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5</v>
      </c>
      <c r="W156">
        <f>IFERROR(VLOOKUP(Tabla1[[#This Row],[team_name]],bes_fem,2,0),7)</f>
        <v>5</v>
      </c>
      <c r="X156">
        <f>IFERROR(VLOOKUP(Tabla1[[#This Row],[team_name]],bad_fem,2,0),7)</f>
        <v>3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2</v>
      </c>
      <c r="AC156">
        <f>IFERROR(VLOOKUP(Tabla1[[#This Row],[team_name]],vlp_fem,2,0),7)</f>
        <v>7</v>
      </c>
      <c r="AD156">
        <f>IFERROR(VLOOKUP(Tabla1[[#This Row],[team_name]],tem_fem,2,0),7)</f>
        <v>5</v>
      </c>
      <c r="AE156">
        <f>IFERROR(VLOOKUP(Tabla1[[#This Row],[team_name]],bal_fem,2,0),7)</f>
        <v>7</v>
      </c>
      <c r="AF156">
        <f>IFERROR(VLOOKUP(Tabla1[[#This Row],[team_name]],hck_fem,2,0),7)</f>
        <v>3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356</v>
      </c>
      <c r="B157" t="s">
        <v>1125</v>
      </c>
      <c r="C157">
        <f>IFERROR(VLOOKUP(Tabla1[[#This Row],[team_name]],fut_masc,2,0),7)</f>
        <v>7</v>
      </c>
      <c r="D157">
        <f>IFERROR(VLOOKUP(Tabla1[[#This Row],[team_name]],fut_fem,2,0),7)</f>
        <v>7</v>
      </c>
      <c r="E157">
        <f>IFERROR(VLOOKUP(Tabla1[[#This Row],[team_name]],fts_masc,2,0),7)</f>
        <v>7</v>
      </c>
      <c r="F157">
        <f>IFERROR(VLOOKUP(Tabla1[[#This Row],[team_name]],fts_fem,2,0),7)</f>
        <v>7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7</v>
      </c>
      <c r="V157">
        <f>IFERROR(VLOOKUP(Tabla1[[#This Row],[team_name]],bas_fem,2,0),7)</f>
        <v>7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7</v>
      </c>
      <c r="Z157">
        <f>IFERROR(VLOOKUP(Tabla1[[#This Row],[team_name]],ten_fem,2,0),7)</f>
        <v>7</v>
      </c>
      <c r="AA157">
        <f>IFERROR(VLOOKUP(Tabla1[[#This Row],[team_name]],rug_fem,2,0),7)</f>
        <v>7</v>
      </c>
      <c r="AB157">
        <f>IFERROR(VLOOKUP(Tabla1[[#This Row],[team_name]],sqs_fem,2,0),7)</f>
        <v>7</v>
      </c>
      <c r="AC157">
        <f>IFERROR(VLOOKUP(Tabla1[[#This Row],[team_name]],vlp_fem,2,0),7)</f>
        <v>7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6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357</v>
      </c>
      <c r="B158" t="s">
        <v>1126</v>
      </c>
      <c r="C158">
        <f>IFERROR(VLOOKUP(Tabla1[[#This Row],[team_name]],fut_masc,2,0),7)</f>
        <v>7</v>
      </c>
      <c r="D158">
        <f>IFERROR(VLOOKUP(Tabla1[[#This Row],[team_name]],fut_fem,2,0),7)</f>
        <v>7</v>
      </c>
      <c r="E158">
        <f>IFERROR(VLOOKUP(Tabla1[[#This Row],[team_name]],fts_masc,2,0),7)</f>
        <v>7</v>
      </c>
      <c r="F158">
        <f>IFERROR(VLOOKUP(Tabla1[[#This Row],[team_name]],fts_fem,2,0),7)</f>
        <v>7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6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7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358</v>
      </c>
      <c r="B159" t="s">
        <v>1127</v>
      </c>
      <c r="C159">
        <f>IFERROR(VLOOKUP(Tabla1[[#This Row],[team_name]],fut_masc,2,0),7)</f>
        <v>7</v>
      </c>
      <c r="D159">
        <f>IFERROR(VLOOKUP(Tabla1[[#This Row],[team_name]],fut_fem,2,0),7)</f>
        <v>4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2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359</v>
      </c>
      <c r="B160" t="s">
        <v>1128</v>
      </c>
      <c r="C160">
        <f>IFERROR(VLOOKUP(Tabla1[[#This Row],[team_name]],fut_masc,2,0),7)</f>
        <v>7</v>
      </c>
      <c r="D160">
        <f>IFERROR(VLOOKUP(Tabla1[[#This Row],[team_name]],fut_fem,2,0),7)</f>
        <v>4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5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360</v>
      </c>
      <c r="B161" t="s">
        <v>1129</v>
      </c>
      <c r="C161">
        <f>IFERROR(VLOOKUP(Tabla1[[#This Row],[team_name]],fut_masc,2,0),7)</f>
        <v>7</v>
      </c>
      <c r="D161">
        <f>IFERROR(VLOOKUP(Tabla1[[#This Row],[team_name]],fut_fem,2,0),7)</f>
        <v>4</v>
      </c>
      <c r="E161">
        <f>IFERROR(VLOOKUP(Tabla1[[#This Row],[team_name]],fts_masc,2,0),7)</f>
        <v>7</v>
      </c>
      <c r="F161">
        <f>IFERROR(VLOOKUP(Tabla1[[#This Row],[team_name]],fts_fem,2,0),7)</f>
        <v>3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7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5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6</v>
      </c>
      <c r="AH161">
        <f>IFERROR(VLOOKUP(Tabla1[[#This Row],[team_name]],esg_fem,2,0),7)</f>
        <v>6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361</v>
      </c>
      <c r="B162" t="s">
        <v>1130</v>
      </c>
      <c r="C162">
        <f>IFERROR(VLOOKUP(Tabla1[[#This Row],[team_name]],fut_masc,2,0),7)</f>
        <v>7</v>
      </c>
      <c r="D162">
        <f>IFERROR(VLOOKUP(Tabla1[[#This Row],[team_name]],fut_fem,2,0),7)</f>
        <v>7</v>
      </c>
      <c r="E162">
        <f>IFERROR(VLOOKUP(Tabla1[[#This Row],[team_name]],fts_masc,2,0),7)</f>
        <v>7</v>
      </c>
      <c r="F162">
        <f>IFERROR(VLOOKUP(Tabla1[[#This Row],[team_name]],fts_fem,2,0),7)</f>
        <v>7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7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7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7</v>
      </c>
      <c r="AD162">
        <f>IFERROR(VLOOKUP(Tabla1[[#This Row],[team_name]],tem_fem,2,0),7)</f>
        <v>5</v>
      </c>
      <c r="AE162">
        <f>IFERROR(VLOOKUP(Tabla1[[#This Row],[team_name]],bal_fem,2,0),7)</f>
        <v>7</v>
      </c>
      <c r="AF162">
        <f>IFERROR(VLOOKUP(Tabla1[[#This Row],[team_name]],hck_fem,2,0),7)</f>
        <v>7</v>
      </c>
      <c r="AG162">
        <f>IFERROR(VLOOKUP(Tabla1[[#This Row],[team_name]],esg_fem,2,0),7)</f>
        <v>7</v>
      </c>
      <c r="AH162">
        <f>IFERROR(VLOOKUP(Tabla1[[#This Row],[team_name]],esg_fem,2,0),7)</f>
        <v>7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362</v>
      </c>
      <c r="B163" t="s">
        <v>1131</v>
      </c>
      <c r="C163">
        <f>IFERROR(VLOOKUP(Tabla1[[#This Row],[team_name]],fut_masc,2,0),7)</f>
        <v>7</v>
      </c>
      <c r="D163">
        <f>IFERROR(VLOOKUP(Tabla1[[#This Row],[team_name]],fut_fem,2,0),7)</f>
        <v>7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7</v>
      </c>
      <c r="V163">
        <f>IFERROR(VLOOKUP(Tabla1[[#This Row],[team_name]],bas_fem,2,0),7)</f>
        <v>7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7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7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363</v>
      </c>
      <c r="B164" t="s">
        <v>1132</v>
      </c>
      <c r="C164">
        <f>IFERROR(VLOOKUP(Tabla1[[#This Row],[team_name]],fut_masc,2,0),7)</f>
        <v>7</v>
      </c>
      <c r="D164">
        <f>IFERROR(VLOOKUP(Tabla1[[#This Row],[team_name]],fut_fem,2,0),7)</f>
        <v>2</v>
      </c>
      <c r="E164">
        <f>IFERROR(VLOOKUP(Tabla1[[#This Row],[team_name]],fts_masc,2,0),7)</f>
        <v>7</v>
      </c>
      <c r="F164">
        <f>IFERROR(VLOOKUP(Tabla1[[#This Row],[team_name]],fts_fem,2,0),7)</f>
        <v>6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3</v>
      </c>
      <c r="V164">
        <f>IFERROR(VLOOKUP(Tabla1[[#This Row],[team_name]],bas_fem,2,0),7)</f>
        <v>3</v>
      </c>
      <c r="W164">
        <f>IFERROR(VLOOKUP(Tabla1[[#This Row],[team_name]],bes_fem,2,0),7)</f>
        <v>2</v>
      </c>
      <c r="X164">
        <f>IFERROR(VLOOKUP(Tabla1[[#This Row],[team_name]],bad_fem,2,0),7)</f>
        <v>7</v>
      </c>
      <c r="Y164">
        <f>IFERROR(VLOOKUP(Tabla1[[#This Row],[team_name]],cur_fem,2,0),7)</f>
        <v>4</v>
      </c>
      <c r="Z164">
        <f>IFERROR(VLOOKUP(Tabla1[[#This Row],[team_name]],ten_fem,2,0),7)</f>
        <v>5</v>
      </c>
      <c r="AA164">
        <f>IFERROR(VLOOKUP(Tabla1[[#This Row],[team_name]],rug_fem,2,0),7)</f>
        <v>4</v>
      </c>
      <c r="AB164">
        <f>IFERROR(VLOOKUP(Tabla1[[#This Row],[team_name]],sqs_fem,2,0),7)</f>
        <v>6</v>
      </c>
      <c r="AC164">
        <f>IFERROR(VLOOKUP(Tabla1[[#This Row],[team_name]],vlp_fem,2,0),7)</f>
        <v>4</v>
      </c>
      <c r="AD164">
        <f>IFERROR(VLOOKUP(Tabla1[[#This Row],[team_name]],tem_fem,2,0),7)</f>
        <v>6</v>
      </c>
      <c r="AE164">
        <f>IFERROR(VLOOKUP(Tabla1[[#This Row],[team_name]],bal_fem,2,0),7)</f>
        <v>7</v>
      </c>
      <c r="AF164">
        <f>IFERROR(VLOOKUP(Tabla1[[#This Row],[team_name]],hck_fem,2,0),7)</f>
        <v>4</v>
      </c>
      <c r="AG164">
        <f>IFERROR(VLOOKUP(Tabla1[[#This Row],[team_name]],esg_fem,2,0),7)</f>
        <v>5</v>
      </c>
      <c r="AH164">
        <f>IFERROR(VLOOKUP(Tabla1[[#This Row],[team_name]],esg_fem,2,0),7)</f>
        <v>5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364</v>
      </c>
      <c r="B165" t="s">
        <v>1133</v>
      </c>
      <c r="C165">
        <f>IFERROR(VLOOKUP(Tabla1[[#This Row],[team_name]],fut_masc,2,0),7)</f>
        <v>7</v>
      </c>
      <c r="D165">
        <f>IFERROR(VLOOKUP(Tabla1[[#This Row],[team_name]],fut_fem,2,0),7)</f>
        <v>7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7</v>
      </c>
      <c r="V165">
        <f>IFERROR(VLOOKUP(Tabla1[[#This Row],[team_name]],bas_fem,2,0),7)</f>
        <v>7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7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365</v>
      </c>
      <c r="B166" t="s">
        <v>1134</v>
      </c>
      <c r="C166">
        <f>IFERROR(VLOOKUP(Tabla1[[#This Row],[team_name]],fut_masc,2,0),7)</f>
        <v>7</v>
      </c>
      <c r="D166">
        <f>IFERROR(VLOOKUP(Tabla1[[#This Row],[team_name]],fut_fem,2,0),7)</f>
        <v>6</v>
      </c>
      <c r="E166">
        <f>IFERROR(VLOOKUP(Tabla1[[#This Row],[team_name]],fts_masc,2,0),7)</f>
        <v>7</v>
      </c>
      <c r="F166">
        <f>IFERROR(VLOOKUP(Tabla1[[#This Row],[team_name]],fts_fem,2,0),7)</f>
        <v>6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6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7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366</v>
      </c>
      <c r="B167" t="s">
        <v>1135</v>
      </c>
      <c r="C167">
        <f>IFERROR(VLOOKUP(Tabla1[[#This Row],[team_name]],fut_masc,2,0),7)</f>
        <v>7</v>
      </c>
      <c r="D167">
        <f>IFERROR(VLOOKUP(Tabla1[[#This Row],[team_name]],fut_fem,2,0),7)</f>
        <v>7</v>
      </c>
      <c r="E167">
        <f>IFERROR(VLOOKUP(Tabla1[[#This Row],[team_name]],fts_masc,2,0),7)</f>
        <v>7</v>
      </c>
      <c r="F167">
        <f>IFERROR(VLOOKUP(Tabla1[[#This Row],[team_name]],fts_fem,2,0),7)</f>
        <v>7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7</v>
      </c>
      <c r="W167">
        <f>IFERROR(VLOOKUP(Tabla1[[#This Row],[team_name]],bes_fem,2,0),7)</f>
        <v>7</v>
      </c>
      <c r="X167">
        <f>IFERROR(VLOOKUP(Tabla1[[#This Row],[team_name]],bad_fem,2,0),7)</f>
        <v>7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7</v>
      </c>
      <c r="AC167">
        <f>IFERROR(VLOOKUP(Tabla1[[#This Row],[team_name]],vlp_fem,2,0),7)</f>
        <v>7</v>
      </c>
      <c r="AD167">
        <f>IFERROR(VLOOKUP(Tabla1[[#This Row],[team_name]],tem_fem,2,0),7)</f>
        <v>7</v>
      </c>
      <c r="AE167">
        <f>IFERROR(VLOOKUP(Tabla1[[#This Row],[team_name]],bal_fem,2,0),7)</f>
        <v>7</v>
      </c>
      <c r="AF167">
        <f>IFERROR(VLOOKUP(Tabla1[[#This Row],[team_name]],hck_fem,2,0),7)</f>
        <v>7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367</v>
      </c>
      <c r="B168" t="s">
        <v>1136</v>
      </c>
      <c r="C168">
        <f>IFERROR(VLOOKUP(Tabla1[[#This Row],[team_name]],fut_masc,2,0),7)</f>
        <v>7</v>
      </c>
      <c r="D168">
        <f>IFERROR(VLOOKUP(Tabla1[[#This Row],[team_name]],fut_fem,2,0),7)</f>
        <v>6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6</v>
      </c>
      <c r="V168">
        <f>IFERROR(VLOOKUP(Tabla1[[#This Row],[team_name]],bas_fem,2,0),7)</f>
        <v>4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7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368</v>
      </c>
      <c r="B169" t="s">
        <v>1137</v>
      </c>
      <c r="C169">
        <f>IFERROR(VLOOKUP(Tabla1[[#This Row],[team_name]],fut_masc,2,0),7)</f>
        <v>7</v>
      </c>
      <c r="D169">
        <f>IFERROR(VLOOKUP(Tabla1[[#This Row],[team_name]],fut_fem,2,0),7)</f>
        <v>4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4</v>
      </c>
      <c r="V169">
        <f>IFERROR(VLOOKUP(Tabla1[[#This Row],[team_name]],bas_fem,2,0),7)</f>
        <v>3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369</v>
      </c>
      <c r="B170" t="s">
        <v>1138</v>
      </c>
      <c r="C170">
        <f>IFERROR(VLOOKUP(Tabla1[[#This Row],[team_name]],fut_masc,2,0),7)</f>
        <v>7</v>
      </c>
      <c r="D170">
        <f>IFERROR(VLOOKUP(Tabla1[[#This Row],[team_name]],fut_fem,2,0),7)</f>
        <v>7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7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370</v>
      </c>
      <c r="B171" t="s">
        <v>1139</v>
      </c>
      <c r="C171">
        <f>IFERROR(VLOOKUP(Tabla1[[#This Row],[team_name]],fut_masc,2,0),7)</f>
        <v>7</v>
      </c>
      <c r="D171">
        <f>IFERROR(VLOOKUP(Tabla1[[#This Row],[team_name]],fut_fem,2,0),7)</f>
        <v>7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3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5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371</v>
      </c>
      <c r="B172" t="s">
        <v>1140</v>
      </c>
      <c r="C172">
        <f>IFERROR(VLOOKUP(Tabla1[[#This Row],[team_name]],fut_masc,2,0),7)</f>
        <v>7</v>
      </c>
      <c r="D172">
        <f>IFERROR(VLOOKUP(Tabla1[[#This Row],[team_name]],fut_fem,2,0),7)</f>
        <v>6</v>
      </c>
      <c r="E172">
        <f>IFERROR(VLOOKUP(Tabla1[[#This Row],[team_name]],fts_masc,2,0),7)</f>
        <v>7</v>
      </c>
      <c r="F172">
        <f>IFERROR(VLOOKUP(Tabla1[[#This Row],[team_name]],fts_fem,2,0),7)</f>
        <v>7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6</v>
      </c>
      <c r="AB172">
        <f>IFERROR(VLOOKUP(Tabla1[[#This Row],[team_name]],sqs_fem,2,0),7)</f>
        <v>7</v>
      </c>
      <c r="AC172">
        <f>IFERROR(VLOOKUP(Tabla1[[#This Row],[team_name]],vlp_fem,2,0),7)</f>
        <v>7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5</v>
      </c>
      <c r="AG172">
        <f>IFERROR(VLOOKUP(Tabla1[[#This Row],[team_name]],esg_fem,2,0),7)</f>
        <v>7</v>
      </c>
      <c r="AH172">
        <f>IFERROR(VLOOKUP(Tabla1[[#This Row],[team_name]],esg_fem,2,0),7)</f>
        <v>7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372</v>
      </c>
      <c r="B173" t="s">
        <v>1141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7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373</v>
      </c>
      <c r="B174" t="s">
        <v>1142</v>
      </c>
      <c r="C174">
        <f>IFERROR(VLOOKUP(Tabla1[[#This Row],[team_name]],fut_masc,2,0),7)</f>
        <v>7</v>
      </c>
      <c r="D174">
        <f>IFERROR(VLOOKUP(Tabla1[[#This Row],[team_name]],fut_fem,2,0),7)</f>
        <v>4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6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374</v>
      </c>
      <c r="B175" t="s">
        <v>1143</v>
      </c>
      <c r="C175">
        <f>IFERROR(VLOOKUP(Tabla1[[#This Row],[team_name]],fut_masc,2,0),7)</f>
        <v>7</v>
      </c>
      <c r="D175">
        <f>IFERROR(VLOOKUP(Tabla1[[#This Row],[team_name]],fut_fem,2,0),7)</f>
        <v>5</v>
      </c>
      <c r="E175">
        <f>IFERROR(VLOOKUP(Tabla1[[#This Row],[team_name]],fts_masc,2,0),7)</f>
        <v>7</v>
      </c>
      <c r="F175">
        <f>IFERROR(VLOOKUP(Tabla1[[#This Row],[team_name]],fts_fem,2,0),7)</f>
        <v>4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4</v>
      </c>
      <c r="V175">
        <f>IFERROR(VLOOKUP(Tabla1[[#This Row],[team_name]],bas_fem,2,0),7)</f>
        <v>5</v>
      </c>
      <c r="W175">
        <f>IFERROR(VLOOKUP(Tabla1[[#This Row],[team_name]],bes_fem,2,0),7)</f>
        <v>5</v>
      </c>
      <c r="X175">
        <f>IFERROR(VLOOKUP(Tabla1[[#This Row],[team_name]],bad_fem,2,0),7)</f>
        <v>7</v>
      </c>
      <c r="Y175">
        <f>IFERROR(VLOOKUP(Tabla1[[#This Row],[team_name]],cur_fem,2,0),7)</f>
        <v>7</v>
      </c>
      <c r="Z175">
        <f>IFERROR(VLOOKUP(Tabla1[[#This Row],[team_name]],ten_fem,2,0),7)</f>
        <v>7</v>
      </c>
      <c r="AA175">
        <f>IFERROR(VLOOKUP(Tabla1[[#This Row],[team_name]],rug_fem,2,0),7)</f>
        <v>7</v>
      </c>
      <c r="AB175">
        <f>IFERROR(VLOOKUP(Tabla1[[#This Row],[team_name]],sqs_fem,2,0),7)</f>
        <v>7</v>
      </c>
      <c r="AC175">
        <f>IFERROR(VLOOKUP(Tabla1[[#This Row],[team_name]],vlp_fem,2,0),7)</f>
        <v>5</v>
      </c>
      <c r="AD175">
        <f>IFERROR(VLOOKUP(Tabla1[[#This Row],[team_name]],tem_fem,2,0),7)</f>
        <v>7</v>
      </c>
      <c r="AE175">
        <f>IFERROR(VLOOKUP(Tabla1[[#This Row],[team_name]],bal_fem,2,0),7)</f>
        <v>7</v>
      </c>
      <c r="AF175">
        <f>IFERROR(VLOOKUP(Tabla1[[#This Row],[team_name]],hck_fem,2,0),7)</f>
        <v>7</v>
      </c>
      <c r="AG175">
        <f>IFERROR(VLOOKUP(Tabla1[[#This Row],[team_name]],esg_fem,2,0),7)</f>
        <v>7</v>
      </c>
      <c r="AH175">
        <f>IFERROR(VLOOKUP(Tabla1[[#This Row],[team_name]],esg_fem,2,0),7)</f>
        <v>7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375</v>
      </c>
      <c r="B176" t="s">
        <v>1144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376</v>
      </c>
      <c r="B177" t="s">
        <v>1145</v>
      </c>
      <c r="C177">
        <f>IFERROR(VLOOKUP(Tabla1[[#This Row],[team_name]],fut_masc,2,0),7)</f>
        <v>7</v>
      </c>
      <c r="D177">
        <f>IFERROR(VLOOKUP(Tabla1[[#This Row],[team_name]],fut_fem,2,0),7)</f>
        <v>3</v>
      </c>
      <c r="E177">
        <f>IFERROR(VLOOKUP(Tabla1[[#This Row],[team_name]],fts_masc,2,0),7)</f>
        <v>7</v>
      </c>
      <c r="F177">
        <f>IFERROR(VLOOKUP(Tabla1[[#This Row],[team_name]],fts_fem,2,0),7)</f>
        <v>7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1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6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6</v>
      </c>
      <c r="AD177">
        <f>IFERROR(VLOOKUP(Tabla1[[#This Row],[team_name]],tem_fem,2,0),7)</f>
        <v>4</v>
      </c>
      <c r="AE177">
        <f>IFERROR(VLOOKUP(Tabla1[[#This Row],[team_name]],bal_fem,2,0),7)</f>
        <v>7</v>
      </c>
      <c r="AF177">
        <f>IFERROR(VLOOKUP(Tabla1[[#This Row],[team_name]],hck_fem,2,0),7)</f>
        <v>4</v>
      </c>
      <c r="AG177">
        <f>IFERROR(VLOOKUP(Tabla1[[#This Row],[team_name]],esg_fem,2,0),7)</f>
        <v>5</v>
      </c>
      <c r="AH177">
        <f>IFERROR(VLOOKUP(Tabla1[[#This Row],[team_name]],esg_fem,2,0),7)</f>
        <v>5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377</v>
      </c>
      <c r="B178" t="s">
        <v>1146</v>
      </c>
      <c r="C178">
        <f>IFERROR(VLOOKUP(Tabla1[[#This Row],[team_name]],fut_masc,2,0),7)</f>
        <v>7</v>
      </c>
      <c r="D178">
        <f>IFERROR(VLOOKUP(Tabla1[[#This Row],[team_name]],fut_fem,2,0),7)</f>
        <v>1</v>
      </c>
      <c r="E178">
        <f>IFERROR(VLOOKUP(Tabla1[[#This Row],[team_name]],fts_masc,2,0),7)</f>
        <v>7</v>
      </c>
      <c r="F178">
        <f>IFERROR(VLOOKUP(Tabla1[[#This Row],[team_name]],fts_fem,2,0),7)</f>
        <v>5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4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2</v>
      </c>
      <c r="Z178">
        <f>IFERROR(VLOOKUP(Tabla1[[#This Row],[team_name]],ten_fem,2,0),7)</f>
        <v>7</v>
      </c>
      <c r="AA178">
        <f>IFERROR(VLOOKUP(Tabla1[[#This Row],[team_name]],rug_fem,2,0),7)</f>
        <v>5</v>
      </c>
      <c r="AB178">
        <f>IFERROR(VLOOKUP(Tabla1[[#This Row],[team_name]],sqs_fem,2,0),7)</f>
        <v>7</v>
      </c>
      <c r="AC178">
        <f>IFERROR(VLOOKUP(Tabla1[[#This Row],[team_name]],vlp_fem,2,0),7)</f>
        <v>4</v>
      </c>
      <c r="AD178">
        <f>IFERROR(VLOOKUP(Tabla1[[#This Row],[team_name]],tem_fem,2,0),7)</f>
        <v>7</v>
      </c>
      <c r="AE178">
        <f>IFERROR(VLOOKUP(Tabla1[[#This Row],[team_name]],bal_fem,2,0),7)</f>
        <v>1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378</v>
      </c>
      <c r="B179" t="s">
        <v>1147</v>
      </c>
      <c r="C179">
        <f>IFERROR(VLOOKUP(Tabla1[[#This Row],[team_name]],fut_masc,2,0),7)</f>
        <v>7</v>
      </c>
      <c r="D179">
        <f>IFERROR(VLOOKUP(Tabla1[[#This Row],[team_name]],fut_fem,2,0),7)</f>
        <v>5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7</v>
      </c>
      <c r="V179">
        <f>IFERROR(VLOOKUP(Tabla1[[#This Row],[team_name]],bas_fem,2,0),7)</f>
        <v>7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379</v>
      </c>
      <c r="B180" t="s">
        <v>1148</v>
      </c>
      <c r="C180">
        <f>IFERROR(VLOOKUP(Tabla1[[#This Row],[team_name]],fut_masc,2,0),7)</f>
        <v>7</v>
      </c>
      <c r="D180">
        <f>IFERROR(VLOOKUP(Tabla1[[#This Row],[team_name]],fut_fem,2,0),7)</f>
        <v>3</v>
      </c>
      <c r="E180">
        <f>IFERROR(VLOOKUP(Tabla1[[#This Row],[team_name]],fts_masc,2,0),7)</f>
        <v>7</v>
      </c>
      <c r="F180">
        <f>IFERROR(VLOOKUP(Tabla1[[#This Row],[team_name]],fts_fem,2,0),7)</f>
        <v>4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5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6</v>
      </c>
      <c r="Y180">
        <f>IFERROR(VLOOKUP(Tabla1[[#This Row],[team_name]],cur_fem,2,0),7)</f>
        <v>3</v>
      </c>
      <c r="Z180">
        <f>IFERROR(VLOOKUP(Tabla1[[#This Row],[team_name]],ten_fem,2,0),7)</f>
        <v>5</v>
      </c>
      <c r="AA180">
        <f>IFERROR(VLOOKUP(Tabla1[[#This Row],[team_name]],rug_fem,2,0),7)</f>
        <v>1</v>
      </c>
      <c r="AB180">
        <f>IFERROR(VLOOKUP(Tabla1[[#This Row],[team_name]],sqs_fem,2,0),7)</f>
        <v>7</v>
      </c>
      <c r="AC180">
        <f>IFERROR(VLOOKUP(Tabla1[[#This Row],[team_name]],vlp_fem,2,0),7)</f>
        <v>3</v>
      </c>
      <c r="AD180">
        <f>IFERROR(VLOOKUP(Tabla1[[#This Row],[team_name]],tem_fem,2,0),7)</f>
        <v>5</v>
      </c>
      <c r="AE180">
        <f>IFERROR(VLOOKUP(Tabla1[[#This Row],[team_name]],bal_fem,2,0),7)</f>
        <v>7</v>
      </c>
      <c r="AF180">
        <f>IFERROR(VLOOKUP(Tabla1[[#This Row],[team_name]],hck_fem,2,0),7)</f>
        <v>2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380</v>
      </c>
      <c r="B181" t="s">
        <v>1149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6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381</v>
      </c>
      <c r="B182" t="s">
        <v>1150</v>
      </c>
      <c r="C182">
        <f>IFERROR(VLOOKUP(Tabla1[[#This Row],[team_name]],fut_masc,2,0),7)</f>
        <v>7</v>
      </c>
      <c r="D182">
        <f>IFERROR(VLOOKUP(Tabla1[[#This Row],[team_name]],fut_fem,2,0),7)</f>
        <v>1</v>
      </c>
      <c r="E182">
        <f>IFERROR(VLOOKUP(Tabla1[[#This Row],[team_name]],fts_masc,2,0),7)</f>
        <v>7</v>
      </c>
      <c r="F182">
        <f>IFERROR(VLOOKUP(Tabla1[[#This Row],[team_name]],fts_fem,2,0),7)</f>
        <v>3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1</v>
      </c>
      <c r="V182">
        <f>IFERROR(VLOOKUP(Tabla1[[#This Row],[team_name]],bas_fem,2,0),7)</f>
        <v>4</v>
      </c>
      <c r="W182">
        <f>IFERROR(VLOOKUP(Tabla1[[#This Row],[team_name]],bes_fem,2,0),7)</f>
        <v>6</v>
      </c>
      <c r="X182">
        <f>IFERROR(VLOOKUP(Tabla1[[#This Row],[team_name]],bad_fem,2,0),7)</f>
        <v>5</v>
      </c>
      <c r="Y182">
        <f>IFERROR(VLOOKUP(Tabla1[[#This Row],[team_name]],cur_fem,2,0),7)</f>
        <v>5</v>
      </c>
      <c r="Z182">
        <f>IFERROR(VLOOKUP(Tabla1[[#This Row],[team_name]],ten_fem,2,0),7)</f>
        <v>5</v>
      </c>
      <c r="AA182">
        <f>IFERROR(VLOOKUP(Tabla1[[#This Row],[team_name]],rug_fem,2,0),7)</f>
        <v>3</v>
      </c>
      <c r="AB182">
        <f>IFERROR(VLOOKUP(Tabla1[[#This Row],[team_name]],sqs_fem,2,0),7)</f>
        <v>7</v>
      </c>
      <c r="AC182">
        <f>IFERROR(VLOOKUP(Tabla1[[#This Row],[team_name]],vlp_fem,2,0),7)</f>
        <v>3</v>
      </c>
      <c r="AD182">
        <f>IFERROR(VLOOKUP(Tabla1[[#This Row],[team_name]],tem_fem,2,0),7)</f>
        <v>4</v>
      </c>
      <c r="AE182">
        <f>IFERROR(VLOOKUP(Tabla1[[#This Row],[team_name]],bal_fem,2,0),7)</f>
        <v>5</v>
      </c>
      <c r="AF182">
        <f>IFERROR(VLOOKUP(Tabla1[[#This Row],[team_name]],hck_fem,2,0),7)</f>
        <v>1</v>
      </c>
      <c r="AG182">
        <f>IFERROR(VLOOKUP(Tabla1[[#This Row],[team_name]],esg_fem,2,0),7)</f>
        <v>4</v>
      </c>
      <c r="AH182">
        <f>IFERROR(VLOOKUP(Tabla1[[#This Row],[team_name]],esg_fem,2,0),7)</f>
        <v>4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382</v>
      </c>
      <c r="B183" t="s">
        <v>1151</v>
      </c>
      <c r="C183">
        <f>IFERROR(VLOOKUP(Tabla1[[#This Row],[team_name]],fut_masc,2,0),7)</f>
        <v>7</v>
      </c>
      <c r="D183">
        <f>IFERROR(VLOOKUP(Tabla1[[#This Row],[team_name]],fut_fem,2,0),7)</f>
        <v>7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4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7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383</v>
      </c>
      <c r="B184" t="s">
        <v>1152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384</v>
      </c>
      <c r="B185" t="s">
        <v>1153</v>
      </c>
      <c r="C185">
        <f>IFERROR(VLOOKUP(Tabla1[[#This Row],[team_name]],fut_masc,2,0),7)</f>
        <v>7</v>
      </c>
      <c r="D185">
        <f>IFERROR(VLOOKUP(Tabla1[[#This Row],[team_name]],fut_fem,2,0),7)</f>
        <v>6</v>
      </c>
      <c r="E185">
        <f>IFERROR(VLOOKUP(Tabla1[[#This Row],[team_name]],fts_masc,2,0),7)</f>
        <v>7</v>
      </c>
      <c r="F185">
        <f>IFERROR(VLOOKUP(Tabla1[[#This Row],[team_name]],fts_fem,2,0),7)</f>
        <v>3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7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385</v>
      </c>
      <c r="B186" t="s">
        <v>1154</v>
      </c>
      <c r="C186">
        <f>IFERROR(VLOOKUP(Tabla1[[#This Row],[team_name]],fut_masc,2,0),7)</f>
        <v>7</v>
      </c>
      <c r="D186">
        <f>IFERROR(VLOOKUP(Tabla1[[#This Row],[team_name]],fut_fem,2,0),7)</f>
        <v>3</v>
      </c>
      <c r="E186">
        <f>IFERROR(VLOOKUP(Tabla1[[#This Row],[team_name]],fts_masc,2,0),7)</f>
        <v>7</v>
      </c>
      <c r="F186">
        <f>IFERROR(VLOOKUP(Tabla1[[#This Row],[team_name]],fts_fem,2,0),7)</f>
        <v>6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7</v>
      </c>
      <c r="V186">
        <f>IFERROR(VLOOKUP(Tabla1[[#This Row],[team_name]],bas_fem,2,0),7)</f>
        <v>5</v>
      </c>
      <c r="W186">
        <f>IFERROR(VLOOKUP(Tabla1[[#This Row],[team_name]],bes_fem,2,0),7)</f>
        <v>7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6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6</v>
      </c>
      <c r="AG186">
        <f>IFERROR(VLOOKUP(Tabla1[[#This Row],[team_name]],esg_fem,2,0),7)</f>
        <v>5</v>
      </c>
      <c r="AH186">
        <f>IFERROR(VLOOKUP(Tabla1[[#This Row],[team_name]],esg_fem,2,0),7)</f>
        <v>5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386</v>
      </c>
      <c r="B187" t="s">
        <v>1155</v>
      </c>
      <c r="C187">
        <f>IFERROR(VLOOKUP(Tabla1[[#This Row],[team_name]],fut_masc,2,0),7)</f>
        <v>7</v>
      </c>
      <c r="D187">
        <f>IFERROR(VLOOKUP(Tabla1[[#This Row],[team_name]],fut_fem,2,0),7)</f>
        <v>3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5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4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387</v>
      </c>
      <c r="B188" t="s">
        <v>1156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2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5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7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3</v>
      </c>
      <c r="AD188">
        <f>IFERROR(VLOOKUP(Tabla1[[#This Row],[team_name]],tem_fem,2,0),7)</f>
        <v>7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7</v>
      </c>
      <c r="AH188">
        <f>IFERROR(VLOOKUP(Tabla1[[#This Row],[team_name]],esg_fem,2,0),7)</f>
        <v>7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388</v>
      </c>
      <c r="B189" t="s">
        <v>1157</v>
      </c>
      <c r="C189">
        <f>IFERROR(VLOOKUP(Tabla1[[#This Row],[team_name]],fut_masc,2,0),7)</f>
        <v>7</v>
      </c>
      <c r="D189">
        <f>IFERROR(VLOOKUP(Tabla1[[#This Row],[team_name]],fut_fem,2,0),7)</f>
        <v>4</v>
      </c>
      <c r="E189">
        <f>IFERROR(VLOOKUP(Tabla1[[#This Row],[team_name]],fts_masc,2,0),7)</f>
        <v>7</v>
      </c>
      <c r="F189">
        <f>IFERROR(VLOOKUP(Tabla1[[#This Row],[team_name]],fts_fem,2,0),7)</f>
        <v>6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4</v>
      </c>
      <c r="V189">
        <f>IFERROR(VLOOKUP(Tabla1[[#This Row],[team_name]],bas_fem,2,0),7)</f>
        <v>7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7</v>
      </c>
      <c r="Z189">
        <f>IFERROR(VLOOKUP(Tabla1[[#This Row],[team_name]],ten_fem,2,0),7)</f>
        <v>7</v>
      </c>
      <c r="AA189">
        <f>IFERROR(VLOOKUP(Tabla1[[#This Row],[team_name]],rug_fem,2,0),7)</f>
        <v>7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7</v>
      </c>
      <c r="AF189">
        <f>IFERROR(VLOOKUP(Tabla1[[#This Row],[team_name]],hck_fem,2,0),7)</f>
        <v>5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389</v>
      </c>
      <c r="B190" t="s">
        <v>1158</v>
      </c>
      <c r="C190">
        <f>IFERROR(VLOOKUP(Tabla1[[#This Row],[team_name]],fut_masc,2,0),7)</f>
        <v>7</v>
      </c>
      <c r="D190">
        <f>IFERROR(VLOOKUP(Tabla1[[#This Row],[team_name]],fut_fem,2,0),7)</f>
        <v>2</v>
      </c>
      <c r="E190">
        <f>IFERROR(VLOOKUP(Tabla1[[#This Row],[team_name]],fts_masc,2,0),7)</f>
        <v>7</v>
      </c>
      <c r="F190">
        <f>IFERROR(VLOOKUP(Tabla1[[#This Row],[team_name]],fts_fem,2,0),7)</f>
        <v>3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1</v>
      </c>
      <c r="V190">
        <f>IFERROR(VLOOKUP(Tabla1[[#This Row],[team_name]],bas_fem,2,0),7)</f>
        <v>3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5</v>
      </c>
      <c r="Z190">
        <f>IFERROR(VLOOKUP(Tabla1[[#This Row],[team_name]],ten_fem,2,0),7)</f>
        <v>1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3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3</v>
      </c>
      <c r="AG190">
        <f>IFERROR(VLOOKUP(Tabla1[[#This Row],[team_name]],esg_fem,2,0),7)</f>
        <v>2</v>
      </c>
      <c r="AH190">
        <f>IFERROR(VLOOKUP(Tabla1[[#This Row],[team_name]],esg_fem,2,0),7)</f>
        <v>2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390</v>
      </c>
      <c r="B191" t="s">
        <v>1159</v>
      </c>
      <c r="C191">
        <f>IFERROR(VLOOKUP(Tabla1[[#This Row],[team_name]],fut_masc,2,0),7)</f>
        <v>7</v>
      </c>
      <c r="D191">
        <f>IFERROR(VLOOKUP(Tabla1[[#This Row],[team_name]],fut_fem,2,0),7)</f>
        <v>2</v>
      </c>
      <c r="E191">
        <f>IFERROR(VLOOKUP(Tabla1[[#This Row],[team_name]],fts_masc,2,0),7)</f>
        <v>7</v>
      </c>
      <c r="F191">
        <f>IFERROR(VLOOKUP(Tabla1[[#This Row],[team_name]],fts_fem,2,0),7)</f>
        <v>1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4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7</v>
      </c>
      <c r="Y191">
        <f>IFERROR(VLOOKUP(Tabla1[[#This Row],[team_name]],cur_fem,2,0),7)</f>
        <v>6</v>
      </c>
      <c r="Z191">
        <f>IFERROR(VLOOKUP(Tabla1[[#This Row],[team_name]],ten_fem,2,0),7)</f>
        <v>7</v>
      </c>
      <c r="AA191">
        <f>IFERROR(VLOOKUP(Tabla1[[#This Row],[team_name]],rug_fem,2,0),7)</f>
        <v>3</v>
      </c>
      <c r="AB191">
        <f>IFERROR(VLOOKUP(Tabla1[[#This Row],[team_name]],sqs_fem,2,0),7)</f>
        <v>7</v>
      </c>
      <c r="AC191">
        <f>IFERROR(VLOOKUP(Tabla1[[#This Row],[team_name]],vlp_fem,2,0),7)</f>
        <v>7</v>
      </c>
      <c r="AD191">
        <f>IFERROR(VLOOKUP(Tabla1[[#This Row],[team_name]],tem_fem,2,0),7)</f>
        <v>3</v>
      </c>
      <c r="AE191">
        <f>IFERROR(VLOOKUP(Tabla1[[#This Row],[team_name]],bal_fem,2,0),7)</f>
        <v>7</v>
      </c>
      <c r="AF191">
        <f>IFERROR(VLOOKUP(Tabla1[[#This Row],[team_name]],hck_fem,2,0),7)</f>
        <v>6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391</v>
      </c>
      <c r="B192" t="s">
        <v>1160</v>
      </c>
      <c r="C192">
        <f>IFERROR(VLOOKUP(Tabla1[[#This Row],[team_name]],fut_masc,2,0),7)</f>
        <v>7</v>
      </c>
      <c r="D192">
        <f>IFERROR(VLOOKUP(Tabla1[[#This Row],[team_name]],fut_fem,2,0),7)</f>
        <v>4</v>
      </c>
      <c r="E192">
        <f>IFERROR(VLOOKUP(Tabla1[[#This Row],[team_name]],fts_masc,2,0),7)</f>
        <v>7</v>
      </c>
      <c r="F192">
        <f>IFERROR(VLOOKUP(Tabla1[[#This Row],[team_name]],fts_fem,2,0),7)</f>
        <v>7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3</v>
      </c>
      <c r="V192">
        <f>IFERROR(VLOOKUP(Tabla1[[#This Row],[team_name]],bas_fem,2,0),7)</f>
        <v>2</v>
      </c>
      <c r="W192">
        <f>IFERROR(VLOOKUP(Tabla1[[#This Row],[team_name]],bes_fem,2,0),7)</f>
        <v>3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3</v>
      </c>
      <c r="AD192">
        <f>IFERROR(VLOOKUP(Tabla1[[#This Row],[team_name]],tem_fem,2,0),7)</f>
        <v>2</v>
      </c>
      <c r="AE192">
        <f>IFERROR(VLOOKUP(Tabla1[[#This Row],[team_name]],bal_fem,2,0),7)</f>
        <v>7</v>
      </c>
      <c r="AF192">
        <f>IFERROR(VLOOKUP(Tabla1[[#This Row],[team_name]],hck_fem,2,0),7)</f>
        <v>5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392</v>
      </c>
      <c r="B193" t="s">
        <v>1161</v>
      </c>
      <c r="C193">
        <f>IFERROR(VLOOKUP(Tabla1[[#This Row],[team_name]],fut_masc,2,0),7)</f>
        <v>7</v>
      </c>
      <c r="D193">
        <f>IFERROR(VLOOKUP(Tabla1[[#This Row],[team_name]],fut_fem,2,0),7)</f>
        <v>7</v>
      </c>
      <c r="E193">
        <f>IFERROR(VLOOKUP(Tabla1[[#This Row],[team_name]],fts_masc,2,0),7)</f>
        <v>7</v>
      </c>
      <c r="F193">
        <f>IFERROR(VLOOKUP(Tabla1[[#This Row],[team_name]],fts_fem,2,0),7)</f>
        <v>7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7</v>
      </c>
      <c r="V193">
        <f>IFERROR(VLOOKUP(Tabla1[[#This Row],[team_name]],bas_fem,2,0),7)</f>
        <v>7</v>
      </c>
      <c r="W193">
        <f>IFERROR(VLOOKUP(Tabla1[[#This Row],[team_name]],bes_fem,2,0),7)</f>
        <v>7</v>
      </c>
      <c r="X193">
        <f>IFERROR(VLOOKUP(Tabla1[[#This Row],[team_name]],bad_fem,2,0),7)</f>
        <v>7</v>
      </c>
      <c r="Y193">
        <f>IFERROR(VLOOKUP(Tabla1[[#This Row],[team_name]],cur_fem,2,0),7)</f>
        <v>7</v>
      </c>
      <c r="Z193">
        <f>IFERROR(VLOOKUP(Tabla1[[#This Row],[team_name]],ten_fem,2,0),7)</f>
        <v>7</v>
      </c>
      <c r="AA193">
        <f>IFERROR(VLOOKUP(Tabla1[[#This Row],[team_name]],rug_fem,2,0),7)</f>
        <v>7</v>
      </c>
      <c r="AB193">
        <f>IFERROR(VLOOKUP(Tabla1[[#This Row],[team_name]],sqs_fem,2,0),7)</f>
        <v>7</v>
      </c>
      <c r="AC193">
        <f>IFERROR(VLOOKUP(Tabla1[[#This Row],[team_name]],vlp_fem,2,0),7)</f>
        <v>7</v>
      </c>
      <c r="AD193">
        <f>IFERROR(VLOOKUP(Tabla1[[#This Row],[team_name]],tem_fem,2,0),7)</f>
        <v>7</v>
      </c>
      <c r="AE193">
        <f>IFERROR(VLOOKUP(Tabla1[[#This Row],[team_name]],bal_fem,2,0),7)</f>
        <v>7</v>
      </c>
      <c r="AF193">
        <f>IFERROR(VLOOKUP(Tabla1[[#This Row],[team_name]],hck_fem,2,0),7)</f>
        <v>7</v>
      </c>
      <c r="AG193">
        <f>IFERROR(VLOOKUP(Tabla1[[#This Row],[team_name]],esg_fem,2,0),7)</f>
        <v>7</v>
      </c>
      <c r="AH193">
        <f>IFERROR(VLOOKUP(Tabla1[[#This Row],[team_name]],esg_fem,2,0),7)</f>
        <v>7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393</v>
      </c>
      <c r="B194" t="s">
        <v>1162</v>
      </c>
      <c r="C194">
        <f>IFERROR(VLOOKUP(Tabla1[[#This Row],[team_name]],fut_masc,2,0),7)</f>
        <v>7</v>
      </c>
      <c r="D194">
        <f>IFERROR(VLOOKUP(Tabla1[[#This Row],[team_name]],fut_fem,2,0),7)</f>
        <v>6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6</v>
      </c>
      <c r="W194">
        <f>IFERROR(VLOOKUP(Tabla1[[#This Row],[team_name]],bes_fem,2,0),7)</f>
        <v>7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7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394</v>
      </c>
      <c r="B195" t="s">
        <v>1163</v>
      </c>
      <c r="C195">
        <f>IFERROR(VLOOKUP(Tabla1[[#This Row],[team_name]],fut_masc,2,0),7)</f>
        <v>7</v>
      </c>
      <c r="D195">
        <f>IFERROR(VLOOKUP(Tabla1[[#This Row],[team_name]],fut_fem,2,0),7)</f>
        <v>3</v>
      </c>
      <c r="E195">
        <f>IFERROR(VLOOKUP(Tabla1[[#This Row],[team_name]],fts_masc,2,0),7)</f>
        <v>7</v>
      </c>
      <c r="F195">
        <f>IFERROR(VLOOKUP(Tabla1[[#This Row],[team_name]],fts_fem,2,0),7)</f>
        <v>4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2</v>
      </c>
      <c r="V195">
        <f>IFERROR(VLOOKUP(Tabla1[[#This Row],[team_name]],bas_fem,2,0),7)</f>
        <v>2</v>
      </c>
      <c r="W195">
        <f>IFERROR(VLOOKUP(Tabla1[[#This Row],[team_name]],bes_fem,2,0),7)</f>
        <v>4</v>
      </c>
      <c r="X195">
        <f>IFERROR(VLOOKUP(Tabla1[[#This Row],[team_name]],bad_fem,2,0),7)</f>
        <v>7</v>
      </c>
      <c r="Y195">
        <f>IFERROR(VLOOKUP(Tabla1[[#This Row],[team_name]],cur_fem,2,0),7)</f>
        <v>3</v>
      </c>
      <c r="Z195">
        <f>IFERROR(VLOOKUP(Tabla1[[#This Row],[team_name]],ten_fem,2,0),7)</f>
        <v>2</v>
      </c>
      <c r="AA195">
        <f>IFERROR(VLOOKUP(Tabla1[[#This Row],[team_name]],rug_fem,2,0),7)</f>
        <v>5</v>
      </c>
      <c r="AB195">
        <f>IFERROR(VLOOKUP(Tabla1[[#This Row],[team_name]],sqs_fem,2,0),7)</f>
        <v>7</v>
      </c>
      <c r="AC195">
        <f>IFERROR(VLOOKUP(Tabla1[[#This Row],[team_name]],vlp_fem,2,0),7)</f>
        <v>3</v>
      </c>
      <c r="AD195">
        <f>IFERROR(VLOOKUP(Tabla1[[#This Row],[team_name]],tem_fem,2,0),7)</f>
        <v>4</v>
      </c>
      <c r="AE195">
        <f>IFERROR(VLOOKUP(Tabla1[[#This Row],[team_name]],bal_fem,2,0),7)</f>
        <v>4</v>
      </c>
      <c r="AF195">
        <f>IFERROR(VLOOKUP(Tabla1[[#This Row],[team_name]],hck_fem,2,0),7)</f>
        <v>3</v>
      </c>
      <c r="AG195">
        <f>IFERROR(VLOOKUP(Tabla1[[#This Row],[team_name]],esg_fem,2,0),7)</f>
        <v>4</v>
      </c>
      <c r="AH195">
        <f>IFERROR(VLOOKUP(Tabla1[[#This Row],[team_name]],esg_fem,2,0),7)</f>
        <v>4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395</v>
      </c>
      <c r="B196" t="s">
        <v>1164</v>
      </c>
      <c r="C196">
        <f>IFERROR(VLOOKUP(Tabla1[[#This Row],[team_name]],fut_masc,2,0),7)</f>
        <v>7</v>
      </c>
      <c r="D196">
        <f>IFERROR(VLOOKUP(Tabla1[[#This Row],[team_name]],fut_fem,2,0),7)</f>
        <v>5</v>
      </c>
      <c r="E196">
        <f>IFERROR(VLOOKUP(Tabla1[[#This Row],[team_name]],fts_masc,2,0),7)</f>
        <v>7</v>
      </c>
      <c r="F196">
        <f>IFERROR(VLOOKUP(Tabla1[[#This Row],[team_name]],fts_fem,2,0),7)</f>
        <v>7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5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5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396</v>
      </c>
      <c r="B197" t="s">
        <v>1165</v>
      </c>
      <c r="C197">
        <f>IFERROR(VLOOKUP(Tabla1[[#This Row],[team_name]],fut_masc,2,0),7)</f>
        <v>7</v>
      </c>
      <c r="D197">
        <f>IFERROR(VLOOKUP(Tabla1[[#This Row],[team_name]],fut_fem,2,0),7)</f>
        <v>5</v>
      </c>
      <c r="E197">
        <f>IFERROR(VLOOKUP(Tabla1[[#This Row],[team_name]],fts_masc,2,0),7)</f>
        <v>7</v>
      </c>
      <c r="F197">
        <f>IFERROR(VLOOKUP(Tabla1[[#This Row],[team_name]],fts_fem,2,0),7)</f>
        <v>7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2</v>
      </c>
      <c r="V197">
        <f>IFERROR(VLOOKUP(Tabla1[[#This Row],[team_name]],bas_fem,2,0),7)</f>
        <v>3</v>
      </c>
      <c r="W197">
        <f>IFERROR(VLOOKUP(Tabla1[[#This Row],[team_name]],bes_fem,2,0),7)</f>
        <v>6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6</v>
      </c>
      <c r="AE197">
        <f>IFERROR(VLOOKUP(Tabla1[[#This Row],[team_name]],bal_fem,2,0),7)</f>
        <v>7</v>
      </c>
      <c r="AF197">
        <f>IFERROR(VLOOKUP(Tabla1[[#This Row],[team_name]],hck_fem,2,0),7)</f>
        <v>4</v>
      </c>
      <c r="AG197">
        <f>IFERROR(VLOOKUP(Tabla1[[#This Row],[team_name]],esg_fem,2,0),7)</f>
        <v>6</v>
      </c>
      <c r="AH197">
        <f>IFERROR(VLOOKUP(Tabla1[[#This Row],[team_name]],esg_fem,2,0),7)</f>
        <v>6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397</v>
      </c>
      <c r="B198" t="s">
        <v>1166</v>
      </c>
      <c r="C198">
        <f>IFERROR(VLOOKUP(Tabla1[[#This Row],[team_name]],fut_masc,2,0),7)</f>
        <v>7</v>
      </c>
      <c r="D198">
        <f>IFERROR(VLOOKUP(Tabla1[[#This Row],[team_name]],fut_fem,2,0),7)</f>
        <v>7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5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7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7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398</v>
      </c>
      <c r="B199" t="s">
        <v>1167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4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3</v>
      </c>
      <c r="V199">
        <f>IFERROR(VLOOKUP(Tabla1[[#This Row],[team_name]],bas_fem,2,0),7)</f>
        <v>4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6</v>
      </c>
      <c r="Z199">
        <f>IFERROR(VLOOKUP(Tabla1[[#This Row],[team_name]],ten_fem,2,0),7)</f>
        <v>4</v>
      </c>
      <c r="AA199">
        <f>IFERROR(VLOOKUP(Tabla1[[#This Row],[team_name]],rug_fem,2,0),7)</f>
        <v>5</v>
      </c>
      <c r="AB199">
        <f>IFERROR(VLOOKUP(Tabla1[[#This Row],[team_name]],sqs_fem,2,0),7)</f>
        <v>7</v>
      </c>
      <c r="AC199">
        <f>IFERROR(VLOOKUP(Tabla1[[#This Row],[team_name]],vlp_fem,2,0),7)</f>
        <v>4</v>
      </c>
      <c r="AD199">
        <f>IFERROR(VLOOKUP(Tabla1[[#This Row],[team_name]],tem_fem,2,0),7)</f>
        <v>3</v>
      </c>
      <c r="AE199">
        <f>IFERROR(VLOOKUP(Tabla1[[#This Row],[team_name]],bal_fem,2,0),7)</f>
        <v>4</v>
      </c>
      <c r="AF199">
        <f>IFERROR(VLOOKUP(Tabla1[[#This Row],[team_name]],hck_fem,2,0),7)</f>
        <v>7</v>
      </c>
      <c r="AG199">
        <f>IFERROR(VLOOKUP(Tabla1[[#This Row],[team_name]],esg_fem,2,0),7)</f>
        <v>3</v>
      </c>
      <c r="AH199">
        <f>IFERROR(VLOOKUP(Tabla1[[#This Row],[team_name]],esg_fem,2,0),7)</f>
        <v>3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399</v>
      </c>
      <c r="B200" t="s">
        <v>1168</v>
      </c>
      <c r="C200">
        <f>IFERROR(VLOOKUP(Tabla1[[#This Row],[team_name]],fut_masc,2,0),7)</f>
        <v>7</v>
      </c>
      <c r="D200">
        <f>IFERROR(VLOOKUP(Tabla1[[#This Row],[team_name]],fut_fem,2,0),7)</f>
        <v>2</v>
      </c>
      <c r="E200">
        <f>IFERROR(VLOOKUP(Tabla1[[#This Row],[team_name]],fts_masc,2,0),7)</f>
        <v>7</v>
      </c>
      <c r="F200">
        <f>IFERROR(VLOOKUP(Tabla1[[#This Row],[team_name]],fts_fem,2,0),7)</f>
        <v>2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7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5</v>
      </c>
      <c r="Z200">
        <f>IFERROR(VLOOKUP(Tabla1[[#This Row],[team_name]],ten_fem,2,0),7)</f>
        <v>1</v>
      </c>
      <c r="AA200">
        <f>IFERROR(VLOOKUP(Tabla1[[#This Row],[team_name]],rug_fem,2,0),7)</f>
        <v>3</v>
      </c>
      <c r="AB200">
        <f>IFERROR(VLOOKUP(Tabla1[[#This Row],[team_name]],sqs_fem,2,0),7)</f>
        <v>7</v>
      </c>
      <c r="AC200">
        <f>IFERROR(VLOOKUP(Tabla1[[#This Row],[team_name]],vlp_fem,2,0),7)</f>
        <v>7</v>
      </c>
      <c r="AD200">
        <f>IFERROR(VLOOKUP(Tabla1[[#This Row],[team_name]],tem_fem,2,0),7)</f>
        <v>5</v>
      </c>
      <c r="AE200">
        <f>IFERROR(VLOOKUP(Tabla1[[#This Row],[team_name]],bal_fem,2,0),7)</f>
        <v>1</v>
      </c>
      <c r="AF200">
        <f>IFERROR(VLOOKUP(Tabla1[[#This Row],[team_name]],hck_fem,2,0),7)</f>
        <v>3</v>
      </c>
      <c r="AG200">
        <f>IFERROR(VLOOKUP(Tabla1[[#This Row],[team_name]],esg_fem,2,0),7)</f>
        <v>3</v>
      </c>
      <c r="AH200">
        <f>IFERROR(VLOOKUP(Tabla1[[#This Row],[team_name]],esg_fem,2,0),7)</f>
        <v>3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400</v>
      </c>
      <c r="B201" t="s">
        <v>1169</v>
      </c>
      <c r="C201">
        <f>IFERROR(VLOOKUP(Tabla1[[#This Row],[team_name]],fut_masc,2,0),7)</f>
        <v>7</v>
      </c>
      <c r="D201">
        <f>IFERROR(VLOOKUP(Tabla1[[#This Row],[team_name]],fut_fem,2,0),7)</f>
        <v>4</v>
      </c>
      <c r="E201">
        <f>IFERROR(VLOOKUP(Tabla1[[#This Row],[team_name]],fts_masc,2,0),7)</f>
        <v>7</v>
      </c>
      <c r="F201">
        <f>IFERROR(VLOOKUP(Tabla1[[#This Row],[team_name]],fts_fem,2,0),7)</f>
        <v>7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7</v>
      </c>
      <c r="V201">
        <f>IFERROR(VLOOKUP(Tabla1[[#This Row],[team_name]],bas_fem,2,0),7)</f>
        <v>7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7</v>
      </c>
      <c r="Z201">
        <f>IFERROR(VLOOKUP(Tabla1[[#This Row],[team_name]],ten_fem,2,0),7)</f>
        <v>7</v>
      </c>
      <c r="AA201">
        <f>IFERROR(VLOOKUP(Tabla1[[#This Row],[team_name]],rug_fem,2,0),7)</f>
        <v>3</v>
      </c>
      <c r="AB201">
        <f>IFERROR(VLOOKUP(Tabla1[[#This Row],[team_name]],sqs_fem,2,0),7)</f>
        <v>7</v>
      </c>
      <c r="AC201">
        <f>IFERROR(VLOOKUP(Tabla1[[#This Row],[team_name]],vlp_fem,2,0),7)</f>
        <v>7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5</v>
      </c>
      <c r="AG201">
        <f>IFERROR(VLOOKUP(Tabla1[[#This Row],[team_name]],esg_fem,2,0),7)</f>
        <v>7</v>
      </c>
      <c r="AH201">
        <f>IFERROR(VLOOKUP(Tabla1[[#This Row],[team_name]],esg_fem,2,0),7)</f>
        <v>7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401</v>
      </c>
      <c r="B202" t="s">
        <v>1170</v>
      </c>
      <c r="C202">
        <f>IFERROR(VLOOKUP(Tabla1[[#This Row],[team_name]],fut_masc,2,0),7)</f>
        <v>7</v>
      </c>
      <c r="D202">
        <f>IFERROR(VLOOKUP(Tabla1[[#This Row],[team_name]],fut_fem,2,0),7)</f>
        <v>6</v>
      </c>
      <c r="E202">
        <f>IFERROR(VLOOKUP(Tabla1[[#This Row],[team_name]],fts_masc,2,0),7)</f>
        <v>7</v>
      </c>
      <c r="F202">
        <f>IFERROR(VLOOKUP(Tabla1[[#This Row],[team_name]],fts_fem,2,0),7)</f>
        <v>7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7</v>
      </c>
      <c r="V202">
        <f>IFERROR(VLOOKUP(Tabla1[[#This Row],[team_name]],bas_fem,2,0),7)</f>
        <v>7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7</v>
      </c>
      <c r="Z202">
        <f>IFERROR(VLOOKUP(Tabla1[[#This Row],[team_name]],ten_fem,2,0),7)</f>
        <v>7</v>
      </c>
      <c r="AA202">
        <f>IFERROR(VLOOKUP(Tabla1[[#This Row],[team_name]],rug_fem,2,0),7)</f>
        <v>7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7</v>
      </c>
      <c r="AE202">
        <f>IFERROR(VLOOKUP(Tabla1[[#This Row],[team_name]],bal_fem,2,0),7)</f>
        <v>7</v>
      </c>
      <c r="AF202">
        <f>IFERROR(VLOOKUP(Tabla1[[#This Row],[team_name]],hck_fem,2,0),7)</f>
        <v>7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402</v>
      </c>
      <c r="B203" t="s">
        <v>1171</v>
      </c>
      <c r="C203">
        <f>IFERROR(VLOOKUP(Tabla1[[#This Row],[team_name]],fut_masc,2,0),7)</f>
        <v>7</v>
      </c>
      <c r="D203">
        <f>IFERROR(VLOOKUP(Tabla1[[#This Row],[team_name]],fut_fem,2,0),7)</f>
        <v>6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7</v>
      </c>
      <c r="V203">
        <f>IFERROR(VLOOKUP(Tabla1[[#This Row],[team_name]],bas_fem,2,0),7)</f>
        <v>7</v>
      </c>
      <c r="W203">
        <f>IFERROR(VLOOKUP(Tabla1[[#This Row],[team_name]],bes_fem,2,0),7)</f>
        <v>7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6</v>
      </c>
      <c r="AD203">
        <f>IFERROR(VLOOKUP(Tabla1[[#This Row],[team_name]],tem_fem,2,0),7)</f>
        <v>7</v>
      </c>
      <c r="AE203">
        <f>IFERROR(VLOOKUP(Tabla1[[#This Row],[team_name]],bal_fem,2,0),7)</f>
        <v>7</v>
      </c>
      <c r="AF203">
        <f>IFERROR(VLOOKUP(Tabla1[[#This Row],[team_name]],hck_fem,2,0),7)</f>
        <v>7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403</v>
      </c>
      <c r="B204" t="s">
        <v>1172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4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404</v>
      </c>
      <c r="B205" t="s">
        <v>1173</v>
      </c>
      <c r="C205">
        <f>IFERROR(VLOOKUP(Tabla1[[#This Row],[team_name]],fut_masc,2,0),7)</f>
        <v>7</v>
      </c>
      <c r="D205">
        <f>IFERROR(VLOOKUP(Tabla1[[#This Row],[team_name]],fut_fem,2,0),7)</f>
        <v>7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6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405</v>
      </c>
      <c r="B206" t="s">
        <v>1174</v>
      </c>
      <c r="C206">
        <f>IFERROR(VLOOKUP(Tabla1[[#This Row],[team_name]],fut_masc,2,0),7)</f>
        <v>7</v>
      </c>
      <c r="D206">
        <f>IFERROR(VLOOKUP(Tabla1[[#This Row],[team_name]],fut_fem,2,0),7)</f>
        <v>7</v>
      </c>
      <c r="E206">
        <f>IFERROR(VLOOKUP(Tabla1[[#This Row],[team_name]],fts_masc,2,0),7)</f>
        <v>7</v>
      </c>
      <c r="F206">
        <f>IFERROR(VLOOKUP(Tabla1[[#This Row],[team_name]],fts_fem,2,0),7)</f>
        <v>7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4</v>
      </c>
      <c r="V206">
        <f>IFERROR(VLOOKUP(Tabla1[[#This Row],[team_name]],bas_fem,2,0),7)</f>
        <v>7</v>
      </c>
      <c r="W206">
        <f>IFERROR(VLOOKUP(Tabla1[[#This Row],[team_name]],bes_fem,2,0),7)</f>
        <v>7</v>
      </c>
      <c r="X206">
        <f>IFERROR(VLOOKUP(Tabla1[[#This Row],[team_name]],bad_fem,2,0),7)</f>
        <v>7</v>
      </c>
      <c r="Y206">
        <f>IFERROR(VLOOKUP(Tabla1[[#This Row],[team_name]],cur_fem,2,0),7)</f>
        <v>7</v>
      </c>
      <c r="Z206">
        <f>IFERROR(VLOOKUP(Tabla1[[#This Row],[team_name]],ten_fem,2,0),7)</f>
        <v>7</v>
      </c>
      <c r="AA206">
        <f>IFERROR(VLOOKUP(Tabla1[[#This Row],[team_name]],rug_fem,2,0),7)</f>
        <v>7</v>
      </c>
      <c r="AB206">
        <f>IFERROR(VLOOKUP(Tabla1[[#This Row],[team_name]],sqs_fem,2,0),7)</f>
        <v>7</v>
      </c>
      <c r="AC206">
        <f>IFERROR(VLOOKUP(Tabla1[[#This Row],[team_name]],vlp_fem,2,0),7)</f>
        <v>7</v>
      </c>
      <c r="AD206">
        <f>IFERROR(VLOOKUP(Tabla1[[#This Row],[team_name]],tem_fem,2,0),7)</f>
        <v>7</v>
      </c>
      <c r="AE206">
        <f>IFERROR(VLOOKUP(Tabla1[[#This Row],[team_name]],bal_fem,2,0),7)</f>
        <v>7</v>
      </c>
      <c r="AF206">
        <f>IFERROR(VLOOKUP(Tabla1[[#This Row],[team_name]],hck_fem,2,0),7)</f>
        <v>7</v>
      </c>
      <c r="AG206">
        <f>IFERROR(VLOOKUP(Tabla1[[#This Row],[team_name]],esg_fem,2,0),7)</f>
        <v>7</v>
      </c>
      <c r="AH206">
        <f>IFERROR(VLOOKUP(Tabla1[[#This Row],[team_name]],esg_fem,2,0),7)</f>
        <v>7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406</v>
      </c>
      <c r="B207" t="s">
        <v>1175</v>
      </c>
      <c r="C207">
        <f>IFERROR(VLOOKUP(Tabla1[[#This Row],[team_name]],fut_masc,2,0),7)</f>
        <v>7</v>
      </c>
      <c r="D207">
        <f>IFERROR(VLOOKUP(Tabla1[[#This Row],[team_name]],fut_fem,2,0),7)</f>
        <v>7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7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7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407</v>
      </c>
      <c r="B208" t="s">
        <v>1176</v>
      </c>
      <c r="C208">
        <f>IFERROR(VLOOKUP(Tabla1[[#This Row],[team_name]],fut_masc,2,0),7)</f>
        <v>7</v>
      </c>
      <c r="D208">
        <f>IFERROR(VLOOKUP(Tabla1[[#This Row],[team_name]],fut_fem,2,0),7)</f>
        <v>4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7</v>
      </c>
      <c r="V208">
        <f>IFERROR(VLOOKUP(Tabla1[[#This Row],[team_name]],bas_fem,2,0),7)</f>
        <v>3</v>
      </c>
      <c r="W208">
        <f>IFERROR(VLOOKUP(Tabla1[[#This Row],[team_name]],bes_fem,2,0),7)</f>
        <v>7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5</v>
      </c>
      <c r="AB208">
        <f>IFERROR(VLOOKUP(Tabla1[[#This Row],[team_name]],sqs_fem,2,0),7)</f>
        <v>7</v>
      </c>
      <c r="AC208">
        <f>IFERROR(VLOOKUP(Tabla1[[#This Row],[team_name]],vlp_fem,2,0),7)</f>
        <v>7</v>
      </c>
      <c r="AD208">
        <f>IFERROR(VLOOKUP(Tabla1[[#This Row],[team_name]],tem_fem,2,0),7)</f>
        <v>7</v>
      </c>
      <c r="AE208">
        <f>IFERROR(VLOOKUP(Tabla1[[#This Row],[team_name]],bal_fem,2,0),7)</f>
        <v>7</v>
      </c>
      <c r="AF208">
        <f>IFERROR(VLOOKUP(Tabla1[[#This Row],[team_name]],hck_fem,2,0),7)</f>
        <v>7</v>
      </c>
      <c r="AG208">
        <f>IFERROR(VLOOKUP(Tabla1[[#This Row],[team_name]],esg_fem,2,0),7)</f>
        <v>7</v>
      </c>
      <c r="AH208">
        <f>IFERROR(VLOOKUP(Tabla1[[#This Row],[team_name]],esg_fem,2,0),7)</f>
        <v>7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408</v>
      </c>
      <c r="B209" t="s">
        <v>1177</v>
      </c>
      <c r="C209">
        <f>IFERROR(VLOOKUP(Tabla1[[#This Row],[team_name]],fut_masc,2,0),7)</f>
        <v>7</v>
      </c>
      <c r="D209">
        <f>IFERROR(VLOOKUP(Tabla1[[#This Row],[team_name]],fut_fem,2,0),7)</f>
        <v>3</v>
      </c>
      <c r="E209">
        <f>IFERROR(VLOOKUP(Tabla1[[#This Row],[team_name]],fts_masc,2,0),7)</f>
        <v>7</v>
      </c>
      <c r="F209">
        <f>IFERROR(VLOOKUP(Tabla1[[#This Row],[team_name]],fts_fem,2,0),7)</f>
        <v>5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2</v>
      </c>
      <c r="V209">
        <f>IFERROR(VLOOKUP(Tabla1[[#This Row],[team_name]],bas_fem,2,0),7)</f>
        <v>1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6</v>
      </c>
      <c r="Z209">
        <f>IFERROR(VLOOKUP(Tabla1[[#This Row],[team_name]],ten_fem,2,0),7)</f>
        <v>4</v>
      </c>
      <c r="AA209">
        <f>IFERROR(VLOOKUP(Tabla1[[#This Row],[team_name]],rug_fem,2,0),7)</f>
        <v>6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4</v>
      </c>
      <c r="AE209">
        <f>IFERROR(VLOOKUP(Tabla1[[#This Row],[team_name]],bal_fem,2,0),7)</f>
        <v>3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409</v>
      </c>
      <c r="B210" t="s">
        <v>1178</v>
      </c>
      <c r="C210">
        <f>IFERROR(VLOOKUP(Tabla1[[#This Row],[team_name]],fut_masc,2,0),7)</f>
        <v>7</v>
      </c>
      <c r="D210">
        <f>IFERROR(VLOOKUP(Tabla1[[#This Row],[team_name]],fut_fem,2,0),7)</f>
        <v>7</v>
      </c>
      <c r="E210">
        <f>IFERROR(VLOOKUP(Tabla1[[#This Row],[team_name]],fts_masc,2,0),7)</f>
        <v>7</v>
      </c>
      <c r="F210">
        <f>IFERROR(VLOOKUP(Tabla1[[#This Row],[team_name]],fts_fem,2,0),7)</f>
        <v>7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7</v>
      </c>
      <c r="V210">
        <f>IFERROR(VLOOKUP(Tabla1[[#This Row],[team_name]],bas_fem,2,0),7)</f>
        <v>7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7</v>
      </c>
      <c r="Z210">
        <f>IFERROR(VLOOKUP(Tabla1[[#This Row],[team_name]],ten_fem,2,0),7)</f>
        <v>7</v>
      </c>
      <c r="AA210">
        <f>IFERROR(VLOOKUP(Tabla1[[#This Row],[team_name]],rug_fem,2,0),7)</f>
        <v>7</v>
      </c>
      <c r="AB210">
        <f>IFERROR(VLOOKUP(Tabla1[[#This Row],[team_name]],sqs_fem,2,0),7)</f>
        <v>7</v>
      </c>
      <c r="AC210">
        <f>IFERROR(VLOOKUP(Tabla1[[#This Row],[team_name]],vlp_fem,2,0),7)</f>
        <v>7</v>
      </c>
      <c r="AD210">
        <f>IFERROR(VLOOKUP(Tabla1[[#This Row],[team_name]],tem_fem,2,0),7)</f>
        <v>7</v>
      </c>
      <c r="AE210">
        <f>IFERROR(VLOOKUP(Tabla1[[#This Row],[team_name]],bal_fem,2,0),7)</f>
        <v>7</v>
      </c>
      <c r="AF210">
        <f>IFERROR(VLOOKUP(Tabla1[[#This Row],[team_name]],hck_fem,2,0),7)</f>
        <v>7</v>
      </c>
      <c r="AG210">
        <f>IFERROR(VLOOKUP(Tabla1[[#This Row],[team_name]],esg_fem,2,0),7)</f>
        <v>7</v>
      </c>
      <c r="AH210">
        <f>IFERROR(VLOOKUP(Tabla1[[#This Row],[team_name]],esg_fem,2,0),7)</f>
        <v>7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410</v>
      </c>
      <c r="B211" t="s">
        <v>1179</v>
      </c>
      <c r="C211">
        <f>IFERROR(VLOOKUP(Tabla1[[#This Row],[team_name]],fut_masc,2,0),7)</f>
        <v>7</v>
      </c>
      <c r="D211">
        <f>IFERROR(VLOOKUP(Tabla1[[#This Row],[team_name]],fut_fem,2,0),7)</f>
        <v>7</v>
      </c>
      <c r="E211">
        <f>IFERROR(VLOOKUP(Tabla1[[#This Row],[team_name]],fts_masc,2,0),7)</f>
        <v>7</v>
      </c>
      <c r="F211">
        <f>IFERROR(VLOOKUP(Tabla1[[#This Row],[team_name]],fts_fem,2,0),7)</f>
        <v>7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7</v>
      </c>
      <c r="Z211">
        <f>IFERROR(VLOOKUP(Tabla1[[#This Row],[team_name]],ten_fem,2,0),7)</f>
        <v>7</v>
      </c>
      <c r="AA211">
        <f>IFERROR(VLOOKUP(Tabla1[[#This Row],[team_name]],rug_fem,2,0),7)</f>
        <v>7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7</v>
      </c>
      <c r="AE211">
        <f>IFERROR(VLOOKUP(Tabla1[[#This Row],[team_name]],bal_fem,2,0),7)</f>
        <v>7</v>
      </c>
      <c r="AF211">
        <f>IFERROR(VLOOKUP(Tabla1[[#This Row],[team_name]],hck_fem,2,0),7)</f>
        <v>7</v>
      </c>
      <c r="AG211">
        <f>IFERROR(VLOOKUP(Tabla1[[#This Row],[team_name]],esg_fem,2,0),7)</f>
        <v>7</v>
      </c>
      <c r="AH211">
        <f>IFERROR(VLOOKUP(Tabla1[[#This Row],[team_name]],esg_fem,2,0),7)</f>
        <v>7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411</v>
      </c>
      <c r="B212" t="s">
        <v>1180</v>
      </c>
      <c r="C212">
        <f>IFERROR(VLOOKUP(Tabla1[[#This Row],[team_name]],fut_masc,2,0),7)</f>
        <v>7</v>
      </c>
      <c r="D212">
        <f>IFERROR(VLOOKUP(Tabla1[[#This Row],[team_name]],fut_fem,2,0),7)</f>
        <v>7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5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4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5</v>
      </c>
      <c r="AB212">
        <f>IFERROR(VLOOKUP(Tabla1[[#This Row],[team_name]],sqs_fem,2,0),7)</f>
        <v>7</v>
      </c>
      <c r="AC212">
        <f>IFERROR(VLOOKUP(Tabla1[[#This Row],[team_name]],vlp_fem,2,0),7)</f>
        <v>6</v>
      </c>
      <c r="AD212">
        <f>IFERROR(VLOOKUP(Tabla1[[#This Row],[team_name]],tem_fem,2,0),7)</f>
        <v>3</v>
      </c>
      <c r="AE212">
        <f>IFERROR(VLOOKUP(Tabla1[[#This Row],[team_name]],bal_fem,2,0),7)</f>
        <v>7</v>
      </c>
      <c r="AF212">
        <f>IFERROR(VLOOKUP(Tabla1[[#This Row],[team_name]],hck_fem,2,0),7)</f>
        <v>4</v>
      </c>
      <c r="AG212">
        <f>IFERROR(VLOOKUP(Tabla1[[#This Row],[team_name]],esg_fem,2,0),7)</f>
        <v>4</v>
      </c>
      <c r="AH212">
        <f>IFERROR(VLOOKUP(Tabla1[[#This Row],[team_name]],esg_fem,2,0),7)</f>
        <v>4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412</v>
      </c>
      <c r="B213" t="s">
        <v>1181</v>
      </c>
      <c r="C213">
        <f>IFERROR(VLOOKUP(Tabla1[[#This Row],[team_name]],fut_masc,2,0),7)</f>
        <v>7</v>
      </c>
      <c r="D213">
        <f>IFERROR(VLOOKUP(Tabla1[[#This Row],[team_name]],fut_fem,2,0),7)</f>
        <v>7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5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5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413</v>
      </c>
      <c r="B214" t="s">
        <v>1182</v>
      </c>
      <c r="C214">
        <f>IFERROR(VLOOKUP(Tabla1[[#This Row],[team_name]],fut_masc,2,0),7)</f>
        <v>7</v>
      </c>
      <c r="D214">
        <f>IFERROR(VLOOKUP(Tabla1[[#This Row],[team_name]],fut_fem,2,0),7)</f>
        <v>7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7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414</v>
      </c>
      <c r="B215" t="s">
        <v>1183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7</v>
      </c>
      <c r="V215">
        <f>IFERROR(VLOOKUP(Tabla1[[#This Row],[team_name]],bas_fem,2,0),7)</f>
        <v>6</v>
      </c>
      <c r="W215">
        <f>IFERROR(VLOOKUP(Tabla1[[#This Row],[team_name]],bes_fem,2,0),7)</f>
        <v>5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6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415</v>
      </c>
      <c r="B216" t="s">
        <v>1184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7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7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416</v>
      </c>
      <c r="B217" t="s">
        <v>1185</v>
      </c>
      <c r="C217">
        <f>IFERROR(VLOOKUP(Tabla1[[#This Row],[team_name]],fut_masc,2,0),7)</f>
        <v>7</v>
      </c>
      <c r="D217">
        <f>IFERROR(VLOOKUP(Tabla1[[#This Row],[team_name]],fut_fem,2,0),7)</f>
        <v>3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7</v>
      </c>
      <c r="V217">
        <f>IFERROR(VLOOKUP(Tabla1[[#This Row],[team_name]],bas_fem,2,0),7)</f>
        <v>7</v>
      </c>
      <c r="W217">
        <f>IFERROR(VLOOKUP(Tabla1[[#This Row],[team_name]],bes_fem,2,0),7)</f>
        <v>6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2</v>
      </c>
      <c r="AB217">
        <f>IFERROR(VLOOKUP(Tabla1[[#This Row],[team_name]],sqs_fem,2,0),7)</f>
        <v>6</v>
      </c>
      <c r="AC217">
        <f>IFERROR(VLOOKUP(Tabla1[[#This Row],[team_name]],vlp_fem,2,0),7)</f>
        <v>7</v>
      </c>
      <c r="AD217">
        <f>IFERROR(VLOOKUP(Tabla1[[#This Row],[team_name]],tem_fem,2,0),7)</f>
        <v>5</v>
      </c>
      <c r="AE217">
        <f>IFERROR(VLOOKUP(Tabla1[[#This Row],[team_name]],bal_fem,2,0),7)</f>
        <v>7</v>
      </c>
      <c r="AF217">
        <f>IFERROR(VLOOKUP(Tabla1[[#This Row],[team_name]],hck_fem,2,0),7)</f>
        <v>3</v>
      </c>
      <c r="AG217">
        <f>IFERROR(VLOOKUP(Tabla1[[#This Row],[team_name]],esg_fem,2,0),7)</f>
        <v>4</v>
      </c>
      <c r="AH217">
        <f>IFERROR(VLOOKUP(Tabla1[[#This Row],[team_name]],esg_fem,2,0),7)</f>
        <v>4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417</v>
      </c>
      <c r="B218" t="s">
        <v>1186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418</v>
      </c>
      <c r="B219" t="s">
        <v>1187</v>
      </c>
      <c r="C219">
        <f>IFERROR(VLOOKUP(Tabla1[[#This Row],[team_name]],fut_masc,2,0),7)</f>
        <v>7</v>
      </c>
      <c r="D219">
        <f>IFERROR(VLOOKUP(Tabla1[[#This Row],[team_name]],fut_fem,2,0),7)</f>
        <v>7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4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7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419</v>
      </c>
      <c r="B220" t="s">
        <v>1188</v>
      </c>
      <c r="C220">
        <f>IFERROR(VLOOKUP(Tabla1[[#This Row],[team_name]],fut_masc,2,0),7)</f>
        <v>7</v>
      </c>
      <c r="D220">
        <f>IFERROR(VLOOKUP(Tabla1[[#This Row],[team_name]],fut_fem,2,0),7)</f>
        <v>1</v>
      </c>
      <c r="E220">
        <f>IFERROR(VLOOKUP(Tabla1[[#This Row],[team_name]],fts_masc,2,0),7)</f>
        <v>7</v>
      </c>
      <c r="F220">
        <f>IFERROR(VLOOKUP(Tabla1[[#This Row],[team_name]],fts_fem,2,0),7)</f>
        <v>3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3</v>
      </c>
      <c r="V220">
        <f>IFERROR(VLOOKUP(Tabla1[[#This Row],[team_name]],bas_fem,2,0),7)</f>
        <v>3</v>
      </c>
      <c r="W220">
        <f>IFERROR(VLOOKUP(Tabla1[[#This Row],[team_name]],bes_fem,2,0),7)</f>
        <v>7</v>
      </c>
      <c r="X220">
        <f>IFERROR(VLOOKUP(Tabla1[[#This Row],[team_name]],bad_fem,2,0),7)</f>
        <v>4</v>
      </c>
      <c r="Y220">
        <f>IFERROR(VLOOKUP(Tabla1[[#This Row],[team_name]],cur_fem,2,0),7)</f>
        <v>1</v>
      </c>
      <c r="Z220">
        <f>IFERROR(VLOOKUP(Tabla1[[#This Row],[team_name]],ten_fem,2,0),7)</f>
        <v>7</v>
      </c>
      <c r="AA220">
        <f>IFERROR(VLOOKUP(Tabla1[[#This Row],[team_name]],rug_fem,2,0),7)</f>
        <v>3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3</v>
      </c>
      <c r="AE220">
        <f>IFERROR(VLOOKUP(Tabla1[[#This Row],[team_name]],bal_fem,2,0),7)</f>
        <v>7</v>
      </c>
      <c r="AF220">
        <f>IFERROR(VLOOKUP(Tabla1[[#This Row],[team_name]],hck_fem,2,0),7)</f>
        <v>7</v>
      </c>
      <c r="AG220">
        <f>IFERROR(VLOOKUP(Tabla1[[#This Row],[team_name]],esg_fem,2,0),7)</f>
        <v>3</v>
      </c>
      <c r="AH220">
        <f>IFERROR(VLOOKUP(Tabla1[[#This Row],[team_name]],esg_fem,2,0),7)</f>
        <v>3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420</v>
      </c>
      <c r="B221" t="s">
        <v>1189</v>
      </c>
      <c r="C221">
        <f>IFERROR(VLOOKUP(Tabla1[[#This Row],[team_name]],fut_masc,2,0),7)</f>
        <v>7</v>
      </c>
      <c r="D221">
        <f>IFERROR(VLOOKUP(Tabla1[[#This Row],[team_name]],fut_fem,2,0),7)</f>
        <v>2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3</v>
      </c>
      <c r="V221">
        <f>IFERROR(VLOOKUP(Tabla1[[#This Row],[team_name]],bas_fem,2,0),7)</f>
        <v>4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1</v>
      </c>
      <c r="Z221">
        <f>IFERROR(VLOOKUP(Tabla1[[#This Row],[team_name]],ten_fem,2,0),7)</f>
        <v>2</v>
      </c>
      <c r="AA221">
        <f>IFERROR(VLOOKUP(Tabla1[[#This Row],[team_name]],rug_fem,2,0),7)</f>
        <v>6</v>
      </c>
      <c r="AB221">
        <f>IFERROR(VLOOKUP(Tabla1[[#This Row],[team_name]],sqs_fem,2,0),7)</f>
        <v>7</v>
      </c>
      <c r="AC221">
        <f>IFERROR(VLOOKUP(Tabla1[[#This Row],[team_name]],vlp_fem,2,0),7)</f>
        <v>2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4</v>
      </c>
      <c r="AG221">
        <f>IFERROR(VLOOKUP(Tabla1[[#This Row],[team_name]],esg_fem,2,0),7)</f>
        <v>2</v>
      </c>
      <c r="AH221">
        <f>IFERROR(VLOOKUP(Tabla1[[#This Row],[team_name]],esg_fem,2,0),7)</f>
        <v>2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421</v>
      </c>
      <c r="B222" t="s">
        <v>1190</v>
      </c>
      <c r="C222">
        <f>IFERROR(VLOOKUP(Tabla1[[#This Row],[team_name]],fut_masc,2,0),7)</f>
        <v>7</v>
      </c>
      <c r="D222">
        <f>IFERROR(VLOOKUP(Tabla1[[#This Row],[team_name]],fut_fem,2,0),7)</f>
        <v>6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5</v>
      </c>
      <c r="V222">
        <f>IFERROR(VLOOKUP(Tabla1[[#This Row],[team_name]],bas_fem,2,0),7)</f>
        <v>6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422</v>
      </c>
      <c r="B223" t="s">
        <v>1191</v>
      </c>
      <c r="C223">
        <f>IFERROR(VLOOKUP(Tabla1[[#This Row],[team_name]],fut_masc,2,0),7)</f>
        <v>7</v>
      </c>
      <c r="D223">
        <f>IFERROR(VLOOKUP(Tabla1[[#This Row],[team_name]],fut_fem,2,0),7)</f>
        <v>6</v>
      </c>
      <c r="E223">
        <f>IFERROR(VLOOKUP(Tabla1[[#This Row],[team_name]],fts_masc,2,0),7)</f>
        <v>7</v>
      </c>
      <c r="F223">
        <f>IFERROR(VLOOKUP(Tabla1[[#This Row],[team_name]],fts_fem,2,0),7)</f>
        <v>6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7</v>
      </c>
      <c r="V223">
        <f>IFERROR(VLOOKUP(Tabla1[[#This Row],[team_name]],bas_fem,2,0),7)</f>
        <v>6</v>
      </c>
      <c r="W223">
        <f>IFERROR(VLOOKUP(Tabla1[[#This Row],[team_name]],bes_fem,2,0),7)</f>
        <v>7</v>
      </c>
      <c r="X223">
        <f>IFERROR(VLOOKUP(Tabla1[[#This Row],[team_name]],bad_fem,2,0),7)</f>
        <v>7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7</v>
      </c>
      <c r="AB223">
        <f>IFERROR(VLOOKUP(Tabla1[[#This Row],[team_name]],sqs_fem,2,0),7)</f>
        <v>7</v>
      </c>
      <c r="AC223">
        <f>IFERROR(VLOOKUP(Tabla1[[#This Row],[team_name]],vlp_fem,2,0),7)</f>
        <v>7</v>
      </c>
      <c r="AD223">
        <f>IFERROR(VLOOKUP(Tabla1[[#This Row],[team_name]],tem_fem,2,0),7)</f>
        <v>6</v>
      </c>
      <c r="AE223">
        <f>IFERROR(VLOOKUP(Tabla1[[#This Row],[team_name]],bal_fem,2,0),7)</f>
        <v>7</v>
      </c>
      <c r="AF223">
        <f>IFERROR(VLOOKUP(Tabla1[[#This Row],[team_name]],hck_fem,2,0),7)</f>
        <v>7</v>
      </c>
      <c r="AG223">
        <f>IFERROR(VLOOKUP(Tabla1[[#This Row],[team_name]],esg_fem,2,0),7)</f>
        <v>7</v>
      </c>
      <c r="AH223">
        <f>IFERROR(VLOOKUP(Tabla1[[#This Row],[team_name]],esg_fem,2,0),7)</f>
        <v>7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423</v>
      </c>
      <c r="B224" t="s">
        <v>1192</v>
      </c>
      <c r="C224">
        <f>IFERROR(VLOOKUP(Tabla1[[#This Row],[team_name]],fut_masc,2,0),7)</f>
        <v>7</v>
      </c>
      <c r="D224">
        <f>IFERROR(VLOOKUP(Tabla1[[#This Row],[team_name]],fut_fem,2,0),7)</f>
        <v>3</v>
      </c>
      <c r="E224">
        <f>IFERROR(VLOOKUP(Tabla1[[#This Row],[team_name]],fts_masc,2,0),7)</f>
        <v>7</v>
      </c>
      <c r="F224">
        <f>IFERROR(VLOOKUP(Tabla1[[#This Row],[team_name]],fts_fem,2,0),7)</f>
        <v>1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3</v>
      </c>
      <c r="V224">
        <f>IFERROR(VLOOKUP(Tabla1[[#This Row],[team_name]],bas_fem,2,0),7)</f>
        <v>4</v>
      </c>
      <c r="W224">
        <f>IFERROR(VLOOKUP(Tabla1[[#This Row],[team_name]],bes_fem,2,0),7)</f>
        <v>4</v>
      </c>
      <c r="X224">
        <f>IFERROR(VLOOKUP(Tabla1[[#This Row],[team_name]],bad_fem,2,0),7)</f>
        <v>2</v>
      </c>
      <c r="Y224">
        <f>IFERROR(VLOOKUP(Tabla1[[#This Row],[team_name]],cur_fem,2,0),7)</f>
        <v>7</v>
      </c>
      <c r="Z224">
        <f>IFERROR(VLOOKUP(Tabla1[[#This Row],[team_name]],ten_fem,2,0),7)</f>
        <v>6</v>
      </c>
      <c r="AA224">
        <f>IFERROR(VLOOKUP(Tabla1[[#This Row],[team_name]],rug_fem,2,0),7)</f>
        <v>5</v>
      </c>
      <c r="AB224">
        <f>IFERROR(VLOOKUP(Tabla1[[#This Row],[team_name]],sqs_fem,2,0),7)</f>
        <v>7</v>
      </c>
      <c r="AC224">
        <f>IFERROR(VLOOKUP(Tabla1[[#This Row],[team_name]],vlp_fem,2,0),7)</f>
        <v>4</v>
      </c>
      <c r="AD224">
        <f>IFERROR(VLOOKUP(Tabla1[[#This Row],[team_name]],tem_fem,2,0),7)</f>
        <v>4</v>
      </c>
      <c r="AE224">
        <f>IFERROR(VLOOKUP(Tabla1[[#This Row],[team_name]],bal_fem,2,0),7)</f>
        <v>7</v>
      </c>
      <c r="AF224">
        <f>IFERROR(VLOOKUP(Tabla1[[#This Row],[team_name]],hck_fem,2,0),7)</f>
        <v>4</v>
      </c>
      <c r="AG224">
        <f>IFERROR(VLOOKUP(Tabla1[[#This Row],[team_name]],esg_fem,2,0),7)</f>
        <v>5</v>
      </c>
      <c r="AH224">
        <f>IFERROR(VLOOKUP(Tabla1[[#This Row],[team_name]],esg_fem,2,0),7)</f>
        <v>5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424</v>
      </c>
      <c r="B225" t="s">
        <v>1193</v>
      </c>
      <c r="C225">
        <f>IFERROR(VLOOKUP(Tabla1[[#This Row],[team_name]],fut_masc,2,0),7)</f>
        <v>7</v>
      </c>
      <c r="D225">
        <f>IFERROR(VLOOKUP(Tabla1[[#This Row],[team_name]],fut_fem,2,0),7)</f>
        <v>3</v>
      </c>
      <c r="E225">
        <f>IFERROR(VLOOKUP(Tabla1[[#This Row],[team_name]],fts_masc,2,0),7)</f>
        <v>7</v>
      </c>
      <c r="F225">
        <f>IFERROR(VLOOKUP(Tabla1[[#This Row],[team_name]],fts_fem,2,0),7)</f>
        <v>3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4</v>
      </c>
      <c r="V225">
        <f>IFERROR(VLOOKUP(Tabla1[[#This Row],[team_name]],bas_fem,2,0),7)</f>
        <v>3</v>
      </c>
      <c r="W225">
        <f>IFERROR(VLOOKUP(Tabla1[[#This Row],[team_name]],bes_fem,2,0),7)</f>
        <v>2</v>
      </c>
      <c r="X225">
        <f>IFERROR(VLOOKUP(Tabla1[[#This Row],[team_name]],bad_fem,2,0),7)</f>
        <v>4</v>
      </c>
      <c r="Y225">
        <f>IFERROR(VLOOKUP(Tabla1[[#This Row],[team_name]],cur_fem,2,0),7)</f>
        <v>4</v>
      </c>
      <c r="Z225">
        <f>IFERROR(VLOOKUP(Tabla1[[#This Row],[team_name]],ten_fem,2,0),7)</f>
        <v>6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2</v>
      </c>
      <c r="AE225">
        <f>IFERROR(VLOOKUP(Tabla1[[#This Row],[team_name]],bal_fem,2,0),7)</f>
        <v>7</v>
      </c>
      <c r="AF225">
        <f>IFERROR(VLOOKUP(Tabla1[[#This Row],[team_name]],hck_fem,2,0),7)</f>
        <v>5</v>
      </c>
      <c r="AG225">
        <f>IFERROR(VLOOKUP(Tabla1[[#This Row],[team_name]],esg_fem,2,0),7)</f>
        <v>5</v>
      </c>
      <c r="AH225">
        <f>IFERROR(VLOOKUP(Tabla1[[#This Row],[team_name]],esg_fem,2,0),7)</f>
        <v>5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425</v>
      </c>
      <c r="B226" t="s">
        <v>1194</v>
      </c>
      <c r="C226">
        <f>IFERROR(VLOOKUP(Tabla1[[#This Row],[team_name]],fut_masc,2,0),7)</f>
        <v>7</v>
      </c>
      <c r="D226">
        <f>IFERROR(VLOOKUP(Tabla1[[#This Row],[team_name]],fut_fem,2,0),7)</f>
        <v>6</v>
      </c>
      <c r="E226">
        <f>IFERROR(VLOOKUP(Tabla1[[#This Row],[team_name]],fts_masc,2,0),7)</f>
        <v>7</v>
      </c>
      <c r="F226">
        <f>IFERROR(VLOOKUP(Tabla1[[#This Row],[team_name]],fts_fem,2,0),7)</f>
        <v>6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7</v>
      </c>
      <c r="W226">
        <f>IFERROR(VLOOKUP(Tabla1[[#This Row],[team_name]],bes_fem,2,0),7)</f>
        <v>7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7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426</v>
      </c>
      <c r="B227" t="s">
        <v>1195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6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6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6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427</v>
      </c>
      <c r="B228" t="s">
        <v>1196</v>
      </c>
      <c r="C228">
        <f>IFERROR(VLOOKUP(Tabla1[[#This Row],[team_name]],fut_masc,2,0),7)</f>
        <v>7</v>
      </c>
      <c r="D228">
        <f>IFERROR(VLOOKUP(Tabla1[[#This Row],[team_name]],fut_fem,2,0),7)</f>
        <v>7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7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7</v>
      </c>
      <c r="AB228">
        <f>IFERROR(VLOOKUP(Tabla1[[#This Row],[team_name]],sqs_fem,2,0),7)</f>
        <v>7</v>
      </c>
      <c r="AC228">
        <f>IFERROR(VLOOKUP(Tabla1[[#This Row],[team_name]],vlp_fem,2,0),7)</f>
        <v>7</v>
      </c>
      <c r="AD228">
        <f>IFERROR(VLOOKUP(Tabla1[[#This Row],[team_name]],tem_fem,2,0),7)</f>
        <v>7</v>
      </c>
      <c r="AE228">
        <f>IFERROR(VLOOKUP(Tabla1[[#This Row],[team_name]],bal_fem,2,0),7)</f>
        <v>7</v>
      </c>
      <c r="AF228">
        <f>IFERROR(VLOOKUP(Tabla1[[#This Row],[team_name]],hck_fem,2,0),7)</f>
        <v>7</v>
      </c>
      <c r="AG228">
        <f>IFERROR(VLOOKUP(Tabla1[[#This Row],[team_name]],esg_fem,2,0),7)</f>
        <v>7</v>
      </c>
      <c r="AH228">
        <f>IFERROR(VLOOKUP(Tabla1[[#This Row],[team_name]],esg_fem,2,0),7)</f>
        <v>7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428</v>
      </c>
      <c r="B229" t="s">
        <v>1197</v>
      </c>
      <c r="C229">
        <f>IFERROR(VLOOKUP(Tabla1[[#This Row],[team_name]],fut_masc,2,0),7)</f>
        <v>7</v>
      </c>
      <c r="D229">
        <f>IFERROR(VLOOKUP(Tabla1[[#This Row],[team_name]],fut_fem,2,0),7)</f>
        <v>6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429</v>
      </c>
      <c r="B230" t="s">
        <v>1198</v>
      </c>
      <c r="C230">
        <f>IFERROR(VLOOKUP(Tabla1[[#This Row],[team_name]],fut_masc,2,0),7)</f>
        <v>7</v>
      </c>
      <c r="D230">
        <f>IFERROR(VLOOKUP(Tabla1[[#This Row],[team_name]],fut_fem,2,0),7)</f>
        <v>5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7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4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5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430</v>
      </c>
      <c r="B231" t="s">
        <v>1199</v>
      </c>
      <c r="C231">
        <f>IFERROR(VLOOKUP(Tabla1[[#This Row],[team_name]],fut_masc,2,0),7)</f>
        <v>7</v>
      </c>
      <c r="D231">
        <f>IFERROR(VLOOKUP(Tabla1[[#This Row],[team_name]],fut_fem,2,0),7)</f>
        <v>4</v>
      </c>
      <c r="E231">
        <f>IFERROR(VLOOKUP(Tabla1[[#This Row],[team_name]],fts_masc,2,0),7)</f>
        <v>7</v>
      </c>
      <c r="F231">
        <f>IFERROR(VLOOKUP(Tabla1[[#This Row],[team_name]],fts_fem,2,0),7)</f>
        <v>7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5</v>
      </c>
      <c r="V231">
        <f>IFERROR(VLOOKUP(Tabla1[[#This Row],[team_name]],bas_fem,2,0),7)</f>
        <v>7</v>
      </c>
      <c r="W231">
        <f>IFERROR(VLOOKUP(Tabla1[[#This Row],[team_name]],bes_fem,2,0),7)</f>
        <v>7</v>
      </c>
      <c r="X231">
        <f>IFERROR(VLOOKUP(Tabla1[[#This Row],[team_name]],bad_fem,2,0),7)</f>
        <v>7</v>
      </c>
      <c r="Y231">
        <f>IFERROR(VLOOKUP(Tabla1[[#This Row],[team_name]],cur_fem,2,0),7)</f>
        <v>7</v>
      </c>
      <c r="Z231">
        <f>IFERROR(VLOOKUP(Tabla1[[#This Row],[team_name]],ten_fem,2,0),7)</f>
        <v>7</v>
      </c>
      <c r="AA231">
        <f>IFERROR(VLOOKUP(Tabla1[[#This Row],[team_name]],rug_fem,2,0),7)</f>
        <v>4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6</v>
      </c>
      <c r="AE231">
        <f>IFERROR(VLOOKUP(Tabla1[[#This Row],[team_name]],bal_fem,2,0),7)</f>
        <v>7</v>
      </c>
      <c r="AF231">
        <f>IFERROR(VLOOKUP(Tabla1[[#This Row],[team_name]],hck_fem,2,0),7)</f>
        <v>6</v>
      </c>
      <c r="AG231">
        <f>IFERROR(VLOOKUP(Tabla1[[#This Row],[team_name]],esg_fem,2,0),7)</f>
        <v>7</v>
      </c>
      <c r="AH231">
        <f>IFERROR(VLOOKUP(Tabla1[[#This Row],[team_name]],esg_fem,2,0),7)</f>
        <v>7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431</v>
      </c>
      <c r="B232" t="s">
        <v>1200</v>
      </c>
      <c r="C232">
        <f>IFERROR(VLOOKUP(Tabla1[[#This Row],[team_name]],fut_masc,2,0),7)</f>
        <v>7</v>
      </c>
      <c r="D232">
        <f>IFERROR(VLOOKUP(Tabla1[[#This Row],[team_name]],fut_fem,2,0),7)</f>
        <v>5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7</v>
      </c>
      <c r="V232">
        <f>IFERROR(VLOOKUP(Tabla1[[#This Row],[team_name]],bas_fem,2,0),7)</f>
        <v>6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7</v>
      </c>
      <c r="Z232">
        <f>IFERROR(VLOOKUP(Tabla1[[#This Row],[team_name]],ten_fem,2,0),7)</f>
        <v>5</v>
      </c>
      <c r="AA232">
        <f>IFERROR(VLOOKUP(Tabla1[[#This Row],[team_name]],rug_fem,2,0),7)</f>
        <v>4</v>
      </c>
      <c r="AB232">
        <f>IFERROR(VLOOKUP(Tabla1[[#This Row],[team_name]],sqs_fem,2,0),7)</f>
        <v>7</v>
      </c>
      <c r="AC232">
        <f>IFERROR(VLOOKUP(Tabla1[[#This Row],[team_name]],vlp_fem,2,0),7)</f>
        <v>7</v>
      </c>
      <c r="AD232">
        <f>IFERROR(VLOOKUP(Tabla1[[#This Row],[team_name]],tem_fem,2,0),7)</f>
        <v>4</v>
      </c>
      <c r="AE232">
        <f>IFERROR(VLOOKUP(Tabla1[[#This Row],[team_name]],bal_fem,2,0),7)</f>
        <v>7</v>
      </c>
      <c r="AF232">
        <f>IFERROR(VLOOKUP(Tabla1[[#This Row],[team_name]],hck_fem,2,0),7)</f>
        <v>7</v>
      </c>
      <c r="AG232">
        <f>IFERROR(VLOOKUP(Tabla1[[#This Row],[team_name]],esg_fem,2,0),7)</f>
        <v>7</v>
      </c>
      <c r="AH232">
        <f>IFERROR(VLOOKUP(Tabla1[[#This Row],[team_name]],esg_fem,2,0),7)</f>
        <v>7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432</v>
      </c>
      <c r="B233" t="s">
        <v>1201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5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7</v>
      </c>
      <c r="V233">
        <f>IFERROR(VLOOKUP(Tabla1[[#This Row],[team_name]],bas_fem,2,0),7)</f>
        <v>7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6</v>
      </c>
      <c r="AH233">
        <f>IFERROR(VLOOKUP(Tabla1[[#This Row],[team_name]],esg_fem,2,0),7)</f>
        <v>6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433</v>
      </c>
      <c r="B234" t="s">
        <v>1202</v>
      </c>
      <c r="C234">
        <f>IFERROR(VLOOKUP(Tabla1[[#This Row],[team_name]],fut_masc,2,0),7)</f>
        <v>7</v>
      </c>
      <c r="D234">
        <f>IFERROR(VLOOKUP(Tabla1[[#This Row],[team_name]],fut_fem,2,0),7)</f>
        <v>3</v>
      </c>
      <c r="E234">
        <f>IFERROR(VLOOKUP(Tabla1[[#This Row],[team_name]],fts_masc,2,0),7)</f>
        <v>7</v>
      </c>
      <c r="F234">
        <f>IFERROR(VLOOKUP(Tabla1[[#This Row],[team_name]],fts_fem,2,0),7)</f>
        <v>7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1</v>
      </c>
      <c r="V234">
        <f>IFERROR(VLOOKUP(Tabla1[[#This Row],[team_name]],bas_fem,2,0),7)</f>
        <v>2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3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4</v>
      </c>
      <c r="AE234">
        <f>IFERROR(VLOOKUP(Tabla1[[#This Row],[team_name]],bal_fem,2,0),7)</f>
        <v>7</v>
      </c>
      <c r="AF234">
        <f>IFERROR(VLOOKUP(Tabla1[[#This Row],[team_name]],hck_fem,2,0),7)</f>
        <v>4</v>
      </c>
      <c r="AG234">
        <f>IFERROR(VLOOKUP(Tabla1[[#This Row],[team_name]],esg_fem,2,0),7)</f>
        <v>5</v>
      </c>
      <c r="AH234">
        <f>IFERROR(VLOOKUP(Tabla1[[#This Row],[team_name]],esg_fem,2,0),7)</f>
        <v>5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434</v>
      </c>
      <c r="B235" t="s">
        <v>1203</v>
      </c>
      <c r="C235">
        <f>IFERROR(VLOOKUP(Tabla1[[#This Row],[team_name]],fut_masc,2,0),7)</f>
        <v>7</v>
      </c>
      <c r="D235">
        <f>IFERROR(VLOOKUP(Tabla1[[#This Row],[team_name]],fut_fem,2,0),7)</f>
        <v>7</v>
      </c>
      <c r="E235">
        <f>IFERROR(VLOOKUP(Tabla1[[#This Row],[team_name]],fts_masc,2,0),7)</f>
        <v>7</v>
      </c>
      <c r="F235">
        <f>IFERROR(VLOOKUP(Tabla1[[#This Row],[team_name]],fts_fem,2,0),7)</f>
        <v>7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7</v>
      </c>
      <c r="V235">
        <f>IFERROR(VLOOKUP(Tabla1[[#This Row],[team_name]],bas_fem,2,0),7)</f>
        <v>7</v>
      </c>
      <c r="W235">
        <f>IFERROR(VLOOKUP(Tabla1[[#This Row],[team_name]],bes_fem,2,0),7)</f>
        <v>7</v>
      </c>
      <c r="X235">
        <f>IFERROR(VLOOKUP(Tabla1[[#This Row],[team_name]],bad_fem,2,0),7)</f>
        <v>7</v>
      </c>
      <c r="Y235">
        <f>IFERROR(VLOOKUP(Tabla1[[#This Row],[team_name]],cur_fem,2,0),7)</f>
        <v>7</v>
      </c>
      <c r="Z235">
        <f>IFERROR(VLOOKUP(Tabla1[[#This Row],[team_name]],ten_fem,2,0),7)</f>
        <v>7</v>
      </c>
      <c r="AA235">
        <f>IFERROR(VLOOKUP(Tabla1[[#This Row],[team_name]],rug_fem,2,0),7)</f>
        <v>7</v>
      </c>
      <c r="AB235">
        <f>IFERROR(VLOOKUP(Tabla1[[#This Row],[team_name]],sqs_fem,2,0),7)</f>
        <v>7</v>
      </c>
      <c r="AC235">
        <f>IFERROR(VLOOKUP(Tabla1[[#This Row],[team_name]],vlp_fem,2,0),7)</f>
        <v>7</v>
      </c>
      <c r="AD235">
        <f>IFERROR(VLOOKUP(Tabla1[[#This Row],[team_name]],tem_fem,2,0),7)</f>
        <v>7</v>
      </c>
      <c r="AE235">
        <f>IFERROR(VLOOKUP(Tabla1[[#This Row],[team_name]],bal_fem,2,0),7)</f>
        <v>7</v>
      </c>
      <c r="AF235">
        <f>IFERROR(VLOOKUP(Tabla1[[#This Row],[team_name]],hck_fem,2,0),7)</f>
        <v>7</v>
      </c>
      <c r="AG235">
        <f>IFERROR(VLOOKUP(Tabla1[[#This Row],[team_name]],esg_fem,2,0),7)</f>
        <v>7</v>
      </c>
      <c r="AH235">
        <f>IFERROR(VLOOKUP(Tabla1[[#This Row],[team_name]],esg_fem,2,0),7)</f>
        <v>7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435</v>
      </c>
      <c r="B236" t="s">
        <v>1204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2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2</v>
      </c>
      <c r="V236">
        <f>IFERROR(VLOOKUP(Tabla1[[#This Row],[team_name]],bas_fem,2,0),7)</f>
        <v>3</v>
      </c>
      <c r="W236">
        <f>IFERROR(VLOOKUP(Tabla1[[#This Row],[team_name]],bes_fem,2,0),7)</f>
        <v>7</v>
      </c>
      <c r="X236">
        <f>IFERROR(VLOOKUP(Tabla1[[#This Row],[team_name]],bad_fem,2,0),7)</f>
        <v>7</v>
      </c>
      <c r="Y236">
        <f>IFERROR(VLOOKUP(Tabla1[[#This Row],[team_name]],cur_fem,2,0),7)</f>
        <v>5</v>
      </c>
      <c r="Z236">
        <f>IFERROR(VLOOKUP(Tabla1[[#This Row],[team_name]],ten_fem,2,0),7)</f>
        <v>2</v>
      </c>
      <c r="AA236">
        <f>IFERROR(VLOOKUP(Tabla1[[#This Row],[team_name]],rug_fem,2,0),7)</f>
        <v>7</v>
      </c>
      <c r="AB236">
        <f>IFERROR(VLOOKUP(Tabla1[[#This Row],[team_name]],sqs_fem,2,0),7)</f>
        <v>5</v>
      </c>
      <c r="AC236">
        <f>IFERROR(VLOOKUP(Tabla1[[#This Row],[team_name]],vlp_fem,2,0),7)</f>
        <v>3</v>
      </c>
      <c r="AD236">
        <f>IFERROR(VLOOKUP(Tabla1[[#This Row],[team_name]],tem_fem,2,0),7)</f>
        <v>3</v>
      </c>
      <c r="AE236">
        <f>IFERROR(VLOOKUP(Tabla1[[#This Row],[team_name]],bal_fem,2,0),7)</f>
        <v>7</v>
      </c>
      <c r="AF236">
        <f>IFERROR(VLOOKUP(Tabla1[[#This Row],[team_name]],hck_fem,2,0),7)</f>
        <v>4</v>
      </c>
      <c r="AG236">
        <f>IFERROR(VLOOKUP(Tabla1[[#This Row],[team_name]],esg_fem,2,0),7)</f>
        <v>2</v>
      </c>
      <c r="AH236">
        <f>IFERROR(VLOOKUP(Tabla1[[#This Row],[team_name]],esg_fem,2,0),7)</f>
        <v>2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436</v>
      </c>
      <c r="B237" t="s">
        <v>1205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7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4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4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4</v>
      </c>
      <c r="AE237">
        <f>IFERROR(VLOOKUP(Tabla1[[#This Row],[team_name]],bal_fem,2,0),7)</f>
        <v>7</v>
      </c>
      <c r="AF237">
        <f>IFERROR(VLOOKUP(Tabla1[[#This Row],[team_name]],hck_fem,2,0),7)</f>
        <v>6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437</v>
      </c>
      <c r="B238" t="s">
        <v>1206</v>
      </c>
      <c r="C238">
        <f>IFERROR(VLOOKUP(Tabla1[[#This Row],[team_name]],fut_masc,2,0),7)</f>
        <v>7</v>
      </c>
      <c r="D238">
        <f>IFERROR(VLOOKUP(Tabla1[[#This Row],[team_name]],fut_fem,2,0),7)</f>
        <v>3</v>
      </c>
      <c r="E238">
        <f>IFERROR(VLOOKUP(Tabla1[[#This Row],[team_name]],fts_masc,2,0),7)</f>
        <v>7</v>
      </c>
      <c r="F238">
        <f>IFERROR(VLOOKUP(Tabla1[[#This Row],[team_name]],fts_fem,2,0),7)</f>
        <v>2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7</v>
      </c>
      <c r="V238">
        <f>IFERROR(VLOOKUP(Tabla1[[#This Row],[team_name]],bas_fem,2,0),7)</f>
        <v>6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3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438</v>
      </c>
      <c r="B239" t="s">
        <v>1207</v>
      </c>
      <c r="C239">
        <f>IFERROR(VLOOKUP(Tabla1[[#This Row],[team_name]],fut_masc,2,0),7)</f>
        <v>7</v>
      </c>
      <c r="D239">
        <f>IFERROR(VLOOKUP(Tabla1[[#This Row],[team_name]],fut_fem,2,0),7)</f>
        <v>3</v>
      </c>
      <c r="E239">
        <f>IFERROR(VLOOKUP(Tabla1[[#This Row],[team_name]],fts_masc,2,0),7)</f>
        <v>7</v>
      </c>
      <c r="F239">
        <f>IFERROR(VLOOKUP(Tabla1[[#This Row],[team_name]],fts_fem,2,0),7)</f>
        <v>3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6</v>
      </c>
      <c r="V239">
        <f>IFERROR(VLOOKUP(Tabla1[[#This Row],[team_name]],bas_fem,2,0),7)</f>
        <v>5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5</v>
      </c>
      <c r="AA239">
        <f>IFERROR(VLOOKUP(Tabla1[[#This Row],[team_name]],rug_fem,2,0),7)</f>
        <v>6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6</v>
      </c>
      <c r="AE239">
        <f>IFERROR(VLOOKUP(Tabla1[[#This Row],[team_name]],bal_fem,2,0),7)</f>
        <v>7</v>
      </c>
      <c r="AF239">
        <f>IFERROR(VLOOKUP(Tabla1[[#This Row],[team_name]],hck_fem,2,0),7)</f>
        <v>5</v>
      </c>
      <c r="AG239">
        <f>IFERROR(VLOOKUP(Tabla1[[#This Row],[team_name]],esg_fem,2,0),7)</f>
        <v>4</v>
      </c>
      <c r="AH239">
        <f>IFERROR(VLOOKUP(Tabla1[[#This Row],[team_name]],esg_fem,2,0),7)</f>
        <v>4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439</v>
      </c>
      <c r="B240" t="s">
        <v>1208</v>
      </c>
      <c r="C240">
        <f>IFERROR(VLOOKUP(Tabla1[[#This Row],[team_name]],fut_masc,2,0),7)</f>
        <v>7</v>
      </c>
      <c r="D240">
        <f>IFERROR(VLOOKUP(Tabla1[[#This Row],[team_name]],fut_fem,2,0),7)</f>
        <v>5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5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5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440</v>
      </c>
      <c r="B241" t="s">
        <v>1209</v>
      </c>
      <c r="C241">
        <f>IFERROR(VLOOKUP(Tabla1[[#This Row],[team_name]],fut_masc,2,0),7)</f>
        <v>7</v>
      </c>
      <c r="D241">
        <f>IFERROR(VLOOKUP(Tabla1[[#This Row],[team_name]],fut_fem,2,0),7)</f>
        <v>3</v>
      </c>
      <c r="E241">
        <f>IFERROR(VLOOKUP(Tabla1[[#This Row],[team_name]],fts_masc,2,0),7)</f>
        <v>7</v>
      </c>
      <c r="F241">
        <f>IFERROR(VLOOKUP(Tabla1[[#This Row],[team_name]],fts_fem,2,0),7)</f>
        <v>3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6</v>
      </c>
      <c r="V241">
        <f>IFERROR(VLOOKUP(Tabla1[[#This Row],[team_name]],bas_fem,2,0),7)</f>
        <v>4</v>
      </c>
      <c r="W241">
        <f>IFERROR(VLOOKUP(Tabla1[[#This Row],[team_name]],bes_fem,2,0),7)</f>
        <v>2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7</v>
      </c>
      <c r="AB241">
        <f>IFERROR(VLOOKUP(Tabla1[[#This Row],[team_name]],sqs_fem,2,0),7)</f>
        <v>7</v>
      </c>
      <c r="AC241">
        <f>IFERROR(VLOOKUP(Tabla1[[#This Row],[team_name]],vlp_fem,2,0),7)</f>
        <v>4</v>
      </c>
      <c r="AD241">
        <f>IFERROR(VLOOKUP(Tabla1[[#This Row],[team_name]],tem_fem,2,0),7)</f>
        <v>6</v>
      </c>
      <c r="AE241">
        <f>IFERROR(VLOOKUP(Tabla1[[#This Row],[team_name]],bal_fem,2,0),7)</f>
        <v>7</v>
      </c>
      <c r="AF241">
        <f>IFERROR(VLOOKUP(Tabla1[[#This Row],[team_name]],hck_fem,2,0),7)</f>
        <v>6</v>
      </c>
      <c r="AG241">
        <f>IFERROR(VLOOKUP(Tabla1[[#This Row],[team_name]],esg_fem,2,0),7)</f>
        <v>4</v>
      </c>
      <c r="AH241">
        <f>IFERROR(VLOOKUP(Tabla1[[#This Row],[team_name]],esg_fem,2,0),7)</f>
        <v>4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441</v>
      </c>
      <c r="B242" t="s">
        <v>1210</v>
      </c>
      <c r="C242">
        <f>IFERROR(VLOOKUP(Tabla1[[#This Row],[team_name]],fut_masc,2,0),7)</f>
        <v>7</v>
      </c>
      <c r="D242">
        <f>IFERROR(VLOOKUP(Tabla1[[#This Row],[team_name]],fut_fem,2,0),7)</f>
        <v>3</v>
      </c>
      <c r="E242">
        <f>IFERROR(VLOOKUP(Tabla1[[#This Row],[team_name]],fts_masc,2,0),7)</f>
        <v>7</v>
      </c>
      <c r="F242">
        <f>IFERROR(VLOOKUP(Tabla1[[#This Row],[team_name]],fts_fem,2,0),7)</f>
        <v>2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3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6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7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7</v>
      </c>
      <c r="AE242">
        <f>IFERROR(VLOOKUP(Tabla1[[#This Row],[team_name]],bal_fem,2,0),7)</f>
        <v>7</v>
      </c>
      <c r="AF242">
        <f>IFERROR(VLOOKUP(Tabla1[[#This Row],[team_name]],hck_fem,2,0),7)</f>
        <v>7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442</v>
      </c>
      <c r="B243" t="s">
        <v>1211</v>
      </c>
      <c r="C243">
        <f>IFERROR(VLOOKUP(Tabla1[[#This Row],[team_name]],fut_masc,2,0),7)</f>
        <v>7</v>
      </c>
      <c r="D243">
        <f>IFERROR(VLOOKUP(Tabla1[[#This Row],[team_name]],fut_fem,2,0),7)</f>
        <v>7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7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7</v>
      </c>
      <c r="AA243">
        <f>IFERROR(VLOOKUP(Tabla1[[#This Row],[team_name]],rug_fem,2,0),7)</f>
        <v>7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7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443</v>
      </c>
      <c r="B244" t="s">
        <v>1212</v>
      </c>
      <c r="C244">
        <f>IFERROR(VLOOKUP(Tabla1[[#This Row],[team_name]],fut_masc,2,0),7)</f>
        <v>7</v>
      </c>
      <c r="D244">
        <f>IFERROR(VLOOKUP(Tabla1[[#This Row],[team_name]],fut_fem,2,0),7)</f>
        <v>7</v>
      </c>
      <c r="E244">
        <f>IFERROR(VLOOKUP(Tabla1[[#This Row],[team_name]],fts_masc,2,0),7)</f>
        <v>7</v>
      </c>
      <c r="F244">
        <f>IFERROR(VLOOKUP(Tabla1[[#This Row],[team_name]],fts_fem,2,0),7)</f>
        <v>7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7</v>
      </c>
      <c r="AH244">
        <f>IFERROR(VLOOKUP(Tabla1[[#This Row],[team_name]],esg_fem,2,0),7)</f>
        <v>7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444</v>
      </c>
      <c r="B245" t="s">
        <v>1213</v>
      </c>
      <c r="C245">
        <f>IFERROR(VLOOKUP(Tabla1[[#This Row],[team_name]],fut_masc,2,0),7)</f>
        <v>7</v>
      </c>
      <c r="D245">
        <f>IFERROR(VLOOKUP(Tabla1[[#This Row],[team_name]],fut_fem,2,0),7)</f>
        <v>7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7</v>
      </c>
      <c r="V245">
        <f>IFERROR(VLOOKUP(Tabla1[[#This Row],[team_name]],bas_fem,2,0),7)</f>
        <v>7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7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7</v>
      </c>
      <c r="AE245">
        <f>IFERROR(VLOOKUP(Tabla1[[#This Row],[team_name]],bal_fem,2,0),7)</f>
        <v>7</v>
      </c>
      <c r="AF245">
        <f>IFERROR(VLOOKUP(Tabla1[[#This Row],[team_name]],hck_fem,2,0),7)</f>
        <v>7</v>
      </c>
      <c r="AG245">
        <f>IFERROR(VLOOKUP(Tabla1[[#This Row],[team_name]],esg_fem,2,0),7)</f>
        <v>7</v>
      </c>
      <c r="AH245">
        <f>IFERROR(VLOOKUP(Tabla1[[#This Row],[team_name]],esg_fem,2,0),7)</f>
        <v>7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445</v>
      </c>
      <c r="B246" t="s">
        <v>1214</v>
      </c>
      <c r="C246">
        <f>IFERROR(VLOOKUP(Tabla1[[#This Row],[team_name]],fut_masc,2,0),7)</f>
        <v>7</v>
      </c>
      <c r="D246">
        <f>IFERROR(VLOOKUP(Tabla1[[#This Row],[team_name]],fut_fem,2,0),7)</f>
        <v>4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6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5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6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446</v>
      </c>
      <c r="B247" t="s">
        <v>1215</v>
      </c>
      <c r="C247">
        <f>IFERROR(VLOOKUP(Tabla1[[#This Row],[team_name]],fut_masc,2,0),7)</f>
        <v>7</v>
      </c>
      <c r="D247">
        <f>IFERROR(VLOOKUP(Tabla1[[#This Row],[team_name]],fut_fem,2,0),7)</f>
        <v>6</v>
      </c>
      <c r="E247">
        <f>IFERROR(VLOOKUP(Tabla1[[#This Row],[team_name]],fts_masc,2,0),7)</f>
        <v>7</v>
      </c>
      <c r="F247">
        <f>IFERROR(VLOOKUP(Tabla1[[#This Row],[team_name]],fts_fem,2,0),7)</f>
        <v>7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7</v>
      </c>
      <c r="V247">
        <f>IFERROR(VLOOKUP(Tabla1[[#This Row],[team_name]],bas_fem,2,0),7)</f>
        <v>6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7</v>
      </c>
      <c r="Z247">
        <f>IFERROR(VLOOKUP(Tabla1[[#This Row],[team_name]],ten_fem,2,0),7)</f>
        <v>7</v>
      </c>
      <c r="AA247">
        <f>IFERROR(VLOOKUP(Tabla1[[#This Row],[team_name]],rug_fem,2,0),7)</f>
        <v>5</v>
      </c>
      <c r="AB247">
        <f>IFERROR(VLOOKUP(Tabla1[[#This Row],[team_name]],sqs_fem,2,0),7)</f>
        <v>7</v>
      </c>
      <c r="AC247">
        <f>IFERROR(VLOOKUP(Tabla1[[#This Row],[team_name]],vlp_fem,2,0),7)</f>
        <v>7</v>
      </c>
      <c r="AD247">
        <f>IFERROR(VLOOKUP(Tabla1[[#This Row],[team_name]],tem_fem,2,0),7)</f>
        <v>7</v>
      </c>
      <c r="AE247">
        <f>IFERROR(VLOOKUP(Tabla1[[#This Row],[team_name]],bal_fem,2,0),7)</f>
        <v>7</v>
      </c>
      <c r="AF247">
        <f>IFERROR(VLOOKUP(Tabla1[[#This Row],[team_name]],hck_fem,2,0),7)</f>
        <v>5</v>
      </c>
      <c r="AG247">
        <f>IFERROR(VLOOKUP(Tabla1[[#This Row],[team_name]],esg_fem,2,0),7)</f>
        <v>7</v>
      </c>
      <c r="AH247">
        <f>IFERROR(VLOOKUP(Tabla1[[#This Row],[team_name]],esg_fem,2,0),7)</f>
        <v>7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1</v>
      </c>
      <c r="B248" t="s">
        <v>440</v>
      </c>
      <c r="C248">
        <f>IFERROR(VLOOKUP(Tabla1[[#This Row],[team_name]],fut_masc,2,0),7)</f>
        <v>7</v>
      </c>
      <c r="D248">
        <f>IFERROR(VLOOKUP(Tabla1[[#This Row],[team_name]],fut_fem,2,0),7)</f>
        <v>7</v>
      </c>
      <c r="E248">
        <f>IFERROR(VLOOKUP(Tabla1[[#This Row],[team_name]],fts_masc,2,0),7)</f>
        <v>3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6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4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7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7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7</v>
      </c>
      <c r="AE248">
        <f>IFERROR(VLOOKUP(Tabla1[[#This Row],[team_name]],bal_fem,2,0),7)</f>
        <v>7</v>
      </c>
      <c r="AF248">
        <f>IFERROR(VLOOKUP(Tabla1[[#This Row],[team_name]],hck_fem,2,0),7)</f>
        <v>7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AI248">
        <v>7</v>
      </c>
      <c r="AJ248">
        <v>7</v>
      </c>
      <c r="AK248">
        <v>7</v>
      </c>
      <c r="AL248">
        <v>7</v>
      </c>
      <c r="AM248">
        <v>7</v>
      </c>
      <c r="AN248">
        <v>7</v>
      </c>
      <c r="AO248">
        <v>7</v>
      </c>
      <c r="AP248">
        <v>7</v>
      </c>
      <c r="AQ248">
        <v>7</v>
      </c>
      <c r="AR248">
        <v>7</v>
      </c>
      <c r="AS248">
        <v>7</v>
      </c>
      <c r="AT248">
        <v>7</v>
      </c>
      <c r="AU248">
        <v>7</v>
      </c>
      <c r="AV248">
        <v>7</v>
      </c>
      <c r="AW248">
        <v>7</v>
      </c>
      <c r="AX248">
        <v>7</v>
      </c>
      <c r="AY248">
        <v>7</v>
      </c>
      <c r="AZ248">
        <v>7</v>
      </c>
      <c r="BA248">
        <v>7</v>
      </c>
      <c r="BB248"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3</v>
      </c>
      <c r="BI248">
        <v>3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2</v>
      </c>
      <c r="B249" t="s">
        <v>321</v>
      </c>
      <c r="C249">
        <f>IFERROR(VLOOKUP(Tabla1[[#This Row],[team_name]],fut_masc,2,0),7)</f>
        <v>7</v>
      </c>
      <c r="D249">
        <f>IFERROR(VLOOKUP(Tabla1[[#This Row],[team_name]],fut_fem,2,0),7)</f>
        <v>7</v>
      </c>
      <c r="E249">
        <f>IFERROR(VLOOKUP(Tabla1[[#This Row],[team_name]],fts_masc,2,0),7)</f>
        <v>7</v>
      </c>
      <c r="F249">
        <f>IFERROR(VLOOKUP(Tabla1[[#This Row],[team_name]],fts_fem,2,0),7)</f>
        <v>7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7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7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AI249">
        <v>7</v>
      </c>
      <c r="AJ249">
        <v>7</v>
      </c>
      <c r="AK249">
        <v>7</v>
      </c>
      <c r="AL249">
        <v>7</v>
      </c>
      <c r="AM249">
        <v>7</v>
      </c>
      <c r="AN249">
        <v>7</v>
      </c>
      <c r="AO249">
        <v>7</v>
      </c>
      <c r="AP249">
        <v>7</v>
      </c>
      <c r="AQ249">
        <v>7</v>
      </c>
      <c r="AR249">
        <v>7</v>
      </c>
      <c r="AS249">
        <v>7</v>
      </c>
      <c r="AT249">
        <v>7</v>
      </c>
      <c r="AU249">
        <v>7</v>
      </c>
      <c r="AV249">
        <v>7</v>
      </c>
      <c r="AW249">
        <v>7</v>
      </c>
      <c r="AX249">
        <v>7</v>
      </c>
      <c r="AY249">
        <v>7</v>
      </c>
      <c r="AZ249">
        <v>7</v>
      </c>
      <c r="BA249">
        <v>7</v>
      </c>
      <c r="BB249"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3</v>
      </c>
      <c r="BI249">
        <v>3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3</v>
      </c>
      <c r="B250" t="s">
        <v>520</v>
      </c>
      <c r="C250">
        <f>IFERROR(VLOOKUP(Tabla1[[#This Row],[team_name]],fut_masc,2,0),7)</f>
        <v>4</v>
      </c>
      <c r="D250">
        <f>IFERROR(VLOOKUP(Tabla1[[#This Row],[team_name]],fut_fem,2,0),7)</f>
        <v>7</v>
      </c>
      <c r="E250">
        <f>IFERROR(VLOOKUP(Tabla1[[#This Row],[team_name]],fts_masc,2,0),7)</f>
        <v>6</v>
      </c>
      <c r="F250">
        <f>IFERROR(VLOOKUP(Tabla1[[#This Row],[team_name]],fts_fem,2,0),7)</f>
        <v>7</v>
      </c>
      <c r="G250">
        <f>IFERROR(VLOOKUP(Tabla1[[#This Row],[team_name]],vol_masc,2,0),7)</f>
        <v>7</v>
      </c>
      <c r="H250">
        <f>IFERROR(VLOOKUP(Tabla1[[#This Row],[team_name]],bas_masc,2,0),7)</f>
        <v>5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7</v>
      </c>
      <c r="V250">
        <f>IFERROR(VLOOKUP(Tabla1[[#This Row],[team_name]],bas_fem,2,0),7)</f>
        <v>7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7</v>
      </c>
      <c r="AA250">
        <f>IFERROR(VLOOKUP(Tabla1[[#This Row],[team_name]],rug_fem,2,0),7)</f>
        <v>7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7</v>
      </c>
      <c r="AE250">
        <f>IFERROR(VLOOKUP(Tabla1[[#This Row],[team_name]],bal_fem,2,0),7)</f>
        <v>7</v>
      </c>
      <c r="AF250">
        <f>IFERROR(VLOOKUP(Tabla1[[#This Row],[team_name]],hck_fem,2,0),7)</f>
        <v>7</v>
      </c>
      <c r="AG250">
        <f>IFERROR(VLOOKUP(Tabla1[[#This Row],[team_name]],esg_fem,2,0),7)</f>
        <v>7</v>
      </c>
      <c r="AH250">
        <f>IFERROR(VLOOKUP(Tabla1[[#This Row],[team_name]],esg_fem,2,0),7)</f>
        <v>7</v>
      </c>
      <c r="AI250">
        <v>7</v>
      </c>
      <c r="AJ250">
        <v>7</v>
      </c>
      <c r="AK250">
        <v>7</v>
      </c>
      <c r="AL250">
        <v>7</v>
      </c>
      <c r="AM250">
        <v>7</v>
      </c>
      <c r="AN250">
        <v>7</v>
      </c>
      <c r="AO250">
        <v>7</v>
      </c>
      <c r="AP250">
        <v>7</v>
      </c>
      <c r="AQ250">
        <v>7</v>
      </c>
      <c r="AR250">
        <v>7</v>
      </c>
      <c r="AS250">
        <v>4</v>
      </c>
      <c r="AT250">
        <v>7</v>
      </c>
      <c r="AU250">
        <v>7</v>
      </c>
      <c r="AV250">
        <v>7</v>
      </c>
      <c r="AW250">
        <v>7</v>
      </c>
      <c r="AX250">
        <v>7</v>
      </c>
      <c r="AY250">
        <v>7</v>
      </c>
      <c r="AZ250">
        <v>7</v>
      </c>
      <c r="BA250">
        <v>6</v>
      </c>
      <c r="BB250">
        <v>7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3</v>
      </c>
      <c r="BI250">
        <v>3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5</v>
      </c>
      <c r="B251" t="s">
        <v>329</v>
      </c>
      <c r="C251">
        <f>IFERROR(VLOOKUP(Tabla1[[#This Row],[team_name]],fut_masc,2,0),7)</f>
        <v>7</v>
      </c>
      <c r="D251">
        <f>IFERROR(VLOOKUP(Tabla1[[#This Row],[team_name]],fut_fem,2,0),7)</f>
        <v>7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7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7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AI251">
        <v>7</v>
      </c>
      <c r="AJ251">
        <v>7</v>
      </c>
      <c r="AK251">
        <v>7</v>
      </c>
      <c r="AL251">
        <v>7</v>
      </c>
      <c r="AM251">
        <v>7</v>
      </c>
      <c r="AN251">
        <v>7</v>
      </c>
      <c r="AO251">
        <v>7</v>
      </c>
      <c r="AP251">
        <v>7</v>
      </c>
      <c r="AQ251">
        <v>7</v>
      </c>
      <c r="AR251">
        <v>7</v>
      </c>
      <c r="AS251">
        <v>7</v>
      </c>
      <c r="AT251">
        <v>7</v>
      </c>
      <c r="AU251">
        <v>7</v>
      </c>
      <c r="AV251">
        <v>7</v>
      </c>
      <c r="AW251">
        <v>7</v>
      </c>
      <c r="AX251">
        <v>7</v>
      </c>
      <c r="AY251">
        <v>7</v>
      </c>
      <c r="AZ251">
        <v>7</v>
      </c>
      <c r="BA251">
        <v>7</v>
      </c>
      <c r="BB251"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3</v>
      </c>
      <c r="BI251">
        <v>3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6</v>
      </c>
      <c r="B252" t="s">
        <v>538</v>
      </c>
      <c r="C252">
        <f>IFERROR(VLOOKUP(Tabla1[[#This Row],[team_name]],fut_masc,2,0),7)</f>
        <v>7</v>
      </c>
      <c r="D252">
        <f>IFERROR(VLOOKUP(Tabla1[[#This Row],[team_name]],fut_fem,2,0),7)</f>
        <v>7</v>
      </c>
      <c r="E252">
        <f>IFERROR(VLOOKUP(Tabla1[[#This Row],[team_name]],fts_masc,2,0),7)</f>
        <v>4</v>
      </c>
      <c r="F252">
        <f>IFERROR(VLOOKUP(Tabla1[[#This Row],[team_name]],fts_fem,2,0),7)</f>
        <v>7</v>
      </c>
      <c r="G252">
        <f>IFERROR(VLOOKUP(Tabla1[[#This Row],[team_name]],vol_masc,2,0),7)</f>
        <v>7</v>
      </c>
      <c r="H252">
        <f>IFERROR(VLOOKUP(Tabla1[[#This Row],[team_name]],bas_masc,2,0),7)</f>
        <v>5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5</v>
      </c>
      <c r="L252">
        <f>IFERROR(VLOOKUP(Tabla1[[#This Row],[team_name]],ten_masc,2,0),7)</f>
        <v>7</v>
      </c>
      <c r="M252">
        <f>IFERROR(VLOOKUP(Tabla1[[#This Row],[team_name]],rug_masc,2,0),7)</f>
        <v>5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7</v>
      </c>
      <c r="V252">
        <f>IFERROR(VLOOKUP(Tabla1[[#This Row],[team_name]],bas_fem,2,0),7)</f>
        <v>7</v>
      </c>
      <c r="W252">
        <f>IFERROR(VLOOKUP(Tabla1[[#This Row],[team_name]],bes_fem,2,0),7)</f>
        <v>7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7</v>
      </c>
      <c r="AD252">
        <f>IFERROR(VLOOKUP(Tabla1[[#This Row],[team_name]],tem_fem,2,0),7)</f>
        <v>7</v>
      </c>
      <c r="AE252">
        <f>IFERROR(VLOOKUP(Tabla1[[#This Row],[team_name]],bal_fem,2,0),7)</f>
        <v>7</v>
      </c>
      <c r="AF252">
        <f>IFERROR(VLOOKUP(Tabla1[[#This Row],[team_name]],hck_fem,2,0),7)</f>
        <v>7</v>
      </c>
      <c r="AG252">
        <f>IFERROR(VLOOKUP(Tabla1[[#This Row],[team_name]],esg_fem,2,0),7)</f>
        <v>7</v>
      </c>
      <c r="AH252">
        <f>IFERROR(VLOOKUP(Tabla1[[#This Row],[team_name]],esg_fem,2,0),7)</f>
        <v>7</v>
      </c>
      <c r="AI252">
        <v>7</v>
      </c>
      <c r="AJ252">
        <v>7</v>
      </c>
      <c r="AK252">
        <v>7</v>
      </c>
      <c r="AL252">
        <v>7</v>
      </c>
      <c r="AM252">
        <v>7</v>
      </c>
      <c r="AN252">
        <v>7</v>
      </c>
      <c r="AO252">
        <v>7</v>
      </c>
      <c r="AP252">
        <v>7</v>
      </c>
      <c r="AQ252">
        <v>7</v>
      </c>
      <c r="AR252">
        <v>7</v>
      </c>
      <c r="AS252">
        <v>7</v>
      </c>
      <c r="AT252">
        <v>7</v>
      </c>
      <c r="AU252">
        <v>7</v>
      </c>
      <c r="AV252">
        <v>7</v>
      </c>
      <c r="AW252">
        <v>6</v>
      </c>
      <c r="AX252">
        <v>7</v>
      </c>
      <c r="AY252">
        <v>7</v>
      </c>
      <c r="AZ252">
        <v>7</v>
      </c>
      <c r="BA252">
        <v>7</v>
      </c>
      <c r="BB252">
        <v>7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3</v>
      </c>
      <c r="BI252">
        <v>3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7</v>
      </c>
      <c r="B253" t="s">
        <v>357</v>
      </c>
      <c r="C253">
        <f>IFERROR(VLOOKUP(Tabla1[[#This Row],[team_name]],fut_masc,2,0),7)</f>
        <v>4</v>
      </c>
      <c r="D253">
        <f>IFERROR(VLOOKUP(Tabla1[[#This Row],[team_name]],fut_fem,2,0),7)</f>
        <v>7</v>
      </c>
      <c r="E253">
        <f>IFERROR(VLOOKUP(Tabla1[[#This Row],[team_name]],fts_masc,2,0),7)</f>
        <v>4</v>
      </c>
      <c r="F253">
        <f>IFERROR(VLOOKUP(Tabla1[[#This Row],[team_name]],fts_fem,2,0),7)</f>
        <v>7</v>
      </c>
      <c r="G253">
        <f>IFERROR(VLOOKUP(Tabla1[[#This Row],[team_name]],vol_masc,2,0),7)</f>
        <v>7</v>
      </c>
      <c r="H253">
        <f>IFERROR(VLOOKUP(Tabla1[[#This Row],[team_name]],bas_masc,2,0),7)</f>
        <v>3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4</v>
      </c>
      <c r="U253">
        <f>IFERROR(VLOOKUP(Tabla1[[#This Row],[team_name]],vol_fem,2,0),7)</f>
        <v>7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7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AI253">
        <v>7</v>
      </c>
      <c r="AJ253">
        <v>7</v>
      </c>
      <c r="AK253">
        <v>7</v>
      </c>
      <c r="AL253">
        <v>7</v>
      </c>
      <c r="AM253">
        <v>7</v>
      </c>
      <c r="AN253">
        <v>7</v>
      </c>
      <c r="AO253">
        <v>7</v>
      </c>
      <c r="AP253">
        <v>7</v>
      </c>
      <c r="AQ253">
        <v>7</v>
      </c>
      <c r="AR253">
        <v>7</v>
      </c>
      <c r="AS253">
        <v>7</v>
      </c>
      <c r="AT253">
        <v>7</v>
      </c>
      <c r="AU253">
        <v>7</v>
      </c>
      <c r="AV253">
        <v>7</v>
      </c>
      <c r="AW253">
        <v>7</v>
      </c>
      <c r="AX253">
        <v>7</v>
      </c>
      <c r="AY253">
        <v>7</v>
      </c>
      <c r="AZ253">
        <v>7</v>
      </c>
      <c r="BA253">
        <v>7</v>
      </c>
      <c r="BB253"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3</v>
      </c>
      <c r="BI253">
        <v>3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8</v>
      </c>
      <c r="B254" t="s">
        <v>420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AI254">
        <v>6</v>
      </c>
      <c r="AJ254">
        <v>7</v>
      </c>
      <c r="AK254">
        <v>7</v>
      </c>
      <c r="AL254">
        <v>7</v>
      </c>
      <c r="AM254">
        <v>7</v>
      </c>
      <c r="AN254">
        <v>7</v>
      </c>
      <c r="AO254">
        <v>7</v>
      </c>
      <c r="AP254">
        <v>7</v>
      </c>
      <c r="AQ254">
        <v>7</v>
      </c>
      <c r="AR254">
        <v>7</v>
      </c>
      <c r="AS254">
        <v>7</v>
      </c>
      <c r="AT254">
        <v>7</v>
      </c>
      <c r="AU254">
        <v>7</v>
      </c>
      <c r="AV254">
        <v>7</v>
      </c>
      <c r="AW254">
        <v>7</v>
      </c>
      <c r="AX254">
        <v>7</v>
      </c>
      <c r="AY254">
        <v>7</v>
      </c>
      <c r="AZ254">
        <v>7</v>
      </c>
      <c r="BA254">
        <v>7</v>
      </c>
      <c r="BB254"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3</v>
      </c>
      <c r="BI254">
        <v>3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9</v>
      </c>
      <c r="B255" t="s">
        <v>400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5</v>
      </c>
      <c r="H255">
        <f>IFERROR(VLOOKUP(Tabla1[[#This Row],[team_name]],bas_masc,2,0),7)</f>
        <v>6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AI255">
        <v>7</v>
      </c>
      <c r="AJ255">
        <v>7</v>
      </c>
      <c r="AK255">
        <v>7</v>
      </c>
      <c r="AL255">
        <v>7</v>
      </c>
      <c r="AM255">
        <v>7</v>
      </c>
      <c r="AN255">
        <v>7</v>
      </c>
      <c r="AO255">
        <v>7</v>
      </c>
      <c r="AP255">
        <v>7</v>
      </c>
      <c r="AQ255">
        <v>7</v>
      </c>
      <c r="AR255">
        <v>7</v>
      </c>
      <c r="AS255">
        <v>7</v>
      </c>
      <c r="AT255">
        <v>7</v>
      </c>
      <c r="AU255">
        <v>7</v>
      </c>
      <c r="AV255">
        <v>7</v>
      </c>
      <c r="AW255">
        <v>7</v>
      </c>
      <c r="AX255">
        <v>7</v>
      </c>
      <c r="AY255">
        <v>7</v>
      </c>
      <c r="AZ255">
        <v>7</v>
      </c>
      <c r="BA255">
        <v>7</v>
      </c>
      <c r="BB255"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3</v>
      </c>
      <c r="BI255">
        <v>3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10</v>
      </c>
      <c r="B256" t="s">
        <v>428</v>
      </c>
      <c r="C256">
        <f>IFERROR(VLOOKUP(Tabla1[[#This Row],[team_name]],fut_masc,2,0),7)</f>
        <v>3</v>
      </c>
      <c r="D256">
        <f>IFERROR(VLOOKUP(Tabla1[[#This Row],[team_name]],fut_fem,2,0),7)</f>
        <v>7</v>
      </c>
      <c r="E256">
        <f>IFERROR(VLOOKUP(Tabla1[[#This Row],[team_name]],fts_masc,2,0),7)</f>
        <v>4</v>
      </c>
      <c r="F256">
        <f>IFERROR(VLOOKUP(Tabla1[[#This Row],[team_name]],fts_fem,2,0),7)</f>
        <v>7</v>
      </c>
      <c r="G256">
        <f>IFERROR(VLOOKUP(Tabla1[[#This Row],[team_name]],vol_masc,2,0),7)</f>
        <v>5</v>
      </c>
      <c r="H256">
        <f>IFERROR(VLOOKUP(Tabla1[[#This Row],[team_name]],bas_masc,2,0),7)</f>
        <v>4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5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6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5</v>
      </c>
      <c r="T256">
        <f>IFERROR(VLOOKUP(Tabla1[[#This Row],[team_name]],esg_masc,2,0),7)</f>
        <v>3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AI256">
        <v>6</v>
      </c>
      <c r="AJ256">
        <v>7</v>
      </c>
      <c r="AK256">
        <v>7</v>
      </c>
      <c r="AL256">
        <v>7</v>
      </c>
      <c r="AM256">
        <v>7</v>
      </c>
      <c r="AN256">
        <v>7</v>
      </c>
      <c r="AO256">
        <v>5</v>
      </c>
      <c r="AP256">
        <v>7</v>
      </c>
      <c r="AQ256">
        <v>7</v>
      </c>
      <c r="AR256">
        <v>7</v>
      </c>
      <c r="AS256">
        <v>5</v>
      </c>
      <c r="AT256">
        <v>7</v>
      </c>
      <c r="AU256">
        <v>7</v>
      </c>
      <c r="AV256">
        <v>7</v>
      </c>
      <c r="AW256">
        <v>7</v>
      </c>
      <c r="AX256">
        <v>7</v>
      </c>
      <c r="AY256">
        <v>7</v>
      </c>
      <c r="AZ256">
        <v>7</v>
      </c>
      <c r="BA256">
        <v>7</v>
      </c>
      <c r="BB256"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3</v>
      </c>
      <c r="BI256">
        <v>3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11</v>
      </c>
      <c r="B257" t="s">
        <v>324</v>
      </c>
      <c r="C257">
        <f>IFERROR(VLOOKUP(Tabla1[[#This Row],[team_name]],fut_masc,2,0),7)</f>
        <v>3</v>
      </c>
      <c r="D257">
        <f>IFERROR(VLOOKUP(Tabla1[[#This Row],[team_name]],fut_fem,2,0),7)</f>
        <v>7</v>
      </c>
      <c r="E257">
        <f>IFERROR(VLOOKUP(Tabla1[[#This Row],[team_name]],fts_masc,2,0),7)</f>
        <v>6</v>
      </c>
      <c r="F257">
        <f>IFERROR(VLOOKUP(Tabla1[[#This Row],[team_name]],fts_fem,2,0),7)</f>
        <v>7</v>
      </c>
      <c r="G257">
        <f>IFERROR(VLOOKUP(Tabla1[[#This Row],[team_name]],vol_masc,2,0),7)</f>
        <v>6</v>
      </c>
      <c r="H257">
        <f>IFERROR(VLOOKUP(Tabla1[[#This Row],[team_name]],bas_masc,2,0),7)</f>
        <v>6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3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4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4</v>
      </c>
      <c r="T257">
        <f>IFERROR(VLOOKUP(Tabla1[[#This Row],[team_name]],esg_masc,2,0),7)</f>
        <v>4</v>
      </c>
      <c r="U257">
        <f>IFERROR(VLOOKUP(Tabla1[[#This Row],[team_name]],vol_fem,2,0),7)</f>
        <v>7</v>
      </c>
      <c r="V257">
        <f>IFERROR(VLOOKUP(Tabla1[[#This Row],[team_name]],bas_fem,2,0),7)</f>
        <v>7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7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7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AI257">
        <v>3</v>
      </c>
      <c r="AJ257">
        <v>7</v>
      </c>
      <c r="AK257">
        <v>7</v>
      </c>
      <c r="AL257">
        <v>7</v>
      </c>
      <c r="AM257">
        <v>7</v>
      </c>
      <c r="AN257">
        <v>7</v>
      </c>
      <c r="AO257">
        <v>7</v>
      </c>
      <c r="AP257">
        <v>6</v>
      </c>
      <c r="AQ257">
        <v>7</v>
      </c>
      <c r="AR257">
        <v>7</v>
      </c>
      <c r="AS257">
        <v>6</v>
      </c>
      <c r="AT257">
        <v>7</v>
      </c>
      <c r="AU257">
        <v>7</v>
      </c>
      <c r="AV257">
        <v>7</v>
      </c>
      <c r="AW257">
        <v>7</v>
      </c>
      <c r="AX257">
        <v>7</v>
      </c>
      <c r="AY257">
        <v>7</v>
      </c>
      <c r="AZ257">
        <v>7</v>
      </c>
      <c r="BA257">
        <v>7</v>
      </c>
      <c r="BB257"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3</v>
      </c>
      <c r="BI257">
        <v>3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12</v>
      </c>
      <c r="B258" t="s">
        <v>376</v>
      </c>
      <c r="C258">
        <f>IFERROR(VLOOKUP(Tabla1[[#This Row],[team_name]],fut_masc,2,0),7)</f>
        <v>1</v>
      </c>
      <c r="D258">
        <f>IFERROR(VLOOKUP(Tabla1[[#This Row],[team_name]],fut_fem,2,0),7)</f>
        <v>7</v>
      </c>
      <c r="E258">
        <f>IFERROR(VLOOKUP(Tabla1[[#This Row],[team_name]],fts_masc,2,0),7)</f>
        <v>1</v>
      </c>
      <c r="F258">
        <f>IFERROR(VLOOKUP(Tabla1[[#This Row],[team_name]],fts_fem,2,0),7)</f>
        <v>7</v>
      </c>
      <c r="G258">
        <f>IFERROR(VLOOKUP(Tabla1[[#This Row],[team_name]],vol_masc,2,0),7)</f>
        <v>1</v>
      </c>
      <c r="H258">
        <f>IFERROR(VLOOKUP(Tabla1[[#This Row],[team_name]],bas_masc,2,0),7)</f>
        <v>1</v>
      </c>
      <c r="I258">
        <f>IFERROR(VLOOKUP(Tabla1[[#This Row],[team_name]],bes_masc,2,0),7)</f>
        <v>4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3</v>
      </c>
      <c r="M258">
        <f>IFERROR(VLOOKUP(Tabla1[[#This Row],[team_name]],rug_masc,2,0),7)</f>
        <v>1</v>
      </c>
      <c r="N258">
        <f>IFERROR(VLOOKUP(Tabla1[[#This Row],[team_name]],sqs_masc,2,0),7)</f>
        <v>6</v>
      </c>
      <c r="O258">
        <f>IFERROR(VLOOKUP(Tabla1[[#This Row],[team_name]],vlp_masc,2,0),7)</f>
        <v>3</v>
      </c>
      <c r="P258">
        <f>IFERROR(VLOOKUP(Tabla1[[#This Row],[team_name]],tem_masc,2,0),7)</f>
        <v>3</v>
      </c>
      <c r="Q258">
        <f>IFERROR(VLOOKUP(Tabla1[[#This Row],[team_name]],bal_masc,2,0),7)</f>
        <v>7</v>
      </c>
      <c r="R258">
        <f>IFERROR(VLOOKUP(Tabla1[[#This Row],[team_name]],hck_masc,2,0),7)</f>
        <v>1</v>
      </c>
      <c r="S258">
        <f>IFERROR(VLOOKUP(Tabla1[[#This Row],[team_name]],arc_masc,2,0),7)</f>
        <v>5</v>
      </c>
      <c r="T258">
        <f>IFERROR(VLOOKUP(Tabla1[[#This Row],[team_name]],esg_masc,2,0),7)</f>
        <v>4</v>
      </c>
      <c r="U258">
        <f>IFERROR(VLOOKUP(Tabla1[[#This Row],[team_name]],vol_fem,2,0),7)</f>
        <v>7</v>
      </c>
      <c r="V258">
        <f>IFERROR(VLOOKUP(Tabla1[[#This Row],[team_name]],bas_fem,2,0),7)</f>
        <v>7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7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7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AI258">
        <v>5</v>
      </c>
      <c r="AJ258">
        <v>3</v>
      </c>
      <c r="AK258">
        <v>6</v>
      </c>
      <c r="AL258">
        <v>4</v>
      </c>
      <c r="AM258">
        <v>7</v>
      </c>
      <c r="AN258">
        <v>4</v>
      </c>
      <c r="AO258">
        <v>5</v>
      </c>
      <c r="AP258">
        <v>5</v>
      </c>
      <c r="AQ258">
        <v>6</v>
      </c>
      <c r="AR258">
        <v>7</v>
      </c>
      <c r="AS258">
        <v>6</v>
      </c>
      <c r="AT258">
        <v>7</v>
      </c>
      <c r="AU258">
        <v>5</v>
      </c>
      <c r="AV258">
        <v>2</v>
      </c>
      <c r="AW258">
        <v>5</v>
      </c>
      <c r="AX258">
        <v>5</v>
      </c>
      <c r="AY258">
        <v>7</v>
      </c>
      <c r="AZ258">
        <v>5</v>
      </c>
      <c r="BA258">
        <v>3</v>
      </c>
      <c r="BB258">
        <v>4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3</v>
      </c>
      <c r="BI258">
        <v>3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13</v>
      </c>
      <c r="B259" t="s">
        <v>529</v>
      </c>
      <c r="C259">
        <f>IFERROR(VLOOKUP(Tabla1[[#This Row],[team_name]],fut_masc,2,0),7)</f>
        <v>5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5</v>
      </c>
      <c r="I259">
        <f>IFERROR(VLOOKUP(Tabla1[[#This Row],[team_name]],bes_masc,2,0),7)</f>
        <v>7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7</v>
      </c>
      <c r="S259">
        <f>IFERROR(VLOOKUP(Tabla1[[#This Row],[team_name]],arc_masc,2,0),7)</f>
        <v>4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6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3</v>
      </c>
      <c r="AQ259">
        <v>7</v>
      </c>
      <c r="AR259">
        <v>7</v>
      </c>
      <c r="AS259">
        <v>2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5</v>
      </c>
      <c r="AZ259">
        <v>7</v>
      </c>
      <c r="BA259">
        <v>5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14</v>
      </c>
      <c r="B260" t="s">
        <v>415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5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15</v>
      </c>
      <c r="B261" t="s">
        <v>424</v>
      </c>
      <c r="C261">
        <f>IFERROR(VLOOKUP(Tabla1[[#This Row],[team_name]],fut_masc,2,0),7)</f>
        <v>7</v>
      </c>
      <c r="D261">
        <f>IFERROR(VLOOKUP(Tabla1[[#This Row],[team_name]],fut_fem,2,0),7)</f>
        <v>7</v>
      </c>
      <c r="E261">
        <f>IFERROR(VLOOKUP(Tabla1[[#This Row],[team_name]],fts_masc,2,0),7)</f>
        <v>7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7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7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7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16</v>
      </c>
      <c r="B262" t="s">
        <v>426</v>
      </c>
      <c r="C262">
        <f>IFERROR(VLOOKUP(Tabla1[[#This Row],[team_name]],fut_masc,2,0),7)</f>
        <v>2</v>
      </c>
      <c r="D262">
        <f>IFERROR(VLOOKUP(Tabla1[[#This Row],[team_name]],fut_fem,2,0),7)</f>
        <v>7</v>
      </c>
      <c r="E262">
        <f>IFERROR(VLOOKUP(Tabla1[[#This Row],[team_name]],fts_masc,2,0),7)</f>
        <v>4</v>
      </c>
      <c r="F262">
        <f>IFERROR(VLOOKUP(Tabla1[[#This Row],[team_name]],fts_fem,2,0),7)</f>
        <v>7</v>
      </c>
      <c r="G262">
        <f>IFERROR(VLOOKUP(Tabla1[[#This Row],[team_name]],vol_masc,2,0),7)</f>
        <v>3</v>
      </c>
      <c r="H262">
        <f>IFERROR(VLOOKUP(Tabla1[[#This Row],[team_name]],bas_masc,2,0),7)</f>
        <v>1</v>
      </c>
      <c r="I262">
        <f>IFERROR(VLOOKUP(Tabla1[[#This Row],[team_name]],bes_masc,2,0),7)</f>
        <v>3</v>
      </c>
      <c r="J262">
        <f>IFERROR(VLOOKUP(Tabla1[[#This Row],[team_name]],bad_masc,2,0),7)</f>
        <v>7</v>
      </c>
      <c r="K262">
        <f>IFERROR(VLOOKUP(Tabla1[[#This Row],[team_name]],cur_masc,2,0),7)</f>
        <v>3</v>
      </c>
      <c r="L262">
        <f>IFERROR(VLOOKUP(Tabla1[[#This Row],[team_name]],ten_masc,2,0),7)</f>
        <v>2</v>
      </c>
      <c r="M262">
        <f>IFERROR(VLOOKUP(Tabla1[[#This Row],[team_name]],rug_masc,2,0),7)</f>
        <v>1</v>
      </c>
      <c r="N262">
        <f>IFERROR(VLOOKUP(Tabla1[[#This Row],[team_name]],sqs_masc,2,0),7)</f>
        <v>7</v>
      </c>
      <c r="O262">
        <f>IFERROR(VLOOKUP(Tabla1[[#This Row],[team_name]],vlp_masc,2,0),7)</f>
        <v>3</v>
      </c>
      <c r="P262">
        <f>IFERROR(VLOOKUP(Tabla1[[#This Row],[team_name]],tem_masc,2,0),7)</f>
        <v>2</v>
      </c>
      <c r="Q262">
        <f>IFERROR(VLOOKUP(Tabla1[[#This Row],[team_name]],bal_masc,2,0),7)</f>
        <v>7</v>
      </c>
      <c r="R262">
        <f>IFERROR(VLOOKUP(Tabla1[[#This Row],[team_name]],hck_masc,2,0),7)</f>
        <v>1</v>
      </c>
      <c r="S262">
        <f>IFERROR(VLOOKUP(Tabla1[[#This Row],[team_name]],arc_masc,2,0),7)</f>
        <v>3</v>
      </c>
      <c r="T262">
        <f>IFERROR(VLOOKUP(Tabla1[[#This Row],[team_name]],esg_masc,2,0),7)</f>
        <v>4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2</v>
      </c>
      <c r="AJ262">
        <v>1</v>
      </c>
      <c r="AK262">
        <v>2</v>
      </c>
      <c r="AL262">
        <v>2</v>
      </c>
      <c r="AM262">
        <v>2</v>
      </c>
      <c r="AN262">
        <v>2</v>
      </c>
      <c r="AO262">
        <v>2</v>
      </c>
      <c r="AP262">
        <v>5</v>
      </c>
      <c r="AQ262">
        <v>3</v>
      </c>
      <c r="AR262">
        <v>7</v>
      </c>
      <c r="AS262">
        <v>4</v>
      </c>
      <c r="AT262">
        <v>5</v>
      </c>
      <c r="AU262">
        <v>1</v>
      </c>
      <c r="AV262">
        <v>3</v>
      </c>
      <c r="AW262">
        <v>3</v>
      </c>
      <c r="AX262">
        <v>2</v>
      </c>
      <c r="AY262">
        <v>3</v>
      </c>
      <c r="AZ262">
        <v>2</v>
      </c>
      <c r="BA262">
        <v>3</v>
      </c>
      <c r="BB262">
        <v>1</v>
      </c>
      <c r="BC262">
        <v>7</v>
      </c>
      <c r="BD262">
        <v>7</v>
      </c>
      <c r="BE262">
        <v>5</v>
      </c>
      <c r="BF262">
        <v>5</v>
      </c>
      <c r="BG262">
        <v>2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18</v>
      </c>
      <c r="B263" t="s">
        <v>535</v>
      </c>
      <c r="C263">
        <f>IFERROR(VLOOKUP(Tabla1[[#This Row],[team_name]],fut_masc,2,0),7)</f>
        <v>6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6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7</v>
      </c>
      <c r="L263">
        <f>IFERROR(VLOOKUP(Tabla1[[#This Row],[team_name]],ten_masc,2,0),7)</f>
        <v>7</v>
      </c>
      <c r="M263">
        <f>IFERROR(VLOOKUP(Tabla1[[#This Row],[team_name]],rug_masc,2,0),7)</f>
        <v>7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6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6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6</v>
      </c>
      <c r="AP263">
        <v>6</v>
      </c>
      <c r="AQ263">
        <v>4</v>
      </c>
      <c r="AR263">
        <v>5</v>
      </c>
      <c r="AS263">
        <v>3</v>
      </c>
      <c r="AT263">
        <v>7</v>
      </c>
      <c r="AU263">
        <v>7</v>
      </c>
      <c r="AV263">
        <v>7</v>
      </c>
      <c r="AW263">
        <v>5</v>
      </c>
      <c r="AX263">
        <v>7</v>
      </c>
      <c r="AY263">
        <v>4</v>
      </c>
      <c r="AZ263">
        <v>7</v>
      </c>
      <c r="BA263">
        <v>4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19</v>
      </c>
      <c r="B264" t="s">
        <v>419</v>
      </c>
      <c r="C264">
        <f>IFERROR(VLOOKUP(Tabla1[[#This Row],[team_name]],fut_masc,2,0),7)</f>
        <v>7</v>
      </c>
      <c r="D264">
        <f>IFERROR(VLOOKUP(Tabla1[[#This Row],[team_name]],fut_fem,2,0),7)</f>
        <v>7</v>
      </c>
      <c r="E264">
        <f>IFERROR(VLOOKUP(Tabla1[[#This Row],[team_name]],fts_masc,2,0),7)</f>
        <v>7</v>
      </c>
      <c r="F264">
        <f>IFERROR(VLOOKUP(Tabla1[[#This Row],[team_name]],fts_fem,2,0),7)</f>
        <v>7</v>
      </c>
      <c r="G264">
        <f>IFERROR(VLOOKUP(Tabla1[[#This Row],[team_name]],vol_masc,2,0),7)</f>
        <v>5</v>
      </c>
      <c r="H264">
        <f>IFERROR(VLOOKUP(Tabla1[[#This Row],[team_name]],bas_masc,2,0),7)</f>
        <v>4</v>
      </c>
      <c r="I264">
        <f>IFERROR(VLOOKUP(Tabla1[[#This Row],[team_name]],bes_masc,2,0),7)</f>
        <v>4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6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7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3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5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20</v>
      </c>
      <c r="B265" t="s">
        <v>433</v>
      </c>
      <c r="C265">
        <f>IFERROR(VLOOKUP(Tabla1[[#This Row],[team_name]],fut_masc,2,0),7)</f>
        <v>4</v>
      </c>
      <c r="D265">
        <f>IFERROR(VLOOKUP(Tabla1[[#This Row],[team_name]],fut_fem,2,0),7)</f>
        <v>7</v>
      </c>
      <c r="E265">
        <f>IFERROR(VLOOKUP(Tabla1[[#This Row],[team_name]],fts_masc,2,0),7)</f>
        <v>5</v>
      </c>
      <c r="F265">
        <f>IFERROR(VLOOKUP(Tabla1[[#This Row],[team_name]],fts_fem,2,0),7)</f>
        <v>7</v>
      </c>
      <c r="G265">
        <f>IFERROR(VLOOKUP(Tabla1[[#This Row],[team_name]],vol_masc,2,0),7)</f>
        <v>3</v>
      </c>
      <c r="H265">
        <f>IFERROR(VLOOKUP(Tabla1[[#This Row],[team_name]],bas_masc,2,0),7)</f>
        <v>4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6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6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3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4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21</v>
      </c>
      <c r="B266" t="s">
        <v>465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7</v>
      </c>
      <c r="H266">
        <f>IFERROR(VLOOKUP(Tabla1[[#This Row],[team_name]],bas_masc,2,0),7)</f>
        <v>6</v>
      </c>
      <c r="I266">
        <f>IFERROR(VLOOKUP(Tabla1[[#This Row],[team_name]],bes_masc,2,0),7)</f>
        <v>6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3</v>
      </c>
      <c r="S266">
        <f>IFERROR(VLOOKUP(Tabla1[[#This Row],[team_name]],arc_masc,2,0),7)</f>
        <v>3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22</v>
      </c>
      <c r="B267" t="s">
        <v>408</v>
      </c>
      <c r="C267">
        <f>IFERROR(VLOOKUP(Tabla1[[#This Row],[team_name]],fut_masc,2,0),7)</f>
        <v>7</v>
      </c>
      <c r="D267">
        <f>IFERROR(VLOOKUP(Tabla1[[#This Row],[team_name]],fut_fem,2,0),7)</f>
        <v>7</v>
      </c>
      <c r="E267">
        <f>IFERROR(VLOOKUP(Tabla1[[#This Row],[team_name]],fts_masc,2,0),7)</f>
        <v>7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5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7</v>
      </c>
      <c r="L267">
        <f>IFERROR(VLOOKUP(Tabla1[[#This Row],[team_name]],ten_masc,2,0),7)</f>
        <v>7</v>
      </c>
      <c r="M267">
        <f>IFERROR(VLOOKUP(Tabla1[[#This Row],[team_name]],rug_masc,2,0),7)</f>
        <v>5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4</v>
      </c>
      <c r="S267">
        <f>IFERROR(VLOOKUP(Tabla1[[#This Row],[team_name]],arc_masc,2,0),7)</f>
        <v>7</v>
      </c>
      <c r="T267">
        <f>IFERROR(VLOOKUP(Tabla1[[#This Row],[team_name]],esg_masc,2,0),7)</f>
        <v>7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5</v>
      </c>
      <c r="AJ267">
        <v>7</v>
      </c>
      <c r="AK267">
        <v>7</v>
      </c>
      <c r="AL267">
        <v>6</v>
      </c>
      <c r="AM267">
        <v>7</v>
      </c>
      <c r="AN267">
        <v>7</v>
      </c>
      <c r="AO267">
        <v>7</v>
      </c>
      <c r="AP267">
        <v>7</v>
      </c>
      <c r="AQ267">
        <v>7</v>
      </c>
      <c r="AR267">
        <v>7</v>
      </c>
      <c r="AS267">
        <v>7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24</v>
      </c>
      <c r="B268" t="s">
        <v>505</v>
      </c>
      <c r="C268">
        <f>IFERROR(VLOOKUP(Tabla1[[#This Row],[team_name]],fut_masc,2,0),7)</f>
        <v>1</v>
      </c>
      <c r="D268">
        <f>IFERROR(VLOOKUP(Tabla1[[#This Row],[team_name]],fut_fem,2,0),7)</f>
        <v>7</v>
      </c>
      <c r="E268">
        <f>IFERROR(VLOOKUP(Tabla1[[#This Row],[team_name]],fts_masc,2,0),7)</f>
        <v>3</v>
      </c>
      <c r="F268">
        <f>IFERROR(VLOOKUP(Tabla1[[#This Row],[team_name]],fts_fem,2,0),7)</f>
        <v>7</v>
      </c>
      <c r="G268">
        <f>IFERROR(VLOOKUP(Tabla1[[#This Row],[team_name]],vol_masc,2,0),7)</f>
        <v>2</v>
      </c>
      <c r="H268">
        <f>IFERROR(VLOOKUP(Tabla1[[#This Row],[team_name]],bas_masc,2,0),7)</f>
        <v>3</v>
      </c>
      <c r="I268">
        <f>IFERROR(VLOOKUP(Tabla1[[#This Row],[team_name]],bes_masc,2,0),7)</f>
        <v>4</v>
      </c>
      <c r="J268">
        <f>IFERROR(VLOOKUP(Tabla1[[#This Row],[team_name]],bad_masc,2,0),7)</f>
        <v>7</v>
      </c>
      <c r="K268">
        <f>IFERROR(VLOOKUP(Tabla1[[#This Row],[team_name]],cur_masc,2,0),7)</f>
        <v>4</v>
      </c>
      <c r="L268">
        <f>IFERROR(VLOOKUP(Tabla1[[#This Row],[team_name]],ten_masc,2,0),7)</f>
        <v>3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4</v>
      </c>
      <c r="P268">
        <f>IFERROR(VLOOKUP(Tabla1[[#This Row],[team_name]],tem_masc,2,0),7)</f>
        <v>3</v>
      </c>
      <c r="Q268">
        <f>IFERROR(VLOOKUP(Tabla1[[#This Row],[team_name]],bal_masc,2,0),7)</f>
        <v>7</v>
      </c>
      <c r="R268">
        <f>IFERROR(VLOOKUP(Tabla1[[#This Row],[team_name]],hck_masc,2,0),7)</f>
        <v>1</v>
      </c>
      <c r="S268">
        <f>IFERROR(VLOOKUP(Tabla1[[#This Row],[team_name]],arc_masc,2,0),7)</f>
        <v>3</v>
      </c>
      <c r="T268">
        <f>IFERROR(VLOOKUP(Tabla1[[#This Row],[team_name]],esg_masc,2,0),7)</f>
        <v>7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5</v>
      </c>
      <c r="AK268">
        <v>3</v>
      </c>
      <c r="AL268">
        <v>2</v>
      </c>
      <c r="AM268">
        <v>1</v>
      </c>
      <c r="AN268">
        <v>6</v>
      </c>
      <c r="AO268">
        <v>3</v>
      </c>
      <c r="AP268">
        <v>4</v>
      </c>
      <c r="AQ268">
        <v>5</v>
      </c>
      <c r="AR268">
        <v>7</v>
      </c>
      <c r="AS268">
        <v>4</v>
      </c>
      <c r="AT268">
        <v>7</v>
      </c>
      <c r="AU268">
        <v>4</v>
      </c>
      <c r="AV268">
        <v>2</v>
      </c>
      <c r="AW268">
        <v>4</v>
      </c>
      <c r="AX268">
        <v>5</v>
      </c>
      <c r="AY268">
        <v>7</v>
      </c>
      <c r="AZ268">
        <v>7</v>
      </c>
      <c r="BA268">
        <v>3</v>
      </c>
      <c r="BB268">
        <v>4</v>
      </c>
      <c r="BC268">
        <v>5</v>
      </c>
      <c r="BD268">
        <v>7</v>
      </c>
      <c r="BE268">
        <v>5</v>
      </c>
      <c r="BF268">
        <v>7</v>
      </c>
      <c r="BG268">
        <v>7</v>
      </c>
      <c r="BH268">
        <v>3</v>
      </c>
      <c r="BI268">
        <v>3</v>
      </c>
      <c r="BJ268">
        <v>4</v>
      </c>
      <c r="BK268">
        <v>5</v>
      </c>
      <c r="BL268">
        <v>7</v>
      </c>
      <c r="BM268">
        <v>7</v>
      </c>
    </row>
    <row r="269" spans="1:65" x14ac:dyDescent="0.25">
      <c r="A269">
        <v>25</v>
      </c>
      <c r="B269" t="s">
        <v>334</v>
      </c>
      <c r="C269">
        <f>IFERROR(VLOOKUP(Tabla1[[#This Row],[team_name]],fut_masc,2,0),7)</f>
        <v>7</v>
      </c>
      <c r="D269">
        <f>IFERROR(VLOOKUP(Tabla1[[#This Row],[team_name]],fut_fem,2,0),7)</f>
        <v>7</v>
      </c>
      <c r="E269">
        <f>IFERROR(VLOOKUP(Tabla1[[#This Row],[team_name]],fts_masc,2,0),7)</f>
        <v>7</v>
      </c>
      <c r="F269">
        <f>IFERROR(VLOOKUP(Tabla1[[#This Row],[team_name]],fts_fem,2,0),7)</f>
        <v>7</v>
      </c>
      <c r="G269">
        <f>IFERROR(VLOOKUP(Tabla1[[#This Row],[team_name]],vol_masc,2,0),7)</f>
        <v>5</v>
      </c>
      <c r="H269">
        <f>IFERROR(VLOOKUP(Tabla1[[#This Row],[team_name]],bas_masc,2,0),7)</f>
        <v>6</v>
      </c>
      <c r="I269">
        <f>IFERROR(VLOOKUP(Tabla1[[#This Row],[team_name]],bes_masc,2,0),7)</f>
        <v>7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7</v>
      </c>
      <c r="M269">
        <f>IFERROR(VLOOKUP(Tabla1[[#This Row],[team_name]],rug_masc,2,0),7)</f>
        <v>7</v>
      </c>
      <c r="N269">
        <f>IFERROR(VLOOKUP(Tabla1[[#This Row],[team_name]],sqs_masc,2,0),7)</f>
        <v>7</v>
      </c>
      <c r="O269">
        <f>IFERROR(VLOOKUP(Tabla1[[#This Row],[team_name]],vlp_masc,2,0),7)</f>
        <v>6</v>
      </c>
      <c r="P269">
        <f>IFERROR(VLOOKUP(Tabla1[[#This Row],[team_name]],tem_masc,2,0),7)</f>
        <v>7</v>
      </c>
      <c r="Q269">
        <f>IFERROR(VLOOKUP(Tabla1[[#This Row],[team_name]],bal_masc,2,0),7)</f>
        <v>7</v>
      </c>
      <c r="R269">
        <f>IFERROR(VLOOKUP(Tabla1[[#This Row],[team_name]],hck_masc,2,0),7)</f>
        <v>7</v>
      </c>
      <c r="S269">
        <f>IFERROR(VLOOKUP(Tabla1[[#This Row],[team_name]],arc_masc,2,0),7)</f>
        <v>7</v>
      </c>
      <c r="T269">
        <f>IFERROR(VLOOKUP(Tabla1[[#This Row],[team_name]],esg_masc,2,0),7)</f>
        <v>7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7</v>
      </c>
      <c r="AJ269">
        <v>7</v>
      </c>
      <c r="AK269">
        <v>7</v>
      </c>
      <c r="AL269">
        <v>7</v>
      </c>
      <c r="AM269">
        <v>7</v>
      </c>
      <c r="AN269">
        <v>7</v>
      </c>
      <c r="AO269">
        <v>7</v>
      </c>
      <c r="AP269">
        <v>7</v>
      </c>
      <c r="AQ269">
        <v>7</v>
      </c>
      <c r="AR269">
        <v>7</v>
      </c>
      <c r="AS269">
        <v>7</v>
      </c>
      <c r="AT269">
        <v>7</v>
      </c>
      <c r="AU269">
        <v>7</v>
      </c>
      <c r="AV269">
        <v>7</v>
      </c>
      <c r="AW269">
        <v>7</v>
      </c>
      <c r="AX269">
        <v>7</v>
      </c>
      <c r="AY269">
        <v>7</v>
      </c>
      <c r="AZ269">
        <v>7</v>
      </c>
      <c r="BA269">
        <v>7</v>
      </c>
      <c r="BB269">
        <v>7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26</v>
      </c>
      <c r="B270" t="s">
        <v>337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7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7</v>
      </c>
      <c r="I270">
        <f>IFERROR(VLOOKUP(Tabla1[[#This Row],[team_name]],bes_masc,2,0),7)</f>
        <v>6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6</v>
      </c>
      <c r="P270">
        <f>IFERROR(VLOOKUP(Tabla1[[#This Row],[team_name]],tem_masc,2,0),7)</f>
        <v>4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7</v>
      </c>
      <c r="T270">
        <f>IFERROR(VLOOKUP(Tabla1[[#This Row],[team_name]],esg_masc,2,0),7)</f>
        <v>4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7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7</v>
      </c>
      <c r="AQ270">
        <v>7</v>
      </c>
      <c r="AR270">
        <v>7</v>
      </c>
      <c r="AS270">
        <v>7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7</v>
      </c>
      <c r="AZ270">
        <v>7</v>
      </c>
      <c r="BA270">
        <v>7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27</v>
      </c>
      <c r="B271" t="s">
        <v>403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6</v>
      </c>
      <c r="I271">
        <f>IFERROR(VLOOKUP(Tabla1[[#This Row],[team_name]],bes_masc,2,0),7)</f>
        <v>7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5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6</v>
      </c>
      <c r="S271">
        <f>IFERROR(VLOOKUP(Tabla1[[#This Row],[team_name]],arc_masc,2,0),7)</f>
        <v>5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6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28</v>
      </c>
      <c r="B272" t="s">
        <v>453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4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6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4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29</v>
      </c>
      <c r="B273" t="s">
        <v>353</v>
      </c>
      <c r="C273">
        <f>IFERROR(VLOOKUP(Tabla1[[#This Row],[team_name]],fut_masc,2,0),7)</f>
        <v>4</v>
      </c>
      <c r="D273">
        <f>IFERROR(VLOOKUP(Tabla1[[#This Row],[team_name]],fut_fem,2,0),7)</f>
        <v>7</v>
      </c>
      <c r="E273">
        <f>IFERROR(VLOOKUP(Tabla1[[#This Row],[team_name]],fts_masc,2,0),7)</f>
        <v>6</v>
      </c>
      <c r="F273">
        <f>IFERROR(VLOOKUP(Tabla1[[#This Row],[team_name]],fts_fem,2,0),7)</f>
        <v>7</v>
      </c>
      <c r="G273">
        <f>IFERROR(VLOOKUP(Tabla1[[#This Row],[team_name]],vol_masc,2,0),7)</f>
        <v>7</v>
      </c>
      <c r="H273">
        <f>IFERROR(VLOOKUP(Tabla1[[#This Row],[team_name]],bas_masc,2,0),7)</f>
        <v>5</v>
      </c>
      <c r="I273">
        <f>IFERROR(VLOOKUP(Tabla1[[#This Row],[team_name]],bes_masc,2,0),7)</f>
        <v>7</v>
      </c>
      <c r="J273">
        <f>IFERROR(VLOOKUP(Tabla1[[#This Row],[team_name]],bad_masc,2,0),7)</f>
        <v>7</v>
      </c>
      <c r="K273">
        <f>IFERROR(VLOOKUP(Tabla1[[#This Row],[team_name]],cur_masc,2,0),7)</f>
        <v>7</v>
      </c>
      <c r="L273">
        <f>IFERROR(VLOOKUP(Tabla1[[#This Row],[team_name]],ten_masc,2,0),7)</f>
        <v>7</v>
      </c>
      <c r="M273">
        <f>IFERROR(VLOOKUP(Tabla1[[#This Row],[team_name]],rug_masc,2,0),7)</f>
        <v>7</v>
      </c>
      <c r="N273">
        <f>IFERROR(VLOOKUP(Tabla1[[#This Row],[team_name]],sqs_masc,2,0),7)</f>
        <v>7</v>
      </c>
      <c r="O273">
        <f>IFERROR(VLOOKUP(Tabla1[[#This Row],[team_name]],vlp_masc,2,0),7)</f>
        <v>7</v>
      </c>
      <c r="P273">
        <f>IFERROR(VLOOKUP(Tabla1[[#This Row],[team_name]],tem_masc,2,0),7)</f>
        <v>7</v>
      </c>
      <c r="Q273">
        <f>IFERROR(VLOOKUP(Tabla1[[#This Row],[team_name]],bal_masc,2,0),7)</f>
        <v>7</v>
      </c>
      <c r="R273">
        <f>IFERROR(VLOOKUP(Tabla1[[#This Row],[team_name]],hck_masc,2,0),7)</f>
        <v>6</v>
      </c>
      <c r="S273">
        <f>IFERROR(VLOOKUP(Tabla1[[#This Row],[team_name]],arc_masc,2,0),7)</f>
        <v>5</v>
      </c>
      <c r="T273">
        <f>IFERROR(VLOOKUP(Tabla1[[#This Row],[team_name]],esg_masc,2,0),7)</f>
        <v>7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7</v>
      </c>
      <c r="AJ273">
        <v>7</v>
      </c>
      <c r="AK273">
        <v>6</v>
      </c>
      <c r="AL273">
        <v>7</v>
      </c>
      <c r="AM273">
        <v>7</v>
      </c>
      <c r="AN273">
        <v>7</v>
      </c>
      <c r="AO273">
        <v>7</v>
      </c>
      <c r="AP273">
        <v>7</v>
      </c>
      <c r="AQ273">
        <v>7</v>
      </c>
      <c r="AR273">
        <v>7</v>
      </c>
      <c r="AS273">
        <v>7</v>
      </c>
      <c r="AT273">
        <v>7</v>
      </c>
      <c r="AU273">
        <v>7</v>
      </c>
      <c r="AV273">
        <v>7</v>
      </c>
      <c r="AW273">
        <v>7</v>
      </c>
      <c r="AX273">
        <v>7</v>
      </c>
      <c r="AY273">
        <v>7</v>
      </c>
      <c r="AZ273">
        <v>7</v>
      </c>
      <c r="BA273">
        <v>7</v>
      </c>
      <c r="BB273">
        <v>7</v>
      </c>
      <c r="BC273">
        <v>7</v>
      </c>
      <c r="BD273">
        <v>7</v>
      </c>
      <c r="BE273">
        <v>7</v>
      </c>
      <c r="BF273">
        <v>7</v>
      </c>
      <c r="BG273">
        <v>7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30</v>
      </c>
      <c r="B274" t="s">
        <v>516</v>
      </c>
      <c r="C274">
        <f>IFERROR(VLOOKUP(Tabla1[[#This Row],[team_name]],fut_masc,2,0),7)</f>
        <v>4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7</v>
      </c>
      <c r="H274">
        <f>IFERROR(VLOOKUP(Tabla1[[#This Row],[team_name]],bas_masc,2,0),7)</f>
        <v>3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6</v>
      </c>
      <c r="L274">
        <f>IFERROR(VLOOKUP(Tabla1[[#This Row],[team_name]],ten_masc,2,0),7)</f>
        <v>4</v>
      </c>
      <c r="M274">
        <f>IFERROR(VLOOKUP(Tabla1[[#This Row],[team_name]],rug_masc,2,0),7)</f>
        <v>6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7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7</v>
      </c>
      <c r="AP274">
        <v>7</v>
      </c>
      <c r="AQ274">
        <v>7</v>
      </c>
      <c r="AR274">
        <v>7</v>
      </c>
      <c r="AS274">
        <v>7</v>
      </c>
      <c r="AT274">
        <v>7</v>
      </c>
      <c r="AU274">
        <v>6</v>
      </c>
      <c r="AV274">
        <v>7</v>
      </c>
      <c r="AW274">
        <v>7</v>
      </c>
      <c r="AX274">
        <v>7</v>
      </c>
      <c r="AY274">
        <v>7</v>
      </c>
      <c r="AZ274">
        <v>7</v>
      </c>
      <c r="BA274">
        <v>7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31</v>
      </c>
      <c r="B275" t="s">
        <v>340</v>
      </c>
      <c r="C275">
        <f>IFERROR(VLOOKUP(Tabla1[[#This Row],[team_name]],fut_masc,2,0),7)</f>
        <v>6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7</v>
      </c>
      <c r="H275">
        <f>IFERROR(VLOOKUP(Tabla1[[#This Row],[team_name]],bas_masc,2,0),7)</f>
        <v>7</v>
      </c>
      <c r="I275">
        <f>IFERROR(VLOOKUP(Tabla1[[#This Row],[team_name]],bes_masc,2,0),7)</f>
        <v>7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5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4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7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32</v>
      </c>
      <c r="B276" t="s">
        <v>327</v>
      </c>
      <c r="C276">
        <f>IFERROR(VLOOKUP(Tabla1[[#This Row],[team_name]],fut_masc,2,0),7)</f>
        <v>1</v>
      </c>
      <c r="D276">
        <f>IFERROR(VLOOKUP(Tabla1[[#This Row],[team_name]],fut_fem,2,0),7)</f>
        <v>7</v>
      </c>
      <c r="E276">
        <f>IFERROR(VLOOKUP(Tabla1[[#This Row],[team_name]],fts_masc,2,0),7)</f>
        <v>1</v>
      </c>
      <c r="F276">
        <f>IFERROR(VLOOKUP(Tabla1[[#This Row],[team_name]],fts_fem,2,0),7)</f>
        <v>7</v>
      </c>
      <c r="G276">
        <f>IFERROR(VLOOKUP(Tabla1[[#This Row],[team_name]],vol_masc,2,0),7)</f>
        <v>1</v>
      </c>
      <c r="H276">
        <f>IFERROR(VLOOKUP(Tabla1[[#This Row],[team_name]],bas_masc,2,0),7)</f>
        <v>1</v>
      </c>
      <c r="I276">
        <f>IFERROR(VLOOKUP(Tabla1[[#This Row],[team_name]],bes_masc,2,0),7)</f>
        <v>3</v>
      </c>
      <c r="J276">
        <f>IFERROR(VLOOKUP(Tabla1[[#This Row],[team_name]],bad_masc,2,0),7)</f>
        <v>7</v>
      </c>
      <c r="K276">
        <f>IFERROR(VLOOKUP(Tabla1[[#This Row],[team_name]],cur_masc,2,0),7)</f>
        <v>5</v>
      </c>
      <c r="L276">
        <f>IFERROR(VLOOKUP(Tabla1[[#This Row],[team_name]],ten_masc,2,0),7)</f>
        <v>3</v>
      </c>
      <c r="M276">
        <f>IFERROR(VLOOKUP(Tabla1[[#This Row],[team_name]],rug_masc,2,0),7)</f>
        <v>3</v>
      </c>
      <c r="N276">
        <f>IFERROR(VLOOKUP(Tabla1[[#This Row],[team_name]],sqs_masc,2,0),7)</f>
        <v>7</v>
      </c>
      <c r="O276">
        <f>IFERROR(VLOOKUP(Tabla1[[#This Row],[team_name]],vlp_masc,2,0),7)</f>
        <v>1</v>
      </c>
      <c r="P276">
        <f>IFERROR(VLOOKUP(Tabla1[[#This Row],[team_name]],tem_masc,2,0),7)</f>
        <v>1</v>
      </c>
      <c r="Q276">
        <f>IFERROR(VLOOKUP(Tabla1[[#This Row],[team_name]],bal_masc,2,0),7)</f>
        <v>7</v>
      </c>
      <c r="R276">
        <f>IFERROR(VLOOKUP(Tabla1[[#This Row],[team_name]],hck_masc,2,0),7)</f>
        <v>3</v>
      </c>
      <c r="S276">
        <f>IFERROR(VLOOKUP(Tabla1[[#This Row],[team_name]],arc_masc,2,0),7)</f>
        <v>2</v>
      </c>
      <c r="T276">
        <f>IFERROR(VLOOKUP(Tabla1[[#This Row],[team_name]],esg_masc,2,0),7)</f>
        <v>3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4</v>
      </c>
      <c r="AK276">
        <v>5</v>
      </c>
      <c r="AL276">
        <v>7</v>
      </c>
      <c r="AM276">
        <v>6</v>
      </c>
      <c r="AN276">
        <v>5</v>
      </c>
      <c r="AO276">
        <v>4</v>
      </c>
      <c r="AP276">
        <v>3</v>
      </c>
      <c r="AQ276">
        <v>4</v>
      </c>
      <c r="AR276">
        <v>7</v>
      </c>
      <c r="AS276">
        <v>5</v>
      </c>
      <c r="AT276">
        <v>7</v>
      </c>
      <c r="AU276">
        <v>3</v>
      </c>
      <c r="AV276">
        <v>7</v>
      </c>
      <c r="AW276">
        <v>4</v>
      </c>
      <c r="AX276">
        <v>5</v>
      </c>
      <c r="AY276">
        <v>7</v>
      </c>
      <c r="AZ276">
        <v>2</v>
      </c>
      <c r="BA276">
        <v>4</v>
      </c>
      <c r="BB276">
        <v>3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33</v>
      </c>
      <c r="B277" t="s">
        <v>478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7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7</v>
      </c>
      <c r="S277">
        <f>IFERROR(VLOOKUP(Tabla1[[#This Row],[team_name]],arc_masc,2,0),7)</f>
        <v>7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35</v>
      </c>
      <c r="B278" t="s">
        <v>366</v>
      </c>
      <c r="C278">
        <f>IFERROR(VLOOKUP(Tabla1[[#This Row],[team_name]],fut_masc,2,0),7)</f>
        <v>4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7</v>
      </c>
      <c r="H278">
        <f>IFERROR(VLOOKUP(Tabla1[[#This Row],[team_name]],bas_masc,2,0),7)</f>
        <v>7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7</v>
      </c>
      <c r="Q278">
        <f>IFERROR(VLOOKUP(Tabla1[[#This Row],[team_name]],bal_masc,2,0),7)</f>
        <v>7</v>
      </c>
      <c r="R278">
        <f>IFERROR(VLOOKUP(Tabla1[[#This Row],[team_name]],hck_masc,2,0),7)</f>
        <v>7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7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36</v>
      </c>
      <c r="B279" t="s">
        <v>341</v>
      </c>
      <c r="C279">
        <f>IFERROR(VLOOKUP(Tabla1[[#This Row],[team_name]],fut_masc,2,0),7)</f>
        <v>6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7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6</v>
      </c>
      <c r="N279">
        <f>IFERROR(VLOOKUP(Tabla1[[#This Row],[team_name]],sqs_masc,2,0),7)</f>
        <v>7</v>
      </c>
      <c r="O279">
        <f>IFERROR(VLOOKUP(Tabla1[[#This Row],[team_name]],vlp_masc,2,0),7)</f>
        <v>7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5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37</v>
      </c>
      <c r="B280" t="s">
        <v>454</v>
      </c>
      <c r="C280">
        <f>IFERROR(VLOOKUP(Tabla1[[#This Row],[team_name]],fut_masc,2,0),7)</f>
        <v>7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6</v>
      </c>
      <c r="I280">
        <f>IFERROR(VLOOKUP(Tabla1[[#This Row],[team_name]],bes_masc,2,0),7)</f>
        <v>7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7</v>
      </c>
      <c r="P280">
        <f>IFERROR(VLOOKUP(Tabla1[[#This Row],[team_name]],tem_masc,2,0),7)</f>
        <v>7</v>
      </c>
      <c r="Q280">
        <f>IFERROR(VLOOKUP(Tabla1[[#This Row],[team_name]],bal_masc,2,0),7)</f>
        <v>7</v>
      </c>
      <c r="R280">
        <f>IFERROR(VLOOKUP(Tabla1[[#This Row],[team_name]],hck_masc,2,0),7)</f>
        <v>5</v>
      </c>
      <c r="S280">
        <f>IFERROR(VLOOKUP(Tabla1[[#This Row],[team_name]],arc_masc,2,0),7)</f>
        <v>4</v>
      </c>
      <c r="T280">
        <f>IFERROR(VLOOKUP(Tabla1[[#This Row],[team_name]],esg_masc,2,0),7)</f>
        <v>7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38</v>
      </c>
      <c r="B281" t="s">
        <v>371</v>
      </c>
      <c r="C281">
        <f>IFERROR(VLOOKUP(Tabla1[[#This Row],[team_name]],fut_masc,2,0),7)</f>
        <v>4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3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7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7</v>
      </c>
      <c r="S281">
        <f>IFERROR(VLOOKUP(Tabla1[[#This Row],[team_name]],arc_masc,2,0),7)</f>
        <v>7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7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39</v>
      </c>
      <c r="B282" t="s">
        <v>462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7</v>
      </c>
      <c r="F282">
        <f>IFERROR(VLOOKUP(Tabla1[[#This Row],[team_name]],fts_fem,2,0),7)</f>
        <v>7</v>
      </c>
      <c r="G282">
        <f>IFERROR(VLOOKUP(Tabla1[[#This Row],[team_name]],vol_masc,2,0),7)</f>
        <v>6</v>
      </c>
      <c r="H282">
        <f>IFERROR(VLOOKUP(Tabla1[[#This Row],[team_name]],bas_masc,2,0),7)</f>
        <v>6</v>
      </c>
      <c r="I282">
        <f>IFERROR(VLOOKUP(Tabla1[[#This Row],[team_name]],bes_masc,2,0),7)</f>
        <v>6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7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40</v>
      </c>
      <c r="B283" t="s">
        <v>322</v>
      </c>
      <c r="C283">
        <f>IFERROR(VLOOKUP(Tabla1[[#This Row],[team_name]],fut_masc,2,0),7)</f>
        <v>3</v>
      </c>
      <c r="D283">
        <f>IFERROR(VLOOKUP(Tabla1[[#This Row],[team_name]],fut_fem,2,0),7)</f>
        <v>7</v>
      </c>
      <c r="E283">
        <f>IFERROR(VLOOKUP(Tabla1[[#This Row],[team_name]],fts_masc,2,0),7)</f>
        <v>7</v>
      </c>
      <c r="F283">
        <f>IFERROR(VLOOKUP(Tabla1[[#This Row],[team_name]],fts_fem,2,0),7)</f>
        <v>7</v>
      </c>
      <c r="G283">
        <f>IFERROR(VLOOKUP(Tabla1[[#This Row],[team_name]],vol_masc,2,0),7)</f>
        <v>4</v>
      </c>
      <c r="H283">
        <f>IFERROR(VLOOKUP(Tabla1[[#This Row],[team_name]],bas_masc,2,0),7)</f>
        <v>4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6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4</v>
      </c>
      <c r="Q283">
        <f>IFERROR(VLOOKUP(Tabla1[[#This Row],[team_name]],bal_masc,2,0),7)</f>
        <v>7</v>
      </c>
      <c r="R283">
        <f>IFERROR(VLOOKUP(Tabla1[[#This Row],[team_name]],hck_masc,2,0),7)</f>
        <v>7</v>
      </c>
      <c r="S283">
        <f>IFERROR(VLOOKUP(Tabla1[[#This Row],[team_name]],arc_masc,2,0),7)</f>
        <v>7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4</v>
      </c>
      <c r="AJ283">
        <v>7</v>
      </c>
      <c r="AK283">
        <v>7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6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42</v>
      </c>
      <c r="B284" t="s">
        <v>344</v>
      </c>
      <c r="C284">
        <f>IFERROR(VLOOKUP(Tabla1[[#This Row],[team_name]],fut_masc,2,0),7)</f>
        <v>7</v>
      </c>
      <c r="D284">
        <f>IFERROR(VLOOKUP(Tabla1[[#This Row],[team_name]],fut_fem,2,0),7)</f>
        <v>7</v>
      </c>
      <c r="E284">
        <f>IFERROR(VLOOKUP(Tabla1[[#This Row],[team_name]],fts_masc,2,0),7)</f>
        <v>7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6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7</v>
      </c>
      <c r="L284">
        <f>IFERROR(VLOOKUP(Tabla1[[#This Row],[team_name]],ten_masc,2,0),7)</f>
        <v>7</v>
      </c>
      <c r="M284">
        <f>IFERROR(VLOOKUP(Tabla1[[#This Row],[team_name]],rug_masc,2,0),7)</f>
        <v>7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4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7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7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43</v>
      </c>
      <c r="B285" t="s">
        <v>330</v>
      </c>
      <c r="C285">
        <f>IFERROR(VLOOKUP(Tabla1[[#This Row],[team_name]],fut_masc,2,0),7)</f>
        <v>3</v>
      </c>
      <c r="D285">
        <f>IFERROR(VLOOKUP(Tabla1[[#This Row],[team_name]],fut_fem,2,0),7)</f>
        <v>7</v>
      </c>
      <c r="E285">
        <f>IFERROR(VLOOKUP(Tabla1[[#This Row],[team_name]],fts_masc,2,0),7)</f>
        <v>5</v>
      </c>
      <c r="F285">
        <f>IFERROR(VLOOKUP(Tabla1[[#This Row],[team_name]],fts_fem,2,0),7)</f>
        <v>7</v>
      </c>
      <c r="G285">
        <f>IFERROR(VLOOKUP(Tabla1[[#This Row],[team_name]],vol_masc,2,0),7)</f>
        <v>3</v>
      </c>
      <c r="H285">
        <f>IFERROR(VLOOKUP(Tabla1[[#This Row],[team_name]],bas_masc,2,0),7)</f>
        <v>4</v>
      </c>
      <c r="I285">
        <f>IFERROR(VLOOKUP(Tabla1[[#This Row],[team_name]],bes_masc,2,0),7)</f>
        <v>5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4</v>
      </c>
      <c r="M285">
        <f>IFERROR(VLOOKUP(Tabla1[[#This Row],[team_name]],rug_masc,2,0),7)</f>
        <v>2</v>
      </c>
      <c r="N285">
        <f>IFERROR(VLOOKUP(Tabla1[[#This Row],[team_name]],sqs_masc,2,0),7)</f>
        <v>7</v>
      </c>
      <c r="O285">
        <f>IFERROR(VLOOKUP(Tabla1[[#This Row],[team_name]],vlp_masc,2,0),7)</f>
        <v>3</v>
      </c>
      <c r="P285">
        <f>IFERROR(VLOOKUP(Tabla1[[#This Row],[team_name]],tem_masc,2,0),7)</f>
        <v>3</v>
      </c>
      <c r="Q285">
        <f>IFERROR(VLOOKUP(Tabla1[[#This Row],[team_name]],bal_masc,2,0),7)</f>
        <v>7</v>
      </c>
      <c r="R285">
        <f>IFERROR(VLOOKUP(Tabla1[[#This Row],[team_name]],hck_masc,2,0),7)</f>
        <v>3</v>
      </c>
      <c r="S285">
        <f>IFERROR(VLOOKUP(Tabla1[[#This Row],[team_name]],arc_masc,2,0),7)</f>
        <v>3</v>
      </c>
      <c r="T285">
        <f>IFERROR(VLOOKUP(Tabla1[[#This Row],[team_name]],esg_masc,2,0),7)</f>
        <v>4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6</v>
      </c>
      <c r="AJ285">
        <v>6</v>
      </c>
      <c r="AK285">
        <v>5</v>
      </c>
      <c r="AL285">
        <v>7</v>
      </c>
      <c r="AM285">
        <v>7</v>
      </c>
      <c r="AN285">
        <v>5</v>
      </c>
      <c r="AO285">
        <v>5</v>
      </c>
      <c r="AP285">
        <v>7</v>
      </c>
      <c r="AQ285">
        <v>7</v>
      </c>
      <c r="AR285">
        <v>7</v>
      </c>
      <c r="AS285">
        <v>4</v>
      </c>
      <c r="AT285">
        <v>7</v>
      </c>
      <c r="AU285">
        <v>7</v>
      </c>
      <c r="AV285">
        <v>4</v>
      </c>
      <c r="AW285">
        <v>5</v>
      </c>
      <c r="AX285">
        <v>5</v>
      </c>
      <c r="AY285">
        <v>7</v>
      </c>
      <c r="AZ285">
        <v>5</v>
      </c>
      <c r="BA285">
        <v>5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5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45</v>
      </c>
      <c r="B286" t="s">
        <v>534</v>
      </c>
      <c r="C286">
        <f>IFERROR(VLOOKUP(Tabla1[[#This Row],[team_name]],fut_masc,2,0),7)</f>
        <v>6</v>
      </c>
      <c r="D286">
        <f>IFERROR(VLOOKUP(Tabla1[[#This Row],[team_name]],fut_fem,2,0),7)</f>
        <v>7</v>
      </c>
      <c r="E286">
        <f>IFERROR(VLOOKUP(Tabla1[[#This Row],[team_name]],fts_masc,2,0),7)</f>
        <v>6</v>
      </c>
      <c r="F286">
        <f>IFERROR(VLOOKUP(Tabla1[[#This Row],[team_name]],fts_fem,2,0),7)</f>
        <v>7</v>
      </c>
      <c r="G286">
        <f>IFERROR(VLOOKUP(Tabla1[[#This Row],[team_name]],vol_masc,2,0),7)</f>
        <v>7</v>
      </c>
      <c r="H286">
        <f>IFERROR(VLOOKUP(Tabla1[[#This Row],[team_name]],bas_masc,2,0),7)</f>
        <v>4</v>
      </c>
      <c r="I286">
        <f>IFERROR(VLOOKUP(Tabla1[[#This Row],[team_name]],bes_masc,2,0),7)</f>
        <v>7</v>
      </c>
      <c r="J286">
        <f>IFERROR(VLOOKUP(Tabla1[[#This Row],[team_name]],bad_masc,2,0),7)</f>
        <v>7</v>
      </c>
      <c r="K286">
        <f>IFERROR(VLOOKUP(Tabla1[[#This Row],[team_name]],cur_masc,2,0),7)</f>
        <v>7</v>
      </c>
      <c r="L286">
        <f>IFERROR(VLOOKUP(Tabla1[[#This Row],[team_name]],ten_masc,2,0),7)</f>
        <v>7</v>
      </c>
      <c r="M286">
        <f>IFERROR(VLOOKUP(Tabla1[[#This Row],[team_name]],rug_masc,2,0),7)</f>
        <v>7</v>
      </c>
      <c r="N286">
        <f>IFERROR(VLOOKUP(Tabla1[[#This Row],[team_name]],sqs_masc,2,0),7)</f>
        <v>7</v>
      </c>
      <c r="O286">
        <f>IFERROR(VLOOKUP(Tabla1[[#This Row],[team_name]],vlp_masc,2,0),7)</f>
        <v>7</v>
      </c>
      <c r="P286">
        <f>IFERROR(VLOOKUP(Tabla1[[#This Row],[team_name]],tem_masc,2,0),7)</f>
        <v>7</v>
      </c>
      <c r="Q286">
        <f>IFERROR(VLOOKUP(Tabla1[[#This Row],[team_name]],bal_masc,2,0),7)</f>
        <v>7</v>
      </c>
      <c r="R286">
        <f>IFERROR(VLOOKUP(Tabla1[[#This Row],[team_name]],hck_masc,2,0),7)</f>
        <v>4</v>
      </c>
      <c r="S286">
        <f>IFERROR(VLOOKUP(Tabla1[[#This Row],[team_name]],arc_masc,2,0),7)</f>
        <v>6</v>
      </c>
      <c r="T286">
        <f>IFERROR(VLOOKUP(Tabla1[[#This Row],[team_name]],esg_masc,2,0),7)</f>
        <v>7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6</v>
      </c>
      <c r="AJ286">
        <v>7</v>
      </c>
      <c r="AK286">
        <v>7</v>
      </c>
      <c r="AL286">
        <v>7</v>
      </c>
      <c r="AM286">
        <v>7</v>
      </c>
      <c r="AN286">
        <v>7</v>
      </c>
      <c r="AO286">
        <v>7</v>
      </c>
      <c r="AP286">
        <v>7</v>
      </c>
      <c r="AQ286">
        <v>7</v>
      </c>
      <c r="AR286">
        <v>7</v>
      </c>
      <c r="AS286">
        <v>7</v>
      </c>
      <c r="AT286">
        <v>7</v>
      </c>
      <c r="AU286">
        <v>7</v>
      </c>
      <c r="AV286">
        <v>7</v>
      </c>
      <c r="AW286">
        <v>7</v>
      </c>
      <c r="AX286">
        <v>7</v>
      </c>
      <c r="AY286">
        <v>7</v>
      </c>
      <c r="AZ286">
        <v>7</v>
      </c>
      <c r="BA286">
        <v>6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46</v>
      </c>
      <c r="B287" t="s">
        <v>328</v>
      </c>
      <c r="C287">
        <f>IFERROR(VLOOKUP(Tabla1[[#This Row],[team_name]],fut_masc,2,0),7)</f>
        <v>1</v>
      </c>
      <c r="D287">
        <f>IFERROR(VLOOKUP(Tabla1[[#This Row],[team_name]],fut_fem,2,0),7)</f>
        <v>7</v>
      </c>
      <c r="E287">
        <f>IFERROR(VLOOKUP(Tabla1[[#This Row],[team_name]],fts_masc,2,0),7)</f>
        <v>3</v>
      </c>
      <c r="F287">
        <f>IFERROR(VLOOKUP(Tabla1[[#This Row],[team_name]],fts_fem,2,0),7)</f>
        <v>7</v>
      </c>
      <c r="G287">
        <f>IFERROR(VLOOKUP(Tabla1[[#This Row],[team_name]],vol_masc,2,0),7)</f>
        <v>4</v>
      </c>
      <c r="H287">
        <f>IFERROR(VLOOKUP(Tabla1[[#This Row],[team_name]],bas_masc,2,0),7)</f>
        <v>4</v>
      </c>
      <c r="I287">
        <f>IFERROR(VLOOKUP(Tabla1[[#This Row],[team_name]],bes_masc,2,0),7)</f>
        <v>3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6</v>
      </c>
      <c r="M287">
        <f>IFERROR(VLOOKUP(Tabla1[[#This Row],[team_name]],rug_masc,2,0),7)</f>
        <v>3</v>
      </c>
      <c r="N287">
        <f>IFERROR(VLOOKUP(Tabla1[[#This Row],[team_name]],sqs_masc,2,0),7)</f>
        <v>4</v>
      </c>
      <c r="O287">
        <f>IFERROR(VLOOKUP(Tabla1[[#This Row],[team_name]],vlp_masc,2,0),7)</f>
        <v>7</v>
      </c>
      <c r="P287">
        <f>IFERROR(VLOOKUP(Tabla1[[#This Row],[team_name]],tem_masc,2,0),7)</f>
        <v>5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3</v>
      </c>
      <c r="T287">
        <f>IFERROR(VLOOKUP(Tabla1[[#This Row],[team_name]],esg_masc,2,0),7)</f>
        <v>3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3</v>
      </c>
      <c r="AJ287">
        <v>2</v>
      </c>
      <c r="AK287">
        <v>7</v>
      </c>
      <c r="AL287">
        <v>3</v>
      </c>
      <c r="AM287">
        <v>4</v>
      </c>
      <c r="AN287">
        <v>7</v>
      </c>
      <c r="AO287">
        <v>7</v>
      </c>
      <c r="AP287">
        <v>6</v>
      </c>
      <c r="AQ287">
        <v>7</v>
      </c>
      <c r="AR287">
        <v>7</v>
      </c>
      <c r="AS287">
        <v>3</v>
      </c>
      <c r="AT287">
        <v>6</v>
      </c>
      <c r="AU287">
        <v>7</v>
      </c>
      <c r="AV287">
        <v>1</v>
      </c>
      <c r="AW287">
        <v>7</v>
      </c>
      <c r="AX287">
        <v>7</v>
      </c>
      <c r="AY287">
        <v>7</v>
      </c>
      <c r="AZ287">
        <v>3</v>
      </c>
      <c r="BA287">
        <v>4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47</v>
      </c>
      <c r="B288" t="s">
        <v>368</v>
      </c>
      <c r="C288">
        <f>IFERROR(VLOOKUP(Tabla1[[#This Row],[team_name]],fut_masc,2,0),7)</f>
        <v>5</v>
      </c>
      <c r="D288">
        <f>IFERROR(VLOOKUP(Tabla1[[#This Row],[team_name]],fut_fem,2,0),7)</f>
        <v>7</v>
      </c>
      <c r="E288">
        <f>IFERROR(VLOOKUP(Tabla1[[#This Row],[team_name]],fts_masc,2,0),7)</f>
        <v>6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7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7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48</v>
      </c>
      <c r="B289" t="s">
        <v>369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7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7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6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7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49</v>
      </c>
      <c r="B290" t="s">
        <v>447</v>
      </c>
      <c r="C290">
        <f>IFERROR(VLOOKUP(Tabla1[[#This Row],[team_name]],fut_masc,2,0),7)</f>
        <v>5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7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7</v>
      </c>
      <c r="S290">
        <f>IFERROR(VLOOKUP(Tabla1[[#This Row],[team_name]],arc_masc,2,0),7)</f>
        <v>7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5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3</v>
      </c>
      <c r="AQ290">
        <v>7</v>
      </c>
      <c r="AR290">
        <v>4</v>
      </c>
      <c r="AS290">
        <v>1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5</v>
      </c>
      <c r="AZ290">
        <v>7</v>
      </c>
      <c r="BA290">
        <v>4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6</v>
      </c>
      <c r="BK290">
        <v>7</v>
      </c>
      <c r="BL290">
        <v>7</v>
      </c>
      <c r="BM290">
        <v>7</v>
      </c>
    </row>
    <row r="291" spans="1:65" x14ac:dyDescent="0.25">
      <c r="A291">
        <v>50</v>
      </c>
      <c r="B291" t="s">
        <v>425</v>
      </c>
      <c r="C291">
        <f>IFERROR(VLOOKUP(Tabla1[[#This Row],[team_name]],fut_masc,2,0),7)</f>
        <v>2</v>
      </c>
      <c r="D291">
        <f>IFERROR(VLOOKUP(Tabla1[[#This Row],[team_name]],fut_fem,2,0),7)</f>
        <v>7</v>
      </c>
      <c r="E291">
        <f>IFERROR(VLOOKUP(Tabla1[[#This Row],[team_name]],fts_masc,2,0),7)</f>
        <v>4</v>
      </c>
      <c r="F291">
        <f>IFERROR(VLOOKUP(Tabla1[[#This Row],[team_name]],fts_fem,2,0),7)</f>
        <v>7</v>
      </c>
      <c r="G291">
        <f>IFERROR(VLOOKUP(Tabla1[[#This Row],[team_name]],vol_masc,2,0),7)</f>
        <v>3</v>
      </c>
      <c r="H291">
        <f>IFERROR(VLOOKUP(Tabla1[[#This Row],[team_name]],bas_masc,2,0),7)</f>
        <v>4</v>
      </c>
      <c r="I291">
        <f>IFERROR(VLOOKUP(Tabla1[[#This Row],[team_name]],bes_masc,2,0),7)</f>
        <v>1</v>
      </c>
      <c r="J291">
        <f>IFERROR(VLOOKUP(Tabla1[[#This Row],[team_name]],bad_masc,2,0),7)</f>
        <v>1</v>
      </c>
      <c r="K291">
        <f>IFERROR(VLOOKUP(Tabla1[[#This Row],[team_name]],cur_masc,2,0),7)</f>
        <v>3</v>
      </c>
      <c r="L291">
        <f>IFERROR(VLOOKUP(Tabla1[[#This Row],[team_name]],ten_masc,2,0),7)</f>
        <v>7</v>
      </c>
      <c r="M291">
        <f>IFERROR(VLOOKUP(Tabla1[[#This Row],[team_name]],rug_masc,2,0),7)</f>
        <v>3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2</v>
      </c>
      <c r="Q291">
        <f>IFERROR(VLOOKUP(Tabla1[[#This Row],[team_name]],bal_masc,2,0),7)</f>
        <v>7</v>
      </c>
      <c r="R291">
        <f>IFERROR(VLOOKUP(Tabla1[[#This Row],[team_name]],hck_masc,2,0),7)</f>
        <v>2</v>
      </c>
      <c r="S291">
        <f>IFERROR(VLOOKUP(Tabla1[[#This Row],[team_name]],arc_masc,2,0),7)</f>
        <v>1</v>
      </c>
      <c r="T291">
        <f>IFERROR(VLOOKUP(Tabla1[[#This Row],[team_name]],esg_masc,2,0),7)</f>
        <v>3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5</v>
      </c>
      <c r="AJ291">
        <v>7</v>
      </c>
      <c r="AK291">
        <v>7</v>
      </c>
      <c r="AL291">
        <v>6</v>
      </c>
      <c r="AM291">
        <v>7</v>
      </c>
      <c r="AN291">
        <v>7</v>
      </c>
      <c r="AO291">
        <v>7</v>
      </c>
      <c r="AP291">
        <v>3</v>
      </c>
      <c r="AQ291">
        <v>7</v>
      </c>
      <c r="AR291">
        <v>6</v>
      </c>
      <c r="AS291">
        <v>2</v>
      </c>
      <c r="AT291">
        <v>7</v>
      </c>
      <c r="AU291">
        <v>3</v>
      </c>
      <c r="AV291">
        <v>3</v>
      </c>
      <c r="AW291">
        <v>7</v>
      </c>
      <c r="AX291">
        <v>7</v>
      </c>
      <c r="AY291">
        <v>7</v>
      </c>
      <c r="AZ291">
        <v>7</v>
      </c>
      <c r="BA291">
        <v>2</v>
      </c>
      <c r="BB291">
        <v>7</v>
      </c>
      <c r="BC291">
        <v>6</v>
      </c>
      <c r="BD291">
        <v>7</v>
      </c>
      <c r="BE291">
        <v>4</v>
      </c>
      <c r="BF291">
        <v>7</v>
      </c>
      <c r="BG291">
        <v>6</v>
      </c>
      <c r="BH291">
        <v>3</v>
      </c>
      <c r="BI291">
        <v>3</v>
      </c>
      <c r="BJ291">
        <v>3</v>
      </c>
      <c r="BK291">
        <v>4</v>
      </c>
      <c r="BL291">
        <v>7</v>
      </c>
      <c r="BM291">
        <v>7</v>
      </c>
    </row>
    <row r="292" spans="1:65" x14ac:dyDescent="0.25">
      <c r="A292">
        <v>51</v>
      </c>
      <c r="B292" t="s">
        <v>323</v>
      </c>
      <c r="C292">
        <f>IFERROR(VLOOKUP(Tabla1[[#This Row],[team_name]],fut_masc,2,0),7)</f>
        <v>3</v>
      </c>
      <c r="D292">
        <f>IFERROR(VLOOKUP(Tabla1[[#This Row],[team_name]],fut_fem,2,0),7)</f>
        <v>7</v>
      </c>
      <c r="E292">
        <f>IFERROR(VLOOKUP(Tabla1[[#This Row],[team_name]],fts_masc,2,0),7)</f>
        <v>5</v>
      </c>
      <c r="F292">
        <f>IFERROR(VLOOKUP(Tabla1[[#This Row],[team_name]],fts_fem,2,0),7)</f>
        <v>7</v>
      </c>
      <c r="G292">
        <f>IFERROR(VLOOKUP(Tabla1[[#This Row],[team_name]],vol_masc,2,0),7)</f>
        <v>7</v>
      </c>
      <c r="H292">
        <f>IFERROR(VLOOKUP(Tabla1[[#This Row],[team_name]],bas_masc,2,0),7)</f>
        <v>3</v>
      </c>
      <c r="I292">
        <f>IFERROR(VLOOKUP(Tabla1[[#This Row],[team_name]],bes_masc,2,0),7)</f>
        <v>7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4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5</v>
      </c>
      <c r="Q292">
        <f>IFERROR(VLOOKUP(Tabla1[[#This Row],[team_name]],bal_masc,2,0),7)</f>
        <v>7</v>
      </c>
      <c r="R292">
        <f>IFERROR(VLOOKUP(Tabla1[[#This Row],[team_name]],hck_masc,2,0),7)</f>
        <v>7</v>
      </c>
      <c r="S292">
        <f>IFERROR(VLOOKUP(Tabla1[[#This Row],[team_name]],arc_masc,2,0),7)</f>
        <v>4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5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52</v>
      </c>
      <c r="B293" t="s">
        <v>354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3</v>
      </c>
      <c r="F293">
        <f>IFERROR(VLOOKUP(Tabla1[[#This Row],[team_name]],fts_fem,2,0),7)</f>
        <v>7</v>
      </c>
      <c r="G293">
        <f>IFERROR(VLOOKUP(Tabla1[[#This Row],[team_name]],vol_masc,2,0),7)</f>
        <v>7</v>
      </c>
      <c r="H293">
        <f>IFERROR(VLOOKUP(Tabla1[[#This Row],[team_name]],bas_masc,2,0),7)</f>
        <v>5</v>
      </c>
      <c r="I293">
        <f>IFERROR(VLOOKUP(Tabla1[[#This Row],[team_name]],bes_masc,2,0),7)</f>
        <v>4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5</v>
      </c>
      <c r="N293">
        <f>IFERROR(VLOOKUP(Tabla1[[#This Row],[team_name]],sqs_masc,2,0),7)</f>
        <v>7</v>
      </c>
      <c r="O293">
        <f>IFERROR(VLOOKUP(Tabla1[[#This Row],[team_name]],vlp_masc,2,0),7)</f>
        <v>6</v>
      </c>
      <c r="P293">
        <f>IFERROR(VLOOKUP(Tabla1[[#This Row],[team_name]],tem_masc,2,0),7)</f>
        <v>6</v>
      </c>
      <c r="Q293">
        <f>IFERROR(VLOOKUP(Tabla1[[#This Row],[team_name]],bal_masc,2,0),7)</f>
        <v>7</v>
      </c>
      <c r="R293">
        <f>IFERROR(VLOOKUP(Tabla1[[#This Row],[team_name]],hck_masc,2,0),7)</f>
        <v>5</v>
      </c>
      <c r="S293">
        <f>IFERROR(VLOOKUP(Tabla1[[#This Row],[team_name]],arc_masc,2,0),7)</f>
        <v>7</v>
      </c>
      <c r="T293">
        <f>IFERROR(VLOOKUP(Tabla1[[#This Row],[team_name]],esg_masc,2,0),7)</f>
        <v>5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7</v>
      </c>
      <c r="AJ293">
        <v>7</v>
      </c>
      <c r="AK293">
        <v>7</v>
      </c>
      <c r="AL293">
        <v>7</v>
      </c>
      <c r="AM293">
        <v>7</v>
      </c>
      <c r="AN293">
        <v>5</v>
      </c>
      <c r="AO293">
        <v>7</v>
      </c>
      <c r="AP293">
        <v>7</v>
      </c>
      <c r="AQ293">
        <v>7</v>
      </c>
      <c r="AR293">
        <v>7</v>
      </c>
      <c r="AS293">
        <v>7</v>
      </c>
      <c r="AT293">
        <v>7</v>
      </c>
      <c r="AU293">
        <v>4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54</v>
      </c>
      <c r="B294" t="s">
        <v>406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6</v>
      </c>
      <c r="F294">
        <f>IFERROR(VLOOKUP(Tabla1[[#This Row],[team_name]],fts_fem,2,0),7)</f>
        <v>7</v>
      </c>
      <c r="G294">
        <f>IFERROR(VLOOKUP(Tabla1[[#This Row],[team_name]],vol_masc,2,0),7)</f>
        <v>2</v>
      </c>
      <c r="H294">
        <f>IFERROR(VLOOKUP(Tabla1[[#This Row],[team_name]],bas_masc,2,0),7)</f>
        <v>4</v>
      </c>
      <c r="I294">
        <f>IFERROR(VLOOKUP(Tabla1[[#This Row],[team_name]],bes_masc,2,0),7)</f>
        <v>2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2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3</v>
      </c>
      <c r="S294">
        <f>IFERROR(VLOOKUP(Tabla1[[#This Row],[team_name]],arc_masc,2,0),7)</f>
        <v>4</v>
      </c>
      <c r="T294">
        <f>IFERROR(VLOOKUP(Tabla1[[#This Row],[team_name]],esg_masc,2,0),7)</f>
        <v>5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2</v>
      </c>
      <c r="AJ294">
        <v>7</v>
      </c>
      <c r="AK294">
        <v>7</v>
      </c>
      <c r="AL294">
        <v>4</v>
      </c>
      <c r="AM294">
        <v>7</v>
      </c>
      <c r="AN294">
        <v>7</v>
      </c>
      <c r="AO294">
        <v>7</v>
      </c>
      <c r="AP294">
        <v>6</v>
      </c>
      <c r="AQ294">
        <v>7</v>
      </c>
      <c r="AR294">
        <v>7</v>
      </c>
      <c r="AS294">
        <v>3</v>
      </c>
      <c r="AT294">
        <v>7</v>
      </c>
      <c r="AU294">
        <v>5</v>
      </c>
      <c r="AV294">
        <v>7</v>
      </c>
      <c r="AW294">
        <v>4</v>
      </c>
      <c r="AX294">
        <v>5</v>
      </c>
      <c r="AY294">
        <v>7</v>
      </c>
      <c r="AZ294">
        <v>7</v>
      </c>
      <c r="BA294">
        <v>5</v>
      </c>
      <c r="BB294">
        <v>6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55</v>
      </c>
      <c r="B295" t="s">
        <v>495</v>
      </c>
      <c r="C295">
        <f>IFERROR(VLOOKUP(Tabla1[[#This Row],[team_name]],fut_masc,2,0),7)</f>
        <v>2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4</v>
      </c>
      <c r="H295">
        <f>IFERROR(VLOOKUP(Tabla1[[#This Row],[team_name]],bas_masc,2,0),7)</f>
        <v>4</v>
      </c>
      <c r="I295">
        <f>IFERROR(VLOOKUP(Tabla1[[#This Row],[team_name]],bes_masc,2,0),7)</f>
        <v>7</v>
      </c>
      <c r="J295">
        <f>IFERROR(VLOOKUP(Tabla1[[#This Row],[team_name]],bad_masc,2,0),7)</f>
        <v>2</v>
      </c>
      <c r="K295">
        <f>IFERROR(VLOOKUP(Tabla1[[#This Row],[team_name]],cur_masc,2,0),7)</f>
        <v>3</v>
      </c>
      <c r="L295">
        <f>IFERROR(VLOOKUP(Tabla1[[#This Row],[team_name]],ten_masc,2,0),7)</f>
        <v>3</v>
      </c>
      <c r="M295">
        <f>IFERROR(VLOOKUP(Tabla1[[#This Row],[team_name]],rug_masc,2,0),7)</f>
        <v>4</v>
      </c>
      <c r="N295">
        <f>IFERROR(VLOOKUP(Tabla1[[#This Row],[team_name]],sqs_masc,2,0),7)</f>
        <v>7</v>
      </c>
      <c r="O295">
        <f>IFERROR(VLOOKUP(Tabla1[[#This Row],[team_name]],vlp_masc,2,0),7)</f>
        <v>4</v>
      </c>
      <c r="P295">
        <f>IFERROR(VLOOKUP(Tabla1[[#This Row],[team_name]],tem_masc,2,0),7)</f>
        <v>2</v>
      </c>
      <c r="Q295">
        <f>IFERROR(VLOOKUP(Tabla1[[#This Row],[team_name]],bal_masc,2,0),7)</f>
        <v>2</v>
      </c>
      <c r="R295">
        <f>IFERROR(VLOOKUP(Tabla1[[#This Row],[team_name]],hck_masc,2,0),7)</f>
        <v>7</v>
      </c>
      <c r="S295">
        <f>IFERROR(VLOOKUP(Tabla1[[#This Row],[team_name]],arc_masc,2,0),7)</f>
        <v>4</v>
      </c>
      <c r="T295">
        <f>IFERROR(VLOOKUP(Tabla1[[#This Row],[team_name]],esg_masc,2,0),7)</f>
        <v>2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4</v>
      </c>
      <c r="AJ295">
        <v>5</v>
      </c>
      <c r="AK295">
        <v>4</v>
      </c>
      <c r="AL295">
        <v>2</v>
      </c>
      <c r="AM295">
        <v>3</v>
      </c>
      <c r="AN295">
        <v>7</v>
      </c>
      <c r="AO295">
        <v>4</v>
      </c>
      <c r="AP295">
        <v>5</v>
      </c>
      <c r="AQ295">
        <v>5</v>
      </c>
      <c r="AR295">
        <v>7</v>
      </c>
      <c r="AS295">
        <v>5</v>
      </c>
      <c r="AT295">
        <v>7</v>
      </c>
      <c r="AU295">
        <v>3</v>
      </c>
      <c r="AV295">
        <v>7</v>
      </c>
      <c r="AW295">
        <v>3</v>
      </c>
      <c r="AX295">
        <v>2</v>
      </c>
      <c r="AY295">
        <v>4</v>
      </c>
      <c r="AZ295">
        <v>6</v>
      </c>
      <c r="BA295">
        <v>3</v>
      </c>
      <c r="BB295">
        <v>2</v>
      </c>
      <c r="BC295">
        <v>7</v>
      </c>
      <c r="BD295">
        <v>7</v>
      </c>
      <c r="BE295">
        <v>7</v>
      </c>
      <c r="BF295">
        <v>7</v>
      </c>
      <c r="BG295">
        <v>7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56</v>
      </c>
      <c r="B296" t="s">
        <v>413</v>
      </c>
      <c r="C296">
        <f>IFERROR(VLOOKUP(Tabla1[[#This Row],[team_name]],fut_masc,2,0),7)</f>
        <v>7</v>
      </c>
      <c r="D296">
        <f>IFERROR(VLOOKUP(Tabla1[[#This Row],[team_name]],fut_fem,2,0),7)</f>
        <v>7</v>
      </c>
      <c r="E296">
        <f>IFERROR(VLOOKUP(Tabla1[[#This Row],[team_name]],fts_masc,2,0),7)</f>
        <v>7</v>
      </c>
      <c r="F296">
        <f>IFERROR(VLOOKUP(Tabla1[[#This Row],[team_name]],fts_fem,2,0),7)</f>
        <v>7</v>
      </c>
      <c r="G296">
        <f>IFERROR(VLOOKUP(Tabla1[[#This Row],[team_name]],vol_masc,2,0),7)</f>
        <v>5</v>
      </c>
      <c r="H296">
        <f>IFERROR(VLOOKUP(Tabla1[[#This Row],[team_name]],bas_masc,2,0),7)</f>
        <v>7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7</v>
      </c>
      <c r="S296">
        <f>IFERROR(VLOOKUP(Tabla1[[#This Row],[team_name]],arc_masc,2,0),7)</f>
        <v>7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5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7</v>
      </c>
      <c r="BB296">
        <v>7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57</v>
      </c>
      <c r="B297" t="s">
        <v>331</v>
      </c>
      <c r="C297">
        <f>IFERROR(VLOOKUP(Tabla1[[#This Row],[team_name]],fut_masc,2,0),7)</f>
        <v>2</v>
      </c>
      <c r="D297">
        <f>IFERROR(VLOOKUP(Tabla1[[#This Row],[team_name]],fut_fem,2,0),7)</f>
        <v>7</v>
      </c>
      <c r="E297">
        <f>IFERROR(VLOOKUP(Tabla1[[#This Row],[team_name]],fts_masc,2,0),7)</f>
        <v>6</v>
      </c>
      <c r="F297">
        <f>IFERROR(VLOOKUP(Tabla1[[#This Row],[team_name]],fts_fem,2,0),7)</f>
        <v>7</v>
      </c>
      <c r="G297">
        <f>IFERROR(VLOOKUP(Tabla1[[#This Row],[team_name]],vol_masc,2,0),7)</f>
        <v>7</v>
      </c>
      <c r="H297">
        <f>IFERROR(VLOOKUP(Tabla1[[#This Row],[team_name]],bas_masc,2,0),7)</f>
        <v>5</v>
      </c>
      <c r="I297">
        <f>IFERROR(VLOOKUP(Tabla1[[#This Row],[team_name]],bes_masc,2,0),7)</f>
        <v>5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7</v>
      </c>
      <c r="N297">
        <f>IFERROR(VLOOKUP(Tabla1[[#This Row],[team_name]],sqs_masc,2,0),7)</f>
        <v>7</v>
      </c>
      <c r="O297">
        <f>IFERROR(VLOOKUP(Tabla1[[#This Row],[team_name]],vlp_masc,2,0),7)</f>
        <v>7</v>
      </c>
      <c r="P297">
        <f>IFERROR(VLOOKUP(Tabla1[[#This Row],[team_name]],tem_masc,2,0),7)</f>
        <v>4</v>
      </c>
      <c r="Q297">
        <f>IFERROR(VLOOKUP(Tabla1[[#This Row],[team_name]],bal_masc,2,0),7)</f>
        <v>7</v>
      </c>
      <c r="R297">
        <f>IFERROR(VLOOKUP(Tabla1[[#This Row],[team_name]],hck_masc,2,0),7)</f>
        <v>6</v>
      </c>
      <c r="S297">
        <f>IFERROR(VLOOKUP(Tabla1[[#This Row],[team_name]],arc_masc,2,0),7)</f>
        <v>4</v>
      </c>
      <c r="T297">
        <f>IFERROR(VLOOKUP(Tabla1[[#This Row],[team_name]],esg_masc,2,0),7)</f>
        <v>7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3</v>
      </c>
      <c r="AK297">
        <v>7</v>
      </c>
      <c r="AL297">
        <v>7</v>
      </c>
      <c r="AM297">
        <v>5</v>
      </c>
      <c r="AN297">
        <v>7</v>
      </c>
      <c r="AO297">
        <v>7</v>
      </c>
      <c r="AP297">
        <v>7</v>
      </c>
      <c r="AQ297">
        <v>7</v>
      </c>
      <c r="AR297">
        <v>7</v>
      </c>
      <c r="AS297">
        <v>4</v>
      </c>
      <c r="AT297">
        <v>7</v>
      </c>
      <c r="AU297">
        <v>6</v>
      </c>
      <c r="AV297">
        <v>4</v>
      </c>
      <c r="AW297">
        <v>7</v>
      </c>
      <c r="AX297">
        <v>7</v>
      </c>
      <c r="AY297">
        <v>7</v>
      </c>
      <c r="AZ297">
        <v>7</v>
      </c>
      <c r="BA297">
        <v>7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58</v>
      </c>
      <c r="B298" t="s">
        <v>365</v>
      </c>
      <c r="C298">
        <f>IFERROR(VLOOKUP(Tabla1[[#This Row],[team_name]],fut_masc,2,0),7)</f>
        <v>3</v>
      </c>
      <c r="D298">
        <f>IFERROR(VLOOKUP(Tabla1[[#This Row],[team_name]],fut_fem,2,0),7)</f>
        <v>7</v>
      </c>
      <c r="E298">
        <f>IFERROR(VLOOKUP(Tabla1[[#This Row],[team_name]],fts_masc,2,0),7)</f>
        <v>3</v>
      </c>
      <c r="F298">
        <f>IFERROR(VLOOKUP(Tabla1[[#This Row],[team_name]],fts_fem,2,0),7)</f>
        <v>7</v>
      </c>
      <c r="G298">
        <f>IFERROR(VLOOKUP(Tabla1[[#This Row],[team_name]],vol_masc,2,0),7)</f>
        <v>3</v>
      </c>
      <c r="H298">
        <f>IFERROR(VLOOKUP(Tabla1[[#This Row],[team_name]],bas_masc,2,0),7)</f>
        <v>3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1</v>
      </c>
      <c r="O298">
        <f>IFERROR(VLOOKUP(Tabla1[[#This Row],[team_name]],vlp_masc,2,0),7)</f>
        <v>7</v>
      </c>
      <c r="P298">
        <f>IFERROR(VLOOKUP(Tabla1[[#This Row],[team_name]],tem_masc,2,0),7)</f>
        <v>2</v>
      </c>
      <c r="Q298">
        <f>IFERROR(VLOOKUP(Tabla1[[#This Row],[team_name]],bal_masc,2,0),7)</f>
        <v>7</v>
      </c>
      <c r="R298">
        <f>IFERROR(VLOOKUP(Tabla1[[#This Row],[team_name]],hck_masc,2,0),7)</f>
        <v>2</v>
      </c>
      <c r="S298">
        <f>IFERROR(VLOOKUP(Tabla1[[#This Row],[team_name]],arc_masc,2,0),7)</f>
        <v>6</v>
      </c>
      <c r="T298">
        <f>IFERROR(VLOOKUP(Tabla1[[#This Row],[team_name]],esg_masc,2,0),7)</f>
        <v>2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6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3</v>
      </c>
      <c r="AT298">
        <v>7</v>
      </c>
      <c r="AU298">
        <v>6</v>
      </c>
      <c r="AV298">
        <v>7</v>
      </c>
      <c r="AW298">
        <v>7</v>
      </c>
      <c r="AX298">
        <v>7</v>
      </c>
      <c r="AY298">
        <v>5</v>
      </c>
      <c r="AZ298">
        <v>7</v>
      </c>
      <c r="BA298">
        <v>6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59</v>
      </c>
      <c r="B299" t="s">
        <v>332</v>
      </c>
      <c r="C299">
        <f>IFERROR(VLOOKUP(Tabla1[[#This Row],[team_name]],fut_masc,2,0),7)</f>
        <v>5</v>
      </c>
      <c r="D299">
        <f>IFERROR(VLOOKUP(Tabla1[[#This Row],[team_name]],fut_fem,2,0),7)</f>
        <v>7</v>
      </c>
      <c r="E299">
        <f>IFERROR(VLOOKUP(Tabla1[[#This Row],[team_name]],fts_masc,2,0),7)</f>
        <v>5</v>
      </c>
      <c r="F299">
        <f>IFERROR(VLOOKUP(Tabla1[[#This Row],[team_name]],fts_fem,2,0),7)</f>
        <v>7</v>
      </c>
      <c r="G299">
        <f>IFERROR(VLOOKUP(Tabla1[[#This Row],[team_name]],vol_masc,2,0),7)</f>
        <v>6</v>
      </c>
      <c r="H299">
        <f>IFERROR(VLOOKUP(Tabla1[[#This Row],[team_name]],bas_masc,2,0),7)</f>
        <v>5</v>
      </c>
      <c r="I299">
        <f>IFERROR(VLOOKUP(Tabla1[[#This Row],[team_name]],bes_masc,2,0),7)</f>
        <v>5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5</v>
      </c>
      <c r="P299">
        <f>IFERROR(VLOOKUP(Tabla1[[#This Row],[team_name]],tem_masc,2,0),7)</f>
        <v>7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5</v>
      </c>
      <c r="T299">
        <f>IFERROR(VLOOKUP(Tabla1[[#This Row],[team_name]],esg_masc,2,0),7)</f>
        <v>5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5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60</v>
      </c>
      <c r="B300" t="s">
        <v>435</v>
      </c>
      <c r="C300">
        <f>IFERROR(VLOOKUP(Tabla1[[#This Row],[team_name]],fut_masc,2,0),7)</f>
        <v>4</v>
      </c>
      <c r="D300">
        <f>IFERROR(VLOOKUP(Tabla1[[#This Row],[team_name]],fut_fem,2,0),7)</f>
        <v>7</v>
      </c>
      <c r="E300">
        <f>IFERROR(VLOOKUP(Tabla1[[#This Row],[team_name]],fts_masc,2,0),7)</f>
        <v>6</v>
      </c>
      <c r="F300">
        <f>IFERROR(VLOOKUP(Tabla1[[#This Row],[team_name]],fts_fem,2,0),7)</f>
        <v>7</v>
      </c>
      <c r="G300">
        <f>IFERROR(VLOOKUP(Tabla1[[#This Row],[team_name]],vol_masc,2,0),7)</f>
        <v>5</v>
      </c>
      <c r="H300">
        <f>IFERROR(VLOOKUP(Tabla1[[#This Row],[team_name]],bas_masc,2,0),7)</f>
        <v>5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3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4</v>
      </c>
      <c r="T300">
        <f>IFERROR(VLOOKUP(Tabla1[[#This Row],[team_name]],esg_masc,2,0),7)</f>
        <v>5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7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3</v>
      </c>
      <c r="AP300">
        <v>7</v>
      </c>
      <c r="AQ300">
        <v>7</v>
      </c>
      <c r="AR300">
        <v>7</v>
      </c>
      <c r="AS300">
        <v>7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7</v>
      </c>
      <c r="AZ300">
        <v>7</v>
      </c>
      <c r="BA300">
        <v>6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7</v>
      </c>
      <c r="BK300">
        <v>7</v>
      </c>
      <c r="BL300">
        <v>7</v>
      </c>
      <c r="BM300">
        <v>7</v>
      </c>
    </row>
    <row r="301" spans="1:65" x14ac:dyDescent="0.25">
      <c r="A301">
        <v>61</v>
      </c>
      <c r="B301" t="s">
        <v>346</v>
      </c>
      <c r="C301">
        <f>IFERROR(VLOOKUP(Tabla1[[#This Row],[team_name]],fut_masc,2,0),7)</f>
        <v>7</v>
      </c>
      <c r="D301">
        <f>IFERROR(VLOOKUP(Tabla1[[#This Row],[team_name]],fut_fem,2,0),7)</f>
        <v>7</v>
      </c>
      <c r="E301">
        <f>IFERROR(VLOOKUP(Tabla1[[#This Row],[team_name]],fts_masc,2,0),7)</f>
        <v>7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6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7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7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7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62</v>
      </c>
      <c r="B302" t="s">
        <v>515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7</v>
      </c>
      <c r="F302">
        <f>IFERROR(VLOOKUP(Tabla1[[#This Row],[team_name]],fts_fem,2,0),7)</f>
        <v>7</v>
      </c>
      <c r="G302">
        <f>IFERROR(VLOOKUP(Tabla1[[#This Row],[team_name]],vol_masc,2,0),7)</f>
        <v>4</v>
      </c>
      <c r="H302">
        <f>IFERROR(VLOOKUP(Tabla1[[#This Row],[team_name]],bas_masc,2,0),7)</f>
        <v>7</v>
      </c>
      <c r="I302">
        <f>IFERROR(VLOOKUP(Tabla1[[#This Row],[team_name]],bes_masc,2,0),7)</f>
        <v>7</v>
      </c>
      <c r="J302">
        <f>IFERROR(VLOOKUP(Tabla1[[#This Row],[team_name]],bad_masc,2,0),7)</f>
        <v>5</v>
      </c>
      <c r="K302">
        <f>IFERROR(VLOOKUP(Tabla1[[#This Row],[team_name]],cur_masc,2,0),7)</f>
        <v>1</v>
      </c>
      <c r="L302">
        <f>IFERROR(VLOOKUP(Tabla1[[#This Row],[team_name]],ten_masc,2,0),7)</f>
        <v>7</v>
      </c>
      <c r="M302">
        <f>IFERROR(VLOOKUP(Tabla1[[#This Row],[team_name]],rug_masc,2,0),7)</f>
        <v>1</v>
      </c>
      <c r="N302">
        <f>IFERROR(VLOOKUP(Tabla1[[#This Row],[team_name]],sqs_masc,2,0),7)</f>
        <v>3</v>
      </c>
      <c r="O302">
        <f>IFERROR(VLOOKUP(Tabla1[[#This Row],[team_name]],vlp_masc,2,0),7)</f>
        <v>7</v>
      </c>
      <c r="P302">
        <f>IFERROR(VLOOKUP(Tabla1[[#This Row],[team_name]],tem_masc,2,0),7)</f>
        <v>7</v>
      </c>
      <c r="Q302">
        <f>IFERROR(VLOOKUP(Tabla1[[#This Row],[team_name]],bal_masc,2,0),7)</f>
        <v>7</v>
      </c>
      <c r="R302">
        <f>IFERROR(VLOOKUP(Tabla1[[#This Row],[team_name]],hck_masc,2,0),7)</f>
        <v>2</v>
      </c>
      <c r="S302">
        <f>IFERROR(VLOOKUP(Tabla1[[#This Row],[team_name]],arc_masc,2,0),7)</f>
        <v>7</v>
      </c>
      <c r="T302">
        <f>IFERROR(VLOOKUP(Tabla1[[#This Row],[team_name]],esg_masc,2,0),7)</f>
        <v>7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4</v>
      </c>
      <c r="AJ302">
        <v>7</v>
      </c>
      <c r="AK302">
        <v>6</v>
      </c>
      <c r="AL302">
        <v>3</v>
      </c>
      <c r="AM302">
        <v>6</v>
      </c>
      <c r="AN302">
        <v>7</v>
      </c>
      <c r="AO302">
        <v>5</v>
      </c>
      <c r="AP302">
        <v>7</v>
      </c>
      <c r="AQ302">
        <v>6</v>
      </c>
      <c r="AR302">
        <v>7</v>
      </c>
      <c r="AS302">
        <v>5</v>
      </c>
      <c r="AT302">
        <v>7</v>
      </c>
      <c r="AU302">
        <v>5</v>
      </c>
      <c r="AV302">
        <v>7</v>
      </c>
      <c r="AW302">
        <v>5</v>
      </c>
      <c r="AX302">
        <v>4</v>
      </c>
      <c r="AY302">
        <v>7</v>
      </c>
      <c r="AZ302">
        <v>7</v>
      </c>
      <c r="BA302">
        <v>5</v>
      </c>
      <c r="BB302">
        <v>5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65</v>
      </c>
      <c r="B303" t="s">
        <v>490</v>
      </c>
      <c r="C303">
        <f>IFERROR(VLOOKUP(Tabla1[[#This Row],[team_name]],fut_masc,2,0),7)</f>
        <v>1</v>
      </c>
      <c r="D303">
        <f>IFERROR(VLOOKUP(Tabla1[[#This Row],[team_name]],fut_fem,2,0),7)</f>
        <v>7</v>
      </c>
      <c r="E303">
        <f>IFERROR(VLOOKUP(Tabla1[[#This Row],[team_name]],fts_masc,2,0),7)</f>
        <v>1</v>
      </c>
      <c r="F303">
        <f>IFERROR(VLOOKUP(Tabla1[[#This Row],[team_name]],fts_fem,2,0),7)</f>
        <v>7</v>
      </c>
      <c r="G303">
        <f>IFERROR(VLOOKUP(Tabla1[[#This Row],[team_name]],vol_masc,2,0),7)</f>
        <v>3</v>
      </c>
      <c r="H303">
        <f>IFERROR(VLOOKUP(Tabla1[[#This Row],[team_name]],bas_masc,2,0),7)</f>
        <v>1</v>
      </c>
      <c r="I303">
        <f>IFERROR(VLOOKUP(Tabla1[[#This Row],[team_name]],bes_masc,2,0),7)</f>
        <v>3</v>
      </c>
      <c r="J303">
        <f>IFERROR(VLOOKUP(Tabla1[[#This Row],[team_name]],bad_masc,2,0),7)</f>
        <v>3</v>
      </c>
      <c r="K303">
        <f>IFERROR(VLOOKUP(Tabla1[[#This Row],[team_name]],cur_masc,2,0),7)</f>
        <v>3</v>
      </c>
      <c r="L303">
        <f>IFERROR(VLOOKUP(Tabla1[[#This Row],[team_name]],ten_masc,2,0),7)</f>
        <v>1</v>
      </c>
      <c r="M303">
        <f>IFERROR(VLOOKUP(Tabla1[[#This Row],[team_name]],rug_masc,2,0),7)</f>
        <v>2</v>
      </c>
      <c r="N303">
        <f>IFERROR(VLOOKUP(Tabla1[[#This Row],[team_name]],sqs_masc,2,0),7)</f>
        <v>6</v>
      </c>
      <c r="O303">
        <f>IFERROR(VLOOKUP(Tabla1[[#This Row],[team_name]],vlp_masc,2,0),7)</f>
        <v>4</v>
      </c>
      <c r="P303">
        <f>IFERROR(VLOOKUP(Tabla1[[#This Row],[team_name]],tem_masc,2,0),7)</f>
        <v>3</v>
      </c>
      <c r="Q303">
        <f>IFERROR(VLOOKUP(Tabla1[[#This Row],[team_name]],bal_masc,2,0),7)</f>
        <v>3</v>
      </c>
      <c r="R303">
        <f>IFERROR(VLOOKUP(Tabla1[[#This Row],[team_name]],hck_masc,2,0),7)</f>
        <v>1</v>
      </c>
      <c r="S303">
        <f>IFERROR(VLOOKUP(Tabla1[[#This Row],[team_name]],arc_masc,2,0),7)</f>
        <v>1</v>
      </c>
      <c r="T303">
        <f>IFERROR(VLOOKUP(Tabla1[[#This Row],[team_name]],esg_masc,2,0),7)</f>
        <v>3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3</v>
      </c>
      <c r="AJ303">
        <v>7</v>
      </c>
      <c r="AK303">
        <v>1</v>
      </c>
      <c r="AL303">
        <v>2</v>
      </c>
      <c r="AM303">
        <v>2</v>
      </c>
      <c r="AN303">
        <v>1</v>
      </c>
      <c r="AO303">
        <v>3</v>
      </c>
      <c r="AP303">
        <v>4</v>
      </c>
      <c r="AQ303">
        <v>4</v>
      </c>
      <c r="AR303">
        <v>3</v>
      </c>
      <c r="AS303">
        <v>4</v>
      </c>
      <c r="AT303">
        <v>2</v>
      </c>
      <c r="AU303">
        <v>3</v>
      </c>
      <c r="AV303">
        <v>3</v>
      </c>
      <c r="AW303">
        <v>3</v>
      </c>
      <c r="AX303">
        <v>4</v>
      </c>
      <c r="AY303">
        <v>7</v>
      </c>
      <c r="AZ303">
        <v>3</v>
      </c>
      <c r="BA303">
        <v>3</v>
      </c>
      <c r="BB303">
        <v>2</v>
      </c>
      <c r="BC303">
        <v>6</v>
      </c>
      <c r="BD303">
        <v>7</v>
      </c>
      <c r="BE303">
        <v>7</v>
      </c>
      <c r="BF303">
        <v>5</v>
      </c>
      <c r="BG303">
        <v>6</v>
      </c>
      <c r="BH303">
        <v>3</v>
      </c>
      <c r="BI303">
        <v>3</v>
      </c>
      <c r="BJ303">
        <v>7</v>
      </c>
      <c r="BK303">
        <v>5</v>
      </c>
      <c r="BL303">
        <v>5</v>
      </c>
      <c r="BM303">
        <v>7</v>
      </c>
    </row>
    <row r="304" spans="1:65" x14ac:dyDescent="0.25">
      <c r="A304">
        <v>68</v>
      </c>
      <c r="B304" t="s">
        <v>326</v>
      </c>
      <c r="C304">
        <f>IFERROR(VLOOKUP(Tabla1[[#This Row],[team_name]],fut_masc,2,0),7)</f>
        <v>6</v>
      </c>
      <c r="D304">
        <f>IFERROR(VLOOKUP(Tabla1[[#This Row],[team_name]],fut_fem,2,0),7)</f>
        <v>7</v>
      </c>
      <c r="E304">
        <f>IFERROR(VLOOKUP(Tabla1[[#This Row],[team_name]],fts_masc,2,0),7)</f>
        <v>7</v>
      </c>
      <c r="F304">
        <f>IFERROR(VLOOKUP(Tabla1[[#This Row],[team_name]],fts_fem,2,0),7)</f>
        <v>7</v>
      </c>
      <c r="G304">
        <f>IFERROR(VLOOKUP(Tabla1[[#This Row],[team_name]],vol_masc,2,0),7)</f>
        <v>7</v>
      </c>
      <c r="H304">
        <f>IFERROR(VLOOKUP(Tabla1[[#This Row],[team_name]],bas_masc,2,0),7)</f>
        <v>7</v>
      </c>
      <c r="I304">
        <f>IFERROR(VLOOKUP(Tabla1[[#This Row],[team_name]],bes_masc,2,0),7)</f>
        <v>7</v>
      </c>
      <c r="J304">
        <f>IFERROR(VLOOKUP(Tabla1[[#This Row],[team_name]],bad_masc,2,0),7)</f>
        <v>7</v>
      </c>
      <c r="K304">
        <f>IFERROR(VLOOKUP(Tabla1[[#This Row],[team_name]],cur_masc,2,0),7)</f>
        <v>7</v>
      </c>
      <c r="L304">
        <f>IFERROR(VLOOKUP(Tabla1[[#This Row],[team_name]],ten_masc,2,0),7)</f>
        <v>7</v>
      </c>
      <c r="M304">
        <f>IFERROR(VLOOKUP(Tabla1[[#This Row],[team_name]],rug_masc,2,0),7)</f>
        <v>7</v>
      </c>
      <c r="N304">
        <f>IFERROR(VLOOKUP(Tabla1[[#This Row],[team_name]],sqs_masc,2,0),7)</f>
        <v>7</v>
      </c>
      <c r="O304">
        <f>IFERROR(VLOOKUP(Tabla1[[#This Row],[team_name]],vlp_masc,2,0),7)</f>
        <v>7</v>
      </c>
      <c r="P304">
        <f>IFERROR(VLOOKUP(Tabla1[[#This Row],[team_name]],tem_masc,2,0),7)</f>
        <v>7</v>
      </c>
      <c r="Q304">
        <f>IFERROR(VLOOKUP(Tabla1[[#This Row],[team_name]],bal_masc,2,0),7)</f>
        <v>7</v>
      </c>
      <c r="R304">
        <f>IFERROR(VLOOKUP(Tabla1[[#This Row],[team_name]],hck_masc,2,0),7)</f>
        <v>7</v>
      </c>
      <c r="S304">
        <f>IFERROR(VLOOKUP(Tabla1[[#This Row],[team_name]],arc_masc,2,0),7)</f>
        <v>7</v>
      </c>
      <c r="T304">
        <f>IFERROR(VLOOKUP(Tabla1[[#This Row],[team_name]],esg_masc,2,0),7)</f>
        <v>7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2</v>
      </c>
      <c r="AJ304">
        <v>7</v>
      </c>
      <c r="AK304">
        <v>7</v>
      </c>
      <c r="AL304">
        <v>7</v>
      </c>
      <c r="AM304">
        <v>7</v>
      </c>
      <c r="AN304">
        <v>7</v>
      </c>
      <c r="AO304">
        <v>7</v>
      </c>
      <c r="AP304">
        <v>7</v>
      </c>
      <c r="AQ304">
        <v>7</v>
      </c>
      <c r="AR304">
        <v>7</v>
      </c>
      <c r="AS304">
        <v>7</v>
      </c>
      <c r="AT304">
        <v>7</v>
      </c>
      <c r="AU304">
        <v>7</v>
      </c>
      <c r="AV304">
        <v>7</v>
      </c>
      <c r="AW304">
        <v>7</v>
      </c>
      <c r="AX304">
        <v>7</v>
      </c>
      <c r="AY304">
        <v>7</v>
      </c>
      <c r="AZ304">
        <v>7</v>
      </c>
      <c r="BA304">
        <v>7</v>
      </c>
      <c r="BB304">
        <v>7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69</v>
      </c>
      <c r="B305" t="s">
        <v>320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7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7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70</v>
      </c>
      <c r="B306" t="s">
        <v>459</v>
      </c>
      <c r="C306">
        <f>IFERROR(VLOOKUP(Tabla1[[#This Row],[team_name]],fut_masc,2,0),7)</f>
        <v>7</v>
      </c>
      <c r="D306">
        <f>IFERROR(VLOOKUP(Tabla1[[#This Row],[team_name]],fut_fem,2,0),7)</f>
        <v>7</v>
      </c>
      <c r="E306">
        <f>IFERROR(VLOOKUP(Tabla1[[#This Row],[team_name]],fts_masc,2,0),7)</f>
        <v>5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6</v>
      </c>
      <c r="I306">
        <f>IFERROR(VLOOKUP(Tabla1[[#This Row],[team_name]],bes_masc,2,0),7)</f>
        <v>6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7</v>
      </c>
      <c r="M306">
        <f>IFERROR(VLOOKUP(Tabla1[[#This Row],[team_name]],rug_masc,2,0),7)</f>
        <v>1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6</v>
      </c>
      <c r="Q306">
        <f>IFERROR(VLOOKUP(Tabla1[[#This Row],[team_name]],bal_masc,2,0),7)</f>
        <v>7</v>
      </c>
      <c r="R306">
        <f>IFERROR(VLOOKUP(Tabla1[[#This Row],[team_name]],hck_masc,2,0),7)</f>
        <v>4</v>
      </c>
      <c r="S306">
        <f>IFERROR(VLOOKUP(Tabla1[[#This Row],[team_name]],arc_masc,2,0),7)</f>
        <v>7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7</v>
      </c>
      <c r="AJ306">
        <v>7</v>
      </c>
      <c r="AK306">
        <v>7</v>
      </c>
      <c r="AL306">
        <v>7</v>
      </c>
      <c r="AM306">
        <v>7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7</v>
      </c>
      <c r="AT306">
        <v>7</v>
      </c>
      <c r="AU306">
        <v>7</v>
      </c>
      <c r="AV306">
        <v>7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71</v>
      </c>
      <c r="B307" t="s">
        <v>445</v>
      </c>
      <c r="C307">
        <f>IFERROR(VLOOKUP(Tabla1[[#This Row],[team_name]],fut_masc,2,0),7)</f>
        <v>6</v>
      </c>
      <c r="D307">
        <f>IFERROR(VLOOKUP(Tabla1[[#This Row],[team_name]],fut_fem,2,0),7)</f>
        <v>7</v>
      </c>
      <c r="E307">
        <f>IFERROR(VLOOKUP(Tabla1[[#This Row],[team_name]],fts_masc,2,0),7)</f>
        <v>7</v>
      </c>
      <c r="F307">
        <f>IFERROR(VLOOKUP(Tabla1[[#This Row],[team_name]],fts_fem,2,0),7)</f>
        <v>7</v>
      </c>
      <c r="G307">
        <f>IFERROR(VLOOKUP(Tabla1[[#This Row],[team_name]],vol_masc,2,0),7)</f>
        <v>5</v>
      </c>
      <c r="H307">
        <f>IFERROR(VLOOKUP(Tabla1[[#This Row],[team_name]],bas_masc,2,0),7)</f>
        <v>3</v>
      </c>
      <c r="I307">
        <f>IFERROR(VLOOKUP(Tabla1[[#This Row],[team_name]],bes_masc,2,0),7)</f>
        <v>3</v>
      </c>
      <c r="J307">
        <f>IFERROR(VLOOKUP(Tabla1[[#This Row],[team_name]],bad_masc,2,0),7)</f>
        <v>7</v>
      </c>
      <c r="K307">
        <f>IFERROR(VLOOKUP(Tabla1[[#This Row],[team_name]],cur_masc,2,0),7)</f>
        <v>5</v>
      </c>
      <c r="L307">
        <f>IFERROR(VLOOKUP(Tabla1[[#This Row],[team_name]],ten_masc,2,0),7)</f>
        <v>7</v>
      </c>
      <c r="M307">
        <f>IFERROR(VLOOKUP(Tabla1[[#This Row],[team_name]],rug_masc,2,0),7)</f>
        <v>4</v>
      </c>
      <c r="N307">
        <f>IFERROR(VLOOKUP(Tabla1[[#This Row],[team_name]],sqs_masc,2,0),7)</f>
        <v>7</v>
      </c>
      <c r="O307">
        <f>IFERROR(VLOOKUP(Tabla1[[#This Row],[team_name]],vlp_masc,2,0),7)</f>
        <v>6</v>
      </c>
      <c r="P307">
        <f>IFERROR(VLOOKUP(Tabla1[[#This Row],[team_name]],tem_masc,2,0),7)</f>
        <v>7</v>
      </c>
      <c r="Q307">
        <f>IFERROR(VLOOKUP(Tabla1[[#This Row],[team_name]],bal_masc,2,0),7)</f>
        <v>7</v>
      </c>
      <c r="R307">
        <f>IFERROR(VLOOKUP(Tabla1[[#This Row],[team_name]],hck_masc,2,0),7)</f>
        <v>7</v>
      </c>
      <c r="S307">
        <f>IFERROR(VLOOKUP(Tabla1[[#This Row],[team_name]],arc_masc,2,0),7)</f>
        <v>5</v>
      </c>
      <c r="T307">
        <f>IFERROR(VLOOKUP(Tabla1[[#This Row],[team_name]],esg_masc,2,0),7)</f>
        <v>5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4</v>
      </c>
      <c r="AQ307">
        <v>7</v>
      </c>
      <c r="AR307">
        <v>7</v>
      </c>
      <c r="AS307">
        <v>4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7</v>
      </c>
      <c r="AZ307">
        <v>7</v>
      </c>
      <c r="BA307">
        <v>7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74</v>
      </c>
      <c r="B308" t="s">
        <v>383</v>
      </c>
      <c r="C308">
        <f>IFERROR(VLOOKUP(Tabla1[[#This Row],[team_name]],fut_masc,2,0),7)</f>
        <v>4</v>
      </c>
      <c r="D308">
        <f>IFERROR(VLOOKUP(Tabla1[[#This Row],[team_name]],fut_fem,2,0),7)</f>
        <v>7</v>
      </c>
      <c r="E308">
        <f>IFERROR(VLOOKUP(Tabla1[[#This Row],[team_name]],fts_masc,2,0),7)</f>
        <v>7</v>
      </c>
      <c r="F308">
        <f>IFERROR(VLOOKUP(Tabla1[[#This Row],[team_name]],fts_fem,2,0),7)</f>
        <v>7</v>
      </c>
      <c r="G308">
        <f>IFERROR(VLOOKUP(Tabla1[[#This Row],[team_name]],vol_masc,2,0),7)</f>
        <v>7</v>
      </c>
      <c r="H308">
        <f>IFERROR(VLOOKUP(Tabla1[[#This Row],[team_name]],bas_masc,2,0),7)</f>
        <v>6</v>
      </c>
      <c r="I308">
        <f>IFERROR(VLOOKUP(Tabla1[[#This Row],[team_name]],bes_masc,2,0),7)</f>
        <v>7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7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7</v>
      </c>
      <c r="T308">
        <f>IFERROR(VLOOKUP(Tabla1[[#This Row],[team_name]],esg_masc,2,0),7)</f>
        <v>7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7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75</v>
      </c>
      <c r="B309" t="s">
        <v>517</v>
      </c>
      <c r="C309">
        <f>IFERROR(VLOOKUP(Tabla1[[#This Row],[team_name]],fut_masc,2,0),7)</f>
        <v>3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7</v>
      </c>
      <c r="H309">
        <f>IFERROR(VLOOKUP(Tabla1[[#This Row],[team_name]],bas_masc,2,0),7)</f>
        <v>7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4</v>
      </c>
      <c r="L309">
        <f>IFERROR(VLOOKUP(Tabla1[[#This Row],[team_name]],ten_masc,2,0),7)</f>
        <v>7</v>
      </c>
      <c r="M309">
        <f>IFERROR(VLOOKUP(Tabla1[[#This Row],[team_name]],rug_masc,2,0),7)</f>
        <v>2</v>
      </c>
      <c r="N309">
        <f>IFERROR(VLOOKUP(Tabla1[[#This Row],[team_name]],sqs_masc,2,0),7)</f>
        <v>2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2</v>
      </c>
      <c r="S309">
        <f>IFERROR(VLOOKUP(Tabla1[[#This Row],[team_name]],arc_masc,2,0),7)</f>
        <v>7</v>
      </c>
      <c r="T309">
        <f>IFERROR(VLOOKUP(Tabla1[[#This Row],[team_name]],esg_masc,2,0),7)</f>
        <v>7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4</v>
      </c>
      <c r="AJ309">
        <v>7</v>
      </c>
      <c r="AK309">
        <v>5</v>
      </c>
      <c r="AL309">
        <v>3</v>
      </c>
      <c r="AM309">
        <v>5</v>
      </c>
      <c r="AN309">
        <v>7</v>
      </c>
      <c r="AO309">
        <v>4</v>
      </c>
      <c r="AP309">
        <v>6</v>
      </c>
      <c r="AQ309">
        <v>6</v>
      </c>
      <c r="AR309">
        <v>7</v>
      </c>
      <c r="AS309">
        <v>5</v>
      </c>
      <c r="AT309">
        <v>7</v>
      </c>
      <c r="AU309">
        <v>5</v>
      </c>
      <c r="AV309">
        <v>7</v>
      </c>
      <c r="AW309">
        <v>7</v>
      </c>
      <c r="AX309">
        <v>6</v>
      </c>
      <c r="AY309">
        <v>7</v>
      </c>
      <c r="AZ309">
        <v>7</v>
      </c>
      <c r="BA309">
        <v>7</v>
      </c>
      <c r="BB309">
        <v>6</v>
      </c>
      <c r="BC309">
        <v>7</v>
      </c>
      <c r="BD309">
        <v>7</v>
      </c>
      <c r="BE309">
        <v>6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76</v>
      </c>
      <c r="B310" t="s">
        <v>391</v>
      </c>
      <c r="C310">
        <f>IFERROR(VLOOKUP(Tabla1[[#This Row],[team_name]],fut_masc,2,0),7)</f>
        <v>5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7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7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77</v>
      </c>
      <c r="B311" t="s">
        <v>524</v>
      </c>
      <c r="C311">
        <f>IFERROR(VLOOKUP(Tabla1[[#This Row],[team_name]],fut_masc,2,0),7)</f>
        <v>4</v>
      </c>
      <c r="D311">
        <f>IFERROR(VLOOKUP(Tabla1[[#This Row],[team_name]],fut_fem,2,0),7)</f>
        <v>7</v>
      </c>
      <c r="E311">
        <f>IFERROR(VLOOKUP(Tabla1[[#This Row],[team_name]],fts_masc,2,0),7)</f>
        <v>2</v>
      </c>
      <c r="F311">
        <f>IFERROR(VLOOKUP(Tabla1[[#This Row],[team_name]],fts_fem,2,0),7)</f>
        <v>7</v>
      </c>
      <c r="G311">
        <f>IFERROR(VLOOKUP(Tabla1[[#This Row],[team_name]],vol_masc,2,0),7)</f>
        <v>7</v>
      </c>
      <c r="H311">
        <f>IFERROR(VLOOKUP(Tabla1[[#This Row],[team_name]],bas_masc,2,0),7)</f>
        <v>2</v>
      </c>
      <c r="I311">
        <f>IFERROR(VLOOKUP(Tabla1[[#This Row],[team_name]],bes_masc,2,0),7)</f>
        <v>7</v>
      </c>
      <c r="J311">
        <f>IFERROR(VLOOKUP(Tabla1[[#This Row],[team_name]],bad_masc,2,0),7)</f>
        <v>7</v>
      </c>
      <c r="K311">
        <f>IFERROR(VLOOKUP(Tabla1[[#This Row],[team_name]],cur_masc,2,0),7)</f>
        <v>6</v>
      </c>
      <c r="L311">
        <f>IFERROR(VLOOKUP(Tabla1[[#This Row],[team_name]],ten_masc,2,0),7)</f>
        <v>4</v>
      </c>
      <c r="M311">
        <f>IFERROR(VLOOKUP(Tabla1[[#This Row],[team_name]],rug_masc,2,0),7)</f>
        <v>2</v>
      </c>
      <c r="N311">
        <f>IFERROR(VLOOKUP(Tabla1[[#This Row],[team_name]],sqs_masc,2,0),7)</f>
        <v>7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7</v>
      </c>
      <c r="S311">
        <f>IFERROR(VLOOKUP(Tabla1[[#This Row],[team_name]],arc_masc,2,0),7)</f>
        <v>3</v>
      </c>
      <c r="T311">
        <f>IFERROR(VLOOKUP(Tabla1[[#This Row],[team_name]],esg_masc,2,0),7)</f>
        <v>6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7</v>
      </c>
      <c r="AL311">
        <v>5</v>
      </c>
      <c r="AM311">
        <v>7</v>
      </c>
      <c r="AN311">
        <v>7</v>
      </c>
      <c r="AO311">
        <v>7</v>
      </c>
      <c r="AP311">
        <v>7</v>
      </c>
      <c r="AQ311">
        <v>5</v>
      </c>
      <c r="AR311">
        <v>4</v>
      </c>
      <c r="AS311">
        <v>2</v>
      </c>
      <c r="AT311">
        <v>7</v>
      </c>
      <c r="AU311">
        <v>7</v>
      </c>
      <c r="AV311">
        <v>7</v>
      </c>
      <c r="AW311">
        <v>5</v>
      </c>
      <c r="AX311">
        <v>7</v>
      </c>
      <c r="AY311">
        <v>6</v>
      </c>
      <c r="AZ311">
        <v>7</v>
      </c>
      <c r="BA311">
        <v>5</v>
      </c>
      <c r="BB311">
        <v>7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78</v>
      </c>
      <c r="B312" t="s">
        <v>325</v>
      </c>
      <c r="C312">
        <f>IFERROR(VLOOKUP(Tabla1[[#This Row],[team_name]],fut_masc,2,0),7)</f>
        <v>4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5</v>
      </c>
      <c r="M312">
        <f>IFERROR(VLOOKUP(Tabla1[[#This Row],[team_name]],rug_masc,2,0),7)</f>
        <v>5</v>
      </c>
      <c r="N312">
        <f>IFERROR(VLOOKUP(Tabla1[[#This Row],[team_name]],sqs_masc,2,0),7)</f>
        <v>7</v>
      </c>
      <c r="O312">
        <f>IFERROR(VLOOKUP(Tabla1[[#This Row],[team_name]],vlp_masc,2,0),7)</f>
        <v>6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3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6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79</v>
      </c>
      <c r="B313" t="s">
        <v>405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6</v>
      </c>
      <c r="H313">
        <f>IFERROR(VLOOKUP(Tabla1[[#This Row],[team_name]],bas_masc,2,0),7)</f>
        <v>6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6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4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80</v>
      </c>
      <c r="B314" t="s">
        <v>508</v>
      </c>
      <c r="C314">
        <f>IFERROR(VLOOKUP(Tabla1[[#This Row],[team_name]],fut_masc,2,0),7)</f>
        <v>3</v>
      </c>
      <c r="D314">
        <f>IFERROR(VLOOKUP(Tabla1[[#This Row],[team_name]],fut_fem,2,0),7)</f>
        <v>7</v>
      </c>
      <c r="E314">
        <f>IFERROR(VLOOKUP(Tabla1[[#This Row],[team_name]],fts_masc,2,0),7)</f>
        <v>6</v>
      </c>
      <c r="F314">
        <f>IFERROR(VLOOKUP(Tabla1[[#This Row],[team_name]],fts_fem,2,0),7)</f>
        <v>7</v>
      </c>
      <c r="G314">
        <f>IFERROR(VLOOKUP(Tabla1[[#This Row],[team_name]],vol_masc,2,0),7)</f>
        <v>3</v>
      </c>
      <c r="H314">
        <f>IFERROR(VLOOKUP(Tabla1[[#This Row],[team_name]],bas_masc,2,0),7)</f>
        <v>2</v>
      </c>
      <c r="I314">
        <f>IFERROR(VLOOKUP(Tabla1[[#This Row],[team_name]],bes_masc,2,0),7)</f>
        <v>5</v>
      </c>
      <c r="J314">
        <f>IFERROR(VLOOKUP(Tabla1[[#This Row],[team_name]],bad_masc,2,0),7)</f>
        <v>7</v>
      </c>
      <c r="K314">
        <f>IFERROR(VLOOKUP(Tabla1[[#This Row],[team_name]],cur_masc,2,0),7)</f>
        <v>6</v>
      </c>
      <c r="L314">
        <f>IFERROR(VLOOKUP(Tabla1[[#This Row],[team_name]],ten_masc,2,0),7)</f>
        <v>6</v>
      </c>
      <c r="M314">
        <f>IFERROR(VLOOKUP(Tabla1[[#This Row],[team_name]],rug_masc,2,0),7)</f>
        <v>6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5</v>
      </c>
      <c r="Q314">
        <f>IFERROR(VLOOKUP(Tabla1[[#This Row],[team_name]],bal_masc,2,0),7)</f>
        <v>7</v>
      </c>
      <c r="R314">
        <f>IFERROR(VLOOKUP(Tabla1[[#This Row],[team_name]],hck_masc,2,0),7)</f>
        <v>7</v>
      </c>
      <c r="S314">
        <f>IFERROR(VLOOKUP(Tabla1[[#This Row],[team_name]],arc_masc,2,0),7)</f>
        <v>6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3</v>
      </c>
      <c r="AJ314">
        <v>7</v>
      </c>
      <c r="AK314">
        <v>7</v>
      </c>
      <c r="AL314">
        <v>5</v>
      </c>
      <c r="AM314">
        <v>5</v>
      </c>
      <c r="AN314">
        <v>7</v>
      </c>
      <c r="AO314">
        <v>7</v>
      </c>
      <c r="AP314">
        <v>3</v>
      </c>
      <c r="AQ314">
        <v>7</v>
      </c>
      <c r="AR314">
        <v>3</v>
      </c>
      <c r="AS314">
        <v>3</v>
      </c>
      <c r="AT314">
        <v>4</v>
      </c>
      <c r="AU314">
        <v>3</v>
      </c>
      <c r="AV314">
        <v>7</v>
      </c>
      <c r="AW314">
        <v>7</v>
      </c>
      <c r="AX314">
        <v>4</v>
      </c>
      <c r="AY314">
        <v>4</v>
      </c>
      <c r="AZ314">
        <v>7</v>
      </c>
      <c r="BA314">
        <v>4</v>
      </c>
      <c r="BB314">
        <v>3</v>
      </c>
      <c r="BC314">
        <v>7</v>
      </c>
      <c r="BD314">
        <v>7</v>
      </c>
      <c r="BE314">
        <v>7</v>
      </c>
      <c r="BF314">
        <v>6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81</v>
      </c>
      <c r="B315" t="s">
        <v>477</v>
      </c>
      <c r="C315">
        <f>IFERROR(VLOOKUP(Tabla1[[#This Row],[team_name]],fut_masc,2,0),7)</f>
        <v>7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7</v>
      </c>
      <c r="H315">
        <f>IFERROR(VLOOKUP(Tabla1[[#This Row],[team_name]],bas_masc,2,0),7)</f>
        <v>4</v>
      </c>
      <c r="I315">
        <f>IFERROR(VLOOKUP(Tabla1[[#This Row],[team_name]],bes_masc,2,0),7)</f>
        <v>4</v>
      </c>
      <c r="J315">
        <f>IFERROR(VLOOKUP(Tabla1[[#This Row],[team_name]],bad_masc,2,0),7)</f>
        <v>7</v>
      </c>
      <c r="K315">
        <f>IFERROR(VLOOKUP(Tabla1[[#This Row],[team_name]],cur_masc,2,0),7)</f>
        <v>7</v>
      </c>
      <c r="L315">
        <f>IFERROR(VLOOKUP(Tabla1[[#This Row],[team_name]],ten_masc,2,0),7)</f>
        <v>7</v>
      </c>
      <c r="M315">
        <f>IFERROR(VLOOKUP(Tabla1[[#This Row],[team_name]],rug_masc,2,0),7)</f>
        <v>5</v>
      </c>
      <c r="N315">
        <f>IFERROR(VLOOKUP(Tabla1[[#This Row],[team_name]],sqs_masc,2,0),7)</f>
        <v>7</v>
      </c>
      <c r="O315">
        <f>IFERROR(VLOOKUP(Tabla1[[#This Row],[team_name]],vlp_masc,2,0),7)</f>
        <v>7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7</v>
      </c>
      <c r="T315">
        <f>IFERROR(VLOOKUP(Tabla1[[#This Row],[team_name]],esg_masc,2,0),7)</f>
        <v>7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7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7</v>
      </c>
      <c r="AQ315">
        <v>7</v>
      </c>
      <c r="AR315">
        <v>7</v>
      </c>
      <c r="AS315">
        <v>7</v>
      </c>
      <c r="AT315">
        <v>7</v>
      </c>
      <c r="AU315">
        <v>7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82</v>
      </c>
      <c r="B316" t="s">
        <v>396</v>
      </c>
      <c r="C316">
        <f>IFERROR(VLOOKUP(Tabla1[[#This Row],[team_name]],fut_masc,2,0),7)</f>
        <v>5</v>
      </c>
      <c r="D316">
        <f>IFERROR(VLOOKUP(Tabla1[[#This Row],[team_name]],fut_fem,2,0),7)</f>
        <v>7</v>
      </c>
      <c r="E316">
        <f>IFERROR(VLOOKUP(Tabla1[[#This Row],[team_name]],fts_masc,2,0),7)</f>
        <v>4</v>
      </c>
      <c r="F316">
        <f>IFERROR(VLOOKUP(Tabla1[[#This Row],[team_name]],fts_fem,2,0),7)</f>
        <v>7</v>
      </c>
      <c r="G316">
        <f>IFERROR(VLOOKUP(Tabla1[[#This Row],[team_name]],vol_masc,2,0),7)</f>
        <v>6</v>
      </c>
      <c r="H316">
        <f>IFERROR(VLOOKUP(Tabla1[[#This Row],[team_name]],bas_masc,2,0),7)</f>
        <v>6</v>
      </c>
      <c r="I316">
        <f>IFERROR(VLOOKUP(Tabla1[[#This Row],[team_name]],bes_masc,2,0),7)</f>
        <v>4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4</v>
      </c>
      <c r="S316">
        <f>IFERROR(VLOOKUP(Tabla1[[#This Row],[team_name]],arc_masc,2,0),7)</f>
        <v>5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6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5</v>
      </c>
      <c r="AW316">
        <v>7</v>
      </c>
      <c r="AX316">
        <v>7</v>
      </c>
      <c r="AY316">
        <v>7</v>
      </c>
      <c r="AZ316">
        <v>7</v>
      </c>
      <c r="BA316">
        <v>6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83</v>
      </c>
      <c r="B317" t="s">
        <v>382</v>
      </c>
      <c r="C317">
        <f>IFERROR(VLOOKUP(Tabla1[[#This Row],[team_name]],fut_masc,2,0),7)</f>
        <v>4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4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7</v>
      </c>
      <c r="L317">
        <f>IFERROR(VLOOKUP(Tabla1[[#This Row],[team_name]],ten_masc,2,0),7)</f>
        <v>7</v>
      </c>
      <c r="M317">
        <f>IFERROR(VLOOKUP(Tabla1[[#This Row],[team_name]],rug_masc,2,0),7)</f>
        <v>7</v>
      </c>
      <c r="N317">
        <f>IFERROR(VLOOKUP(Tabla1[[#This Row],[team_name]],sqs_masc,2,0),7)</f>
        <v>7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7</v>
      </c>
      <c r="S317">
        <f>IFERROR(VLOOKUP(Tabla1[[#This Row],[team_name]],arc_masc,2,0),7)</f>
        <v>4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7</v>
      </c>
      <c r="AJ317">
        <v>7</v>
      </c>
      <c r="AK317">
        <v>7</v>
      </c>
      <c r="AL317">
        <v>7</v>
      </c>
      <c r="AM317">
        <v>7</v>
      </c>
      <c r="AN317">
        <v>7</v>
      </c>
      <c r="AO317">
        <v>7</v>
      </c>
      <c r="AP317">
        <v>7</v>
      </c>
      <c r="AQ317">
        <v>7</v>
      </c>
      <c r="AR317">
        <v>7</v>
      </c>
      <c r="AS317">
        <v>7</v>
      </c>
      <c r="AT317">
        <v>7</v>
      </c>
      <c r="AU317">
        <v>7</v>
      </c>
      <c r="AV317">
        <v>7</v>
      </c>
      <c r="AW317">
        <v>7</v>
      </c>
      <c r="AX317">
        <v>7</v>
      </c>
      <c r="AY317">
        <v>7</v>
      </c>
      <c r="AZ317">
        <v>7</v>
      </c>
      <c r="BA317">
        <v>7</v>
      </c>
      <c r="BB317">
        <v>7</v>
      </c>
      <c r="BC317">
        <v>7</v>
      </c>
      <c r="BD317">
        <v>7</v>
      </c>
      <c r="BE317">
        <v>7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84</v>
      </c>
      <c r="B318" t="s">
        <v>338</v>
      </c>
      <c r="C318">
        <f>IFERROR(VLOOKUP(Tabla1[[#This Row],[team_name]],fut_masc,2,0),7)</f>
        <v>6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85</v>
      </c>
      <c r="B319" t="s">
        <v>392</v>
      </c>
      <c r="C319">
        <f>IFERROR(VLOOKUP(Tabla1[[#This Row],[team_name]],fut_masc,2,0),7)</f>
        <v>5</v>
      </c>
      <c r="D319">
        <f>IFERROR(VLOOKUP(Tabla1[[#This Row],[team_name]],fut_fem,2,0),7)</f>
        <v>7</v>
      </c>
      <c r="E319">
        <f>IFERROR(VLOOKUP(Tabla1[[#This Row],[team_name]],fts_masc,2,0),7)</f>
        <v>5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6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7</v>
      </c>
      <c r="L319">
        <f>IFERROR(VLOOKUP(Tabla1[[#This Row],[team_name]],ten_masc,2,0),7)</f>
        <v>7</v>
      </c>
      <c r="M319">
        <f>IFERROR(VLOOKUP(Tabla1[[#This Row],[team_name]],rug_masc,2,0),7)</f>
        <v>7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7</v>
      </c>
      <c r="T319">
        <f>IFERROR(VLOOKUP(Tabla1[[#This Row],[team_name]],esg_masc,2,0),7)</f>
        <v>7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7</v>
      </c>
      <c r="AJ319">
        <v>7</v>
      </c>
      <c r="AK319">
        <v>7</v>
      </c>
      <c r="AL319">
        <v>7</v>
      </c>
      <c r="AM319">
        <v>7</v>
      </c>
      <c r="AN319">
        <v>7</v>
      </c>
      <c r="AO319">
        <v>7</v>
      </c>
      <c r="AP319">
        <v>7</v>
      </c>
      <c r="AQ319">
        <v>7</v>
      </c>
      <c r="AR319">
        <v>7</v>
      </c>
      <c r="AS319">
        <v>7</v>
      </c>
      <c r="AT319">
        <v>7</v>
      </c>
      <c r="AU319">
        <v>7</v>
      </c>
      <c r="AV319">
        <v>7</v>
      </c>
      <c r="AW319">
        <v>7</v>
      </c>
      <c r="AX319">
        <v>7</v>
      </c>
      <c r="AY319">
        <v>7</v>
      </c>
      <c r="AZ319">
        <v>7</v>
      </c>
      <c r="BA319">
        <v>7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86</v>
      </c>
      <c r="B320" t="s">
        <v>335</v>
      </c>
      <c r="C320">
        <f>IFERROR(VLOOKUP(Tabla1[[#This Row],[team_name]],fut_masc,2,0),7)</f>
        <v>7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6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5</v>
      </c>
      <c r="L320">
        <f>IFERROR(VLOOKUP(Tabla1[[#This Row],[team_name]],ten_masc,2,0),7)</f>
        <v>7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7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6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5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6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87</v>
      </c>
      <c r="B321" t="s">
        <v>333</v>
      </c>
      <c r="C321">
        <f>IFERROR(VLOOKUP(Tabla1[[#This Row],[team_name]],fut_masc,2,0),7)</f>
        <v>4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7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7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6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6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88</v>
      </c>
      <c r="B322" t="s">
        <v>491</v>
      </c>
      <c r="C322">
        <f>IFERROR(VLOOKUP(Tabla1[[#This Row],[team_name]],fut_masc,2,0),7)</f>
        <v>1</v>
      </c>
      <c r="D322">
        <f>IFERROR(VLOOKUP(Tabla1[[#This Row],[team_name]],fut_fem,2,0),7)</f>
        <v>7</v>
      </c>
      <c r="E322">
        <f>IFERROR(VLOOKUP(Tabla1[[#This Row],[team_name]],fts_masc,2,0),7)</f>
        <v>3</v>
      </c>
      <c r="F322">
        <f>IFERROR(VLOOKUP(Tabla1[[#This Row],[team_name]],fts_fem,2,0),7)</f>
        <v>7</v>
      </c>
      <c r="G322">
        <f>IFERROR(VLOOKUP(Tabla1[[#This Row],[team_name]],vol_masc,2,0),7)</f>
        <v>2</v>
      </c>
      <c r="H322">
        <f>IFERROR(VLOOKUP(Tabla1[[#This Row],[team_name]],bas_masc,2,0),7)</f>
        <v>4</v>
      </c>
      <c r="I322">
        <f>IFERROR(VLOOKUP(Tabla1[[#This Row],[team_name]],bes_masc,2,0),7)</f>
        <v>2</v>
      </c>
      <c r="J322">
        <f>IFERROR(VLOOKUP(Tabla1[[#This Row],[team_name]],bad_masc,2,0),7)</f>
        <v>5</v>
      </c>
      <c r="K322">
        <f>IFERROR(VLOOKUP(Tabla1[[#This Row],[team_name]],cur_masc,2,0),7)</f>
        <v>3</v>
      </c>
      <c r="L322">
        <f>IFERROR(VLOOKUP(Tabla1[[#This Row],[team_name]],ten_masc,2,0),7)</f>
        <v>3</v>
      </c>
      <c r="M322">
        <f>IFERROR(VLOOKUP(Tabla1[[#This Row],[team_name]],rug_masc,2,0),7)</f>
        <v>3</v>
      </c>
      <c r="N322">
        <f>IFERROR(VLOOKUP(Tabla1[[#This Row],[team_name]],sqs_masc,2,0),7)</f>
        <v>7</v>
      </c>
      <c r="O322">
        <f>IFERROR(VLOOKUP(Tabla1[[#This Row],[team_name]],vlp_masc,2,0),7)</f>
        <v>1</v>
      </c>
      <c r="P322">
        <f>IFERROR(VLOOKUP(Tabla1[[#This Row],[team_name]],tem_masc,2,0),7)</f>
        <v>6</v>
      </c>
      <c r="Q322">
        <f>IFERROR(VLOOKUP(Tabla1[[#This Row],[team_name]],bal_masc,2,0),7)</f>
        <v>7</v>
      </c>
      <c r="R322">
        <f>IFERROR(VLOOKUP(Tabla1[[#This Row],[team_name]],hck_masc,2,0),7)</f>
        <v>1</v>
      </c>
      <c r="S322">
        <f>IFERROR(VLOOKUP(Tabla1[[#This Row],[team_name]],arc_masc,2,0),7)</f>
        <v>2</v>
      </c>
      <c r="T322">
        <f>IFERROR(VLOOKUP(Tabla1[[#This Row],[team_name]],esg_masc,2,0),7)</f>
        <v>2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2</v>
      </c>
      <c r="AJ322">
        <v>2</v>
      </c>
      <c r="AK322">
        <v>3</v>
      </c>
      <c r="AL322">
        <v>1</v>
      </c>
      <c r="AM322">
        <v>1</v>
      </c>
      <c r="AN322">
        <v>7</v>
      </c>
      <c r="AO322">
        <v>2</v>
      </c>
      <c r="AP322">
        <v>3</v>
      </c>
      <c r="AQ322">
        <v>5</v>
      </c>
      <c r="AR322">
        <v>7</v>
      </c>
      <c r="AS322">
        <v>5</v>
      </c>
      <c r="AT322">
        <v>6</v>
      </c>
      <c r="AU322">
        <v>2</v>
      </c>
      <c r="AV322">
        <v>4</v>
      </c>
      <c r="AW322">
        <v>5</v>
      </c>
      <c r="AX322">
        <v>3</v>
      </c>
      <c r="AY322">
        <v>7</v>
      </c>
      <c r="AZ322">
        <v>4</v>
      </c>
      <c r="BA322">
        <v>4</v>
      </c>
      <c r="BB322">
        <v>2</v>
      </c>
      <c r="BC322">
        <v>7</v>
      </c>
      <c r="BD322">
        <v>7</v>
      </c>
      <c r="BE322">
        <v>4</v>
      </c>
      <c r="BF322">
        <v>7</v>
      </c>
      <c r="BG322">
        <v>7</v>
      </c>
      <c r="BH322">
        <v>3</v>
      </c>
      <c r="BI322">
        <v>3</v>
      </c>
      <c r="BJ322">
        <v>1</v>
      </c>
      <c r="BK322">
        <v>3</v>
      </c>
      <c r="BL322">
        <v>7</v>
      </c>
      <c r="BM322">
        <v>7</v>
      </c>
    </row>
    <row r="323" spans="1:65" x14ac:dyDescent="0.25">
      <c r="A323">
        <v>89</v>
      </c>
      <c r="B323" t="s">
        <v>397</v>
      </c>
      <c r="C323">
        <f>IFERROR(VLOOKUP(Tabla1[[#This Row],[team_name]],fut_masc,2,0),7)</f>
        <v>4</v>
      </c>
      <c r="D323">
        <f>IFERROR(VLOOKUP(Tabla1[[#This Row],[team_name]],fut_fem,2,0),7)</f>
        <v>7</v>
      </c>
      <c r="E323">
        <f>IFERROR(VLOOKUP(Tabla1[[#This Row],[team_name]],fts_masc,2,0),7)</f>
        <v>5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6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7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90</v>
      </c>
      <c r="B324" t="s">
        <v>469</v>
      </c>
      <c r="C324">
        <f>IFERROR(VLOOKUP(Tabla1[[#This Row],[team_name]],fut_masc,2,0),7)</f>
        <v>7</v>
      </c>
      <c r="D324">
        <f>IFERROR(VLOOKUP(Tabla1[[#This Row],[team_name]],fut_fem,2,0),7)</f>
        <v>7</v>
      </c>
      <c r="E324">
        <f>IFERROR(VLOOKUP(Tabla1[[#This Row],[team_name]],fts_masc,2,0),7)</f>
        <v>7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3</v>
      </c>
      <c r="J324">
        <f>IFERROR(VLOOKUP(Tabla1[[#This Row],[team_name]],bad_masc,2,0),7)</f>
        <v>5</v>
      </c>
      <c r="K324">
        <f>IFERROR(VLOOKUP(Tabla1[[#This Row],[team_name]],cur_masc,2,0),7)</f>
        <v>5</v>
      </c>
      <c r="L324">
        <f>IFERROR(VLOOKUP(Tabla1[[#This Row],[team_name]],ten_masc,2,0),7)</f>
        <v>5</v>
      </c>
      <c r="M324">
        <f>IFERROR(VLOOKUP(Tabla1[[#This Row],[team_name]],rug_masc,2,0),7)</f>
        <v>3</v>
      </c>
      <c r="N324">
        <f>IFERROR(VLOOKUP(Tabla1[[#This Row],[team_name]],sqs_masc,2,0),7)</f>
        <v>5</v>
      </c>
      <c r="O324">
        <f>IFERROR(VLOOKUP(Tabla1[[#This Row],[team_name]],vlp_masc,2,0),7)</f>
        <v>7</v>
      </c>
      <c r="P324">
        <f>IFERROR(VLOOKUP(Tabla1[[#This Row],[team_name]],tem_masc,2,0),7)</f>
        <v>3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3</v>
      </c>
      <c r="T324">
        <f>IFERROR(VLOOKUP(Tabla1[[#This Row],[team_name]],esg_masc,2,0),7)</f>
        <v>2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7</v>
      </c>
      <c r="AJ324">
        <v>7</v>
      </c>
      <c r="AK324">
        <v>7</v>
      </c>
      <c r="AL324">
        <v>4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4</v>
      </c>
      <c r="AV324">
        <v>7</v>
      </c>
      <c r="AW324">
        <v>7</v>
      </c>
      <c r="AX324">
        <v>7</v>
      </c>
      <c r="AY324">
        <v>7</v>
      </c>
      <c r="AZ324">
        <v>7</v>
      </c>
      <c r="BA324">
        <v>7</v>
      </c>
      <c r="BB324">
        <v>5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91</v>
      </c>
      <c r="B325" t="s">
        <v>512</v>
      </c>
      <c r="C325">
        <f>IFERROR(VLOOKUP(Tabla1[[#This Row],[team_name]],fut_masc,2,0),7)</f>
        <v>3</v>
      </c>
      <c r="D325">
        <f>IFERROR(VLOOKUP(Tabla1[[#This Row],[team_name]],fut_fem,2,0),7)</f>
        <v>7</v>
      </c>
      <c r="E325">
        <f>IFERROR(VLOOKUP(Tabla1[[#This Row],[team_name]],fts_masc,2,0),7)</f>
        <v>3</v>
      </c>
      <c r="F325">
        <f>IFERROR(VLOOKUP(Tabla1[[#This Row],[team_name]],fts_fem,2,0),7)</f>
        <v>7</v>
      </c>
      <c r="G325">
        <f>IFERROR(VLOOKUP(Tabla1[[#This Row],[team_name]],vol_masc,2,0),7)</f>
        <v>4</v>
      </c>
      <c r="H325">
        <f>IFERROR(VLOOKUP(Tabla1[[#This Row],[team_name]],bas_masc,2,0),7)</f>
        <v>3</v>
      </c>
      <c r="I325">
        <f>IFERROR(VLOOKUP(Tabla1[[#This Row],[team_name]],bes_masc,2,0),7)</f>
        <v>5</v>
      </c>
      <c r="J325">
        <f>IFERROR(VLOOKUP(Tabla1[[#This Row],[team_name]],bad_masc,2,0),7)</f>
        <v>7</v>
      </c>
      <c r="K325">
        <f>IFERROR(VLOOKUP(Tabla1[[#This Row],[team_name]],cur_masc,2,0),7)</f>
        <v>4</v>
      </c>
      <c r="L325">
        <f>IFERROR(VLOOKUP(Tabla1[[#This Row],[team_name]],ten_masc,2,0),7)</f>
        <v>7</v>
      </c>
      <c r="M325">
        <f>IFERROR(VLOOKUP(Tabla1[[#This Row],[team_name]],rug_masc,2,0),7)</f>
        <v>5</v>
      </c>
      <c r="N325">
        <f>IFERROR(VLOOKUP(Tabla1[[#This Row],[team_name]],sqs_masc,2,0),7)</f>
        <v>5</v>
      </c>
      <c r="O325">
        <f>IFERROR(VLOOKUP(Tabla1[[#This Row],[team_name]],vlp_masc,2,0),7)</f>
        <v>5</v>
      </c>
      <c r="P325">
        <f>IFERROR(VLOOKUP(Tabla1[[#This Row],[team_name]],tem_masc,2,0),7)</f>
        <v>5</v>
      </c>
      <c r="Q325">
        <f>IFERROR(VLOOKUP(Tabla1[[#This Row],[team_name]],bal_masc,2,0),7)</f>
        <v>6</v>
      </c>
      <c r="R325">
        <f>IFERROR(VLOOKUP(Tabla1[[#This Row],[team_name]],hck_masc,2,0),7)</f>
        <v>6</v>
      </c>
      <c r="S325">
        <f>IFERROR(VLOOKUP(Tabla1[[#This Row],[team_name]],arc_masc,2,0),7)</f>
        <v>5</v>
      </c>
      <c r="T325">
        <f>IFERROR(VLOOKUP(Tabla1[[#This Row],[team_name]],esg_masc,2,0),7)</f>
        <v>1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3</v>
      </c>
      <c r="AJ325">
        <v>7</v>
      </c>
      <c r="AK325">
        <v>7</v>
      </c>
      <c r="AL325">
        <v>6</v>
      </c>
      <c r="AM325">
        <v>5</v>
      </c>
      <c r="AN325">
        <v>4</v>
      </c>
      <c r="AO325">
        <v>5</v>
      </c>
      <c r="AP325">
        <v>3</v>
      </c>
      <c r="AQ325">
        <v>7</v>
      </c>
      <c r="AR325">
        <v>6</v>
      </c>
      <c r="AS325">
        <v>2</v>
      </c>
      <c r="AT325">
        <v>7</v>
      </c>
      <c r="AU325">
        <v>2</v>
      </c>
      <c r="AV325">
        <v>7</v>
      </c>
      <c r="AW325">
        <v>1</v>
      </c>
      <c r="AX325">
        <v>4</v>
      </c>
      <c r="AY325">
        <v>7</v>
      </c>
      <c r="AZ325">
        <v>7</v>
      </c>
      <c r="BA325">
        <v>2</v>
      </c>
      <c r="BB325">
        <v>4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3</v>
      </c>
      <c r="BL325">
        <v>7</v>
      </c>
      <c r="BM325">
        <v>7</v>
      </c>
    </row>
    <row r="326" spans="1:65" x14ac:dyDescent="0.25">
      <c r="A326">
        <v>92</v>
      </c>
      <c r="B326" t="s">
        <v>458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4</v>
      </c>
      <c r="H326">
        <f>IFERROR(VLOOKUP(Tabla1[[#This Row],[team_name]],bas_masc,2,0),7)</f>
        <v>4</v>
      </c>
      <c r="I326">
        <f>IFERROR(VLOOKUP(Tabla1[[#This Row],[team_name]],bes_masc,2,0),7)</f>
        <v>5</v>
      </c>
      <c r="J326">
        <f>IFERROR(VLOOKUP(Tabla1[[#This Row],[team_name]],bad_masc,2,0),7)</f>
        <v>3</v>
      </c>
      <c r="K326">
        <f>IFERROR(VLOOKUP(Tabla1[[#This Row],[team_name]],cur_masc,2,0),7)</f>
        <v>5</v>
      </c>
      <c r="L326">
        <f>IFERROR(VLOOKUP(Tabla1[[#This Row],[team_name]],ten_masc,2,0),7)</f>
        <v>6</v>
      </c>
      <c r="M326">
        <f>IFERROR(VLOOKUP(Tabla1[[#This Row],[team_name]],rug_masc,2,0),7)</f>
        <v>5</v>
      </c>
      <c r="N326">
        <f>IFERROR(VLOOKUP(Tabla1[[#This Row],[team_name]],sqs_masc,2,0),7)</f>
        <v>4</v>
      </c>
      <c r="O326">
        <f>IFERROR(VLOOKUP(Tabla1[[#This Row],[team_name]],vlp_masc,2,0),7)</f>
        <v>7</v>
      </c>
      <c r="P326">
        <f>IFERROR(VLOOKUP(Tabla1[[#This Row],[team_name]],tem_masc,2,0),7)</f>
        <v>2</v>
      </c>
      <c r="Q326">
        <f>IFERROR(VLOOKUP(Tabla1[[#This Row],[team_name]],bal_masc,2,0),7)</f>
        <v>7</v>
      </c>
      <c r="R326">
        <f>IFERROR(VLOOKUP(Tabla1[[#This Row],[team_name]],hck_masc,2,0),7)</f>
        <v>1</v>
      </c>
      <c r="S326">
        <f>IFERROR(VLOOKUP(Tabla1[[#This Row],[team_name]],arc_masc,2,0),7)</f>
        <v>1</v>
      </c>
      <c r="T326">
        <f>IFERROR(VLOOKUP(Tabla1[[#This Row],[team_name]],esg_masc,2,0),7)</f>
        <v>4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4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3</v>
      </c>
      <c r="AT326">
        <v>7</v>
      </c>
      <c r="AU326">
        <v>7</v>
      </c>
      <c r="AV326">
        <v>6</v>
      </c>
      <c r="AW326">
        <v>7</v>
      </c>
      <c r="AX326">
        <v>7</v>
      </c>
      <c r="AY326">
        <v>7</v>
      </c>
      <c r="AZ326">
        <v>7</v>
      </c>
      <c r="BA326">
        <v>3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5</v>
      </c>
      <c r="BL326">
        <v>7</v>
      </c>
      <c r="BM326">
        <v>7</v>
      </c>
    </row>
    <row r="327" spans="1:65" x14ac:dyDescent="0.25">
      <c r="A327">
        <v>93</v>
      </c>
      <c r="B327" t="s">
        <v>444</v>
      </c>
      <c r="C327">
        <f>IFERROR(VLOOKUP(Tabla1[[#This Row],[team_name]],fut_masc,2,0),7)</f>
        <v>6</v>
      </c>
      <c r="D327">
        <f>IFERROR(VLOOKUP(Tabla1[[#This Row],[team_name]],fut_fem,2,0),7)</f>
        <v>7</v>
      </c>
      <c r="E327">
        <f>IFERROR(VLOOKUP(Tabla1[[#This Row],[team_name]],fts_masc,2,0),7)</f>
        <v>3</v>
      </c>
      <c r="F327">
        <f>IFERROR(VLOOKUP(Tabla1[[#This Row],[team_name]],fts_fem,2,0),7)</f>
        <v>7</v>
      </c>
      <c r="G327">
        <f>IFERROR(VLOOKUP(Tabla1[[#This Row],[team_name]],vol_masc,2,0),7)</f>
        <v>4</v>
      </c>
      <c r="H327">
        <f>IFERROR(VLOOKUP(Tabla1[[#This Row],[team_name]],bas_masc,2,0),7)</f>
        <v>5</v>
      </c>
      <c r="I327">
        <f>IFERROR(VLOOKUP(Tabla1[[#This Row],[team_name]],bes_masc,2,0),7)</f>
        <v>5</v>
      </c>
      <c r="J327">
        <f>IFERROR(VLOOKUP(Tabla1[[#This Row],[team_name]],bad_masc,2,0),7)</f>
        <v>1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6</v>
      </c>
      <c r="N327">
        <f>IFERROR(VLOOKUP(Tabla1[[#This Row],[team_name]],sqs_masc,2,0),7)</f>
        <v>7</v>
      </c>
      <c r="O327">
        <f>IFERROR(VLOOKUP(Tabla1[[#This Row],[team_name]],vlp_masc,2,0),7)</f>
        <v>4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5</v>
      </c>
      <c r="S327">
        <f>IFERROR(VLOOKUP(Tabla1[[#This Row],[team_name]],arc_masc,2,0),7)</f>
        <v>3</v>
      </c>
      <c r="T327">
        <f>IFERROR(VLOOKUP(Tabla1[[#This Row],[team_name]],esg_masc,2,0),7)</f>
        <v>6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3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94</v>
      </c>
      <c r="B328" t="s">
        <v>493</v>
      </c>
      <c r="C328">
        <f>IFERROR(VLOOKUP(Tabla1[[#This Row],[team_name]],fut_masc,2,0),7)</f>
        <v>1</v>
      </c>
      <c r="D328">
        <f>IFERROR(VLOOKUP(Tabla1[[#This Row],[team_name]],fut_fem,2,0),7)</f>
        <v>7</v>
      </c>
      <c r="E328">
        <f>IFERROR(VLOOKUP(Tabla1[[#This Row],[team_name]],fts_masc,2,0),7)</f>
        <v>6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3</v>
      </c>
      <c r="I328">
        <f>IFERROR(VLOOKUP(Tabla1[[#This Row],[team_name]],bes_masc,2,0),7)</f>
        <v>3</v>
      </c>
      <c r="J328">
        <f>IFERROR(VLOOKUP(Tabla1[[#This Row],[team_name]],bad_masc,2,0),7)</f>
        <v>3</v>
      </c>
      <c r="K328">
        <f>IFERROR(VLOOKUP(Tabla1[[#This Row],[team_name]],cur_masc,2,0),7)</f>
        <v>3</v>
      </c>
      <c r="L328">
        <f>IFERROR(VLOOKUP(Tabla1[[#This Row],[team_name]],ten_masc,2,0),7)</f>
        <v>3</v>
      </c>
      <c r="M328">
        <f>IFERROR(VLOOKUP(Tabla1[[#This Row],[team_name]],rug_masc,2,0),7)</f>
        <v>1</v>
      </c>
      <c r="N328">
        <f>IFERROR(VLOOKUP(Tabla1[[#This Row],[team_name]],sqs_masc,2,0),7)</f>
        <v>2</v>
      </c>
      <c r="O328">
        <f>IFERROR(VLOOKUP(Tabla1[[#This Row],[team_name]],vlp_masc,2,0),7)</f>
        <v>3</v>
      </c>
      <c r="P328">
        <f>IFERROR(VLOOKUP(Tabla1[[#This Row],[team_name]],tem_masc,2,0),7)</f>
        <v>3</v>
      </c>
      <c r="Q328">
        <f>IFERROR(VLOOKUP(Tabla1[[#This Row],[team_name]],bal_masc,2,0),7)</f>
        <v>7</v>
      </c>
      <c r="R328">
        <f>IFERROR(VLOOKUP(Tabla1[[#This Row],[team_name]],hck_masc,2,0),7)</f>
        <v>1</v>
      </c>
      <c r="S328">
        <f>IFERROR(VLOOKUP(Tabla1[[#This Row],[team_name]],arc_masc,2,0),7)</f>
        <v>3</v>
      </c>
      <c r="T328">
        <f>IFERROR(VLOOKUP(Tabla1[[#This Row],[team_name]],esg_masc,2,0),7)</f>
        <v>4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1</v>
      </c>
      <c r="AJ328">
        <v>2</v>
      </c>
      <c r="AK328">
        <v>2</v>
      </c>
      <c r="AL328">
        <v>1</v>
      </c>
      <c r="AM328">
        <v>3</v>
      </c>
      <c r="AN328">
        <v>2</v>
      </c>
      <c r="AO328">
        <v>2</v>
      </c>
      <c r="AP328">
        <v>3</v>
      </c>
      <c r="AQ328">
        <v>2</v>
      </c>
      <c r="AR328">
        <v>7</v>
      </c>
      <c r="AS328">
        <v>5</v>
      </c>
      <c r="AT328">
        <v>5</v>
      </c>
      <c r="AU328">
        <v>2</v>
      </c>
      <c r="AV328">
        <v>7</v>
      </c>
      <c r="AW328">
        <v>2</v>
      </c>
      <c r="AX328">
        <v>1</v>
      </c>
      <c r="AY328">
        <v>2</v>
      </c>
      <c r="AZ328">
        <v>4</v>
      </c>
      <c r="BA328">
        <v>2</v>
      </c>
      <c r="BB328">
        <v>1</v>
      </c>
      <c r="BC328">
        <v>3</v>
      </c>
      <c r="BD328">
        <v>7</v>
      </c>
      <c r="BE328">
        <v>2</v>
      </c>
      <c r="BF328">
        <v>4</v>
      </c>
      <c r="BG328">
        <v>5</v>
      </c>
      <c r="BH328">
        <v>3</v>
      </c>
      <c r="BI328">
        <v>3</v>
      </c>
      <c r="BJ328">
        <v>7</v>
      </c>
      <c r="BK328">
        <v>2</v>
      </c>
      <c r="BL328">
        <v>7</v>
      </c>
      <c r="BM328">
        <v>7</v>
      </c>
    </row>
    <row r="329" spans="1:65" x14ac:dyDescent="0.25">
      <c r="A329">
        <v>95</v>
      </c>
      <c r="B329" t="s">
        <v>427</v>
      </c>
      <c r="C329">
        <f>IFERROR(VLOOKUP(Tabla1[[#This Row],[team_name]],fut_masc,2,0),7)</f>
        <v>2</v>
      </c>
      <c r="D329">
        <f>IFERROR(VLOOKUP(Tabla1[[#This Row],[team_name]],fut_fem,2,0),7)</f>
        <v>7</v>
      </c>
      <c r="E329">
        <f>IFERROR(VLOOKUP(Tabla1[[#This Row],[team_name]],fts_masc,2,0),7)</f>
        <v>1</v>
      </c>
      <c r="F329">
        <f>IFERROR(VLOOKUP(Tabla1[[#This Row],[team_name]],fts_fem,2,0),7)</f>
        <v>7</v>
      </c>
      <c r="G329">
        <f>IFERROR(VLOOKUP(Tabla1[[#This Row],[team_name]],vol_masc,2,0),7)</f>
        <v>2</v>
      </c>
      <c r="H329">
        <f>IFERROR(VLOOKUP(Tabla1[[#This Row],[team_name]],bas_masc,2,0),7)</f>
        <v>3</v>
      </c>
      <c r="I329">
        <f>IFERROR(VLOOKUP(Tabla1[[#This Row],[team_name]],bes_masc,2,0),7)</f>
        <v>5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5</v>
      </c>
      <c r="N329">
        <f>IFERROR(VLOOKUP(Tabla1[[#This Row],[team_name]],sqs_masc,2,0),7)</f>
        <v>7</v>
      </c>
      <c r="O329">
        <f>IFERROR(VLOOKUP(Tabla1[[#This Row],[team_name]],vlp_masc,2,0),7)</f>
        <v>5</v>
      </c>
      <c r="P329">
        <f>IFERROR(VLOOKUP(Tabla1[[#This Row],[team_name]],tem_masc,2,0),7)</f>
        <v>3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4</v>
      </c>
      <c r="T329">
        <f>IFERROR(VLOOKUP(Tabla1[[#This Row],[team_name]],esg_masc,2,0),7)</f>
        <v>6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2</v>
      </c>
      <c r="AT329">
        <v>7</v>
      </c>
      <c r="AU329">
        <v>7</v>
      </c>
      <c r="AV329">
        <v>7</v>
      </c>
      <c r="AW329">
        <v>6</v>
      </c>
      <c r="AX329">
        <v>7</v>
      </c>
      <c r="AY329">
        <v>7</v>
      </c>
      <c r="AZ329">
        <v>7</v>
      </c>
      <c r="BA329">
        <v>5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96</v>
      </c>
      <c r="B330" t="s">
        <v>431</v>
      </c>
      <c r="C330">
        <f>IFERROR(VLOOKUP(Tabla1[[#This Row],[team_name]],fut_masc,2,0),7)</f>
        <v>3</v>
      </c>
      <c r="D330">
        <f>IFERROR(VLOOKUP(Tabla1[[#This Row],[team_name]],fut_fem,2,0),7)</f>
        <v>7</v>
      </c>
      <c r="E330">
        <f>IFERROR(VLOOKUP(Tabla1[[#This Row],[team_name]],fts_masc,2,0),7)</f>
        <v>3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5</v>
      </c>
      <c r="I330">
        <f>IFERROR(VLOOKUP(Tabla1[[#This Row],[team_name]],bes_masc,2,0),7)</f>
        <v>7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6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5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97</v>
      </c>
      <c r="B331" t="s">
        <v>513</v>
      </c>
      <c r="C331">
        <f>IFERROR(VLOOKUP(Tabla1[[#This Row],[team_name]],fut_masc,2,0),7)</f>
        <v>3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5</v>
      </c>
      <c r="I331">
        <f>IFERROR(VLOOKUP(Tabla1[[#This Row],[team_name]],bes_masc,2,0),7)</f>
        <v>6</v>
      </c>
      <c r="J331">
        <f>IFERROR(VLOOKUP(Tabla1[[#This Row],[team_name]],bad_masc,2,0),7)</f>
        <v>7</v>
      </c>
      <c r="K331">
        <f>IFERROR(VLOOKUP(Tabla1[[#This Row],[team_name]],cur_masc,2,0),7)</f>
        <v>4</v>
      </c>
      <c r="L331">
        <f>IFERROR(VLOOKUP(Tabla1[[#This Row],[team_name]],ten_masc,2,0),7)</f>
        <v>7</v>
      </c>
      <c r="M331">
        <f>IFERROR(VLOOKUP(Tabla1[[#This Row],[team_name]],rug_masc,2,0),7)</f>
        <v>1</v>
      </c>
      <c r="N331">
        <f>IFERROR(VLOOKUP(Tabla1[[#This Row],[team_name]],sqs_masc,2,0),7)</f>
        <v>7</v>
      </c>
      <c r="O331">
        <f>IFERROR(VLOOKUP(Tabla1[[#This Row],[team_name]],vlp_masc,2,0),7)</f>
        <v>7</v>
      </c>
      <c r="P331">
        <f>IFERROR(VLOOKUP(Tabla1[[#This Row],[team_name]],tem_masc,2,0),7)</f>
        <v>7</v>
      </c>
      <c r="Q331">
        <f>IFERROR(VLOOKUP(Tabla1[[#This Row],[team_name]],bal_masc,2,0),7)</f>
        <v>7</v>
      </c>
      <c r="R331">
        <f>IFERROR(VLOOKUP(Tabla1[[#This Row],[team_name]],hck_masc,2,0),7)</f>
        <v>2</v>
      </c>
      <c r="S331">
        <f>IFERROR(VLOOKUP(Tabla1[[#This Row],[team_name]],arc_masc,2,0),7)</f>
        <v>6</v>
      </c>
      <c r="T331">
        <f>IFERROR(VLOOKUP(Tabla1[[#This Row],[team_name]],esg_masc,2,0),7)</f>
        <v>7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3</v>
      </c>
      <c r="AJ331">
        <v>7</v>
      </c>
      <c r="AK331">
        <v>7</v>
      </c>
      <c r="AL331">
        <v>4</v>
      </c>
      <c r="AM331">
        <v>4</v>
      </c>
      <c r="AN331">
        <v>7</v>
      </c>
      <c r="AO331">
        <v>4</v>
      </c>
      <c r="AP331">
        <v>4</v>
      </c>
      <c r="AQ331">
        <v>7</v>
      </c>
      <c r="AR331">
        <v>7</v>
      </c>
      <c r="AS331">
        <v>6</v>
      </c>
      <c r="AT331">
        <v>7</v>
      </c>
      <c r="AU331">
        <v>3</v>
      </c>
      <c r="AV331">
        <v>6</v>
      </c>
      <c r="AW331">
        <v>6</v>
      </c>
      <c r="AX331">
        <v>3</v>
      </c>
      <c r="AY331">
        <v>7</v>
      </c>
      <c r="AZ331">
        <v>7</v>
      </c>
      <c r="BA331">
        <v>5</v>
      </c>
      <c r="BB331">
        <v>6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98</v>
      </c>
      <c r="B332" t="s">
        <v>503</v>
      </c>
      <c r="C332">
        <f>IFERROR(VLOOKUP(Tabla1[[#This Row],[team_name]],fut_masc,2,0),7)</f>
        <v>4</v>
      </c>
      <c r="D332">
        <f>IFERROR(VLOOKUP(Tabla1[[#This Row],[team_name]],fut_fem,2,0),7)</f>
        <v>7</v>
      </c>
      <c r="E332">
        <f>IFERROR(VLOOKUP(Tabla1[[#This Row],[team_name]],fts_masc,2,0),7)</f>
        <v>7</v>
      </c>
      <c r="F332">
        <f>IFERROR(VLOOKUP(Tabla1[[#This Row],[team_name]],fts_fem,2,0),7)</f>
        <v>7</v>
      </c>
      <c r="G332">
        <f>IFERROR(VLOOKUP(Tabla1[[#This Row],[team_name]],vol_masc,2,0),7)</f>
        <v>5</v>
      </c>
      <c r="H332">
        <f>IFERROR(VLOOKUP(Tabla1[[#This Row],[team_name]],bas_masc,2,0),7)</f>
        <v>7</v>
      </c>
      <c r="I332">
        <f>IFERROR(VLOOKUP(Tabla1[[#This Row],[team_name]],bes_masc,2,0),7)</f>
        <v>7</v>
      </c>
      <c r="J332">
        <f>IFERROR(VLOOKUP(Tabla1[[#This Row],[team_name]],bad_masc,2,0),7)</f>
        <v>7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7</v>
      </c>
      <c r="N332">
        <f>IFERROR(VLOOKUP(Tabla1[[#This Row],[team_name]],sqs_masc,2,0),7)</f>
        <v>7</v>
      </c>
      <c r="O332">
        <f>IFERROR(VLOOKUP(Tabla1[[#This Row],[team_name]],vlp_masc,2,0),7)</f>
        <v>7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7</v>
      </c>
      <c r="S332">
        <f>IFERROR(VLOOKUP(Tabla1[[#This Row],[team_name]],arc_masc,2,0),7)</f>
        <v>7</v>
      </c>
      <c r="T332">
        <f>IFERROR(VLOOKUP(Tabla1[[#This Row],[team_name]],esg_masc,2,0),7)</f>
        <v>7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6</v>
      </c>
      <c r="AJ332">
        <v>7</v>
      </c>
      <c r="AK332">
        <v>7</v>
      </c>
      <c r="AL332">
        <v>5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7</v>
      </c>
      <c r="AT332">
        <v>7</v>
      </c>
      <c r="AU332">
        <v>7</v>
      </c>
      <c r="AV332">
        <v>7</v>
      </c>
      <c r="AW332">
        <v>7</v>
      </c>
      <c r="AX332">
        <v>5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99</v>
      </c>
      <c r="B333" t="s">
        <v>519</v>
      </c>
      <c r="C333">
        <f>IFERROR(VLOOKUP(Tabla1[[#This Row],[team_name]],fut_masc,2,0),7)</f>
        <v>4</v>
      </c>
      <c r="D333">
        <f>IFERROR(VLOOKUP(Tabla1[[#This Row],[team_name]],fut_fem,2,0),7)</f>
        <v>7</v>
      </c>
      <c r="E333">
        <f>IFERROR(VLOOKUP(Tabla1[[#This Row],[team_name]],fts_masc,2,0),7)</f>
        <v>7</v>
      </c>
      <c r="F333">
        <f>IFERROR(VLOOKUP(Tabla1[[#This Row],[team_name]],fts_fem,2,0),7)</f>
        <v>7</v>
      </c>
      <c r="G333">
        <f>IFERROR(VLOOKUP(Tabla1[[#This Row],[team_name]],vol_masc,2,0),7)</f>
        <v>6</v>
      </c>
      <c r="H333">
        <f>IFERROR(VLOOKUP(Tabla1[[#This Row],[team_name]],bas_masc,2,0),7)</f>
        <v>3</v>
      </c>
      <c r="I333">
        <f>IFERROR(VLOOKUP(Tabla1[[#This Row],[team_name]],bes_masc,2,0),7)</f>
        <v>7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7</v>
      </c>
      <c r="N333">
        <f>IFERROR(VLOOKUP(Tabla1[[#This Row],[team_name]],sqs_masc,2,0),7)</f>
        <v>7</v>
      </c>
      <c r="O333">
        <f>IFERROR(VLOOKUP(Tabla1[[#This Row],[team_name]],vlp_masc,2,0),7)</f>
        <v>7</v>
      </c>
      <c r="P333">
        <f>IFERROR(VLOOKUP(Tabla1[[#This Row],[team_name]],tem_masc,2,0),7)</f>
        <v>7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7</v>
      </c>
      <c r="T333">
        <f>IFERROR(VLOOKUP(Tabla1[[#This Row],[team_name]],esg_masc,2,0),7)</f>
        <v>7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7</v>
      </c>
      <c r="AT333">
        <v>7</v>
      </c>
      <c r="AU333">
        <v>6</v>
      </c>
      <c r="AV333">
        <v>7</v>
      </c>
      <c r="AW333">
        <v>7</v>
      </c>
      <c r="AX333">
        <v>7</v>
      </c>
      <c r="AY333">
        <v>7</v>
      </c>
      <c r="AZ333">
        <v>7</v>
      </c>
      <c r="BA333">
        <v>7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100</v>
      </c>
      <c r="B334" t="s">
        <v>410</v>
      </c>
      <c r="C334">
        <f>IFERROR(VLOOKUP(Tabla1[[#This Row],[team_name]],fut_masc,2,0),7)</f>
        <v>7</v>
      </c>
      <c r="D334">
        <f>IFERROR(VLOOKUP(Tabla1[[#This Row],[team_name]],fut_fem,2,0),7)</f>
        <v>7</v>
      </c>
      <c r="E334">
        <f>IFERROR(VLOOKUP(Tabla1[[#This Row],[team_name]],fts_masc,2,0),7)</f>
        <v>7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7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4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7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6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7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101</v>
      </c>
      <c r="B335" t="s">
        <v>526</v>
      </c>
      <c r="C335">
        <f>IFERROR(VLOOKUP(Tabla1[[#This Row],[team_name]],fut_masc,2,0),7)</f>
        <v>6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7</v>
      </c>
      <c r="I335">
        <f>IFERROR(VLOOKUP(Tabla1[[#This Row],[team_name]],bes_masc,2,0),7)</f>
        <v>7</v>
      </c>
      <c r="J335">
        <f>IFERROR(VLOOKUP(Tabla1[[#This Row],[team_name]],bad_masc,2,0),7)</f>
        <v>7</v>
      </c>
      <c r="K335">
        <f>IFERROR(VLOOKUP(Tabla1[[#This Row],[team_name]],cur_masc,2,0),7)</f>
        <v>7</v>
      </c>
      <c r="L335">
        <f>IFERROR(VLOOKUP(Tabla1[[#This Row],[team_name]],ten_masc,2,0),7)</f>
        <v>7</v>
      </c>
      <c r="M335">
        <f>IFERROR(VLOOKUP(Tabla1[[#This Row],[team_name]],rug_masc,2,0),7)</f>
        <v>7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7</v>
      </c>
      <c r="S335">
        <f>IFERROR(VLOOKUP(Tabla1[[#This Row],[team_name]],arc_masc,2,0),7)</f>
        <v>7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7</v>
      </c>
      <c r="AJ335">
        <v>7</v>
      </c>
      <c r="AK335">
        <v>7</v>
      </c>
      <c r="AL335">
        <v>7</v>
      </c>
      <c r="AM335">
        <v>7</v>
      </c>
      <c r="AN335">
        <v>7</v>
      </c>
      <c r="AO335">
        <v>7</v>
      </c>
      <c r="AP335">
        <v>7</v>
      </c>
      <c r="AQ335">
        <v>7</v>
      </c>
      <c r="AR335">
        <v>7</v>
      </c>
      <c r="AS335">
        <v>7</v>
      </c>
      <c r="AT335">
        <v>7</v>
      </c>
      <c r="AU335">
        <v>7</v>
      </c>
      <c r="AV335">
        <v>7</v>
      </c>
      <c r="AW335">
        <v>7</v>
      </c>
      <c r="AX335">
        <v>7</v>
      </c>
      <c r="AY335">
        <v>7</v>
      </c>
      <c r="AZ335">
        <v>7</v>
      </c>
      <c r="BA335">
        <v>7</v>
      </c>
      <c r="BB335">
        <v>7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102</v>
      </c>
      <c r="B336" t="s">
        <v>470</v>
      </c>
      <c r="C336">
        <f>IFERROR(VLOOKUP(Tabla1[[#This Row],[team_name]],fut_masc,2,0),7)</f>
        <v>7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7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7</v>
      </c>
      <c r="AJ336">
        <v>7</v>
      </c>
      <c r="AK336">
        <v>7</v>
      </c>
      <c r="AL336">
        <v>7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7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103</v>
      </c>
      <c r="B337" t="s">
        <v>461</v>
      </c>
      <c r="C337">
        <f>IFERROR(VLOOKUP(Tabla1[[#This Row],[team_name]],fut_masc,2,0),7)</f>
        <v>7</v>
      </c>
      <c r="D337">
        <f>IFERROR(VLOOKUP(Tabla1[[#This Row],[team_name]],fut_fem,2,0),7)</f>
        <v>7</v>
      </c>
      <c r="E337">
        <f>IFERROR(VLOOKUP(Tabla1[[#This Row],[team_name]],fts_masc,2,0),7)</f>
        <v>4</v>
      </c>
      <c r="F337">
        <f>IFERROR(VLOOKUP(Tabla1[[#This Row],[team_name]],fts_fem,2,0),7)</f>
        <v>7</v>
      </c>
      <c r="G337">
        <f>IFERROR(VLOOKUP(Tabla1[[#This Row],[team_name]],vol_masc,2,0),7)</f>
        <v>7</v>
      </c>
      <c r="H337">
        <f>IFERROR(VLOOKUP(Tabla1[[#This Row],[team_name]],bas_masc,2,0),7)</f>
        <v>6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6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4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7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7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104</v>
      </c>
      <c r="B338" t="s">
        <v>530</v>
      </c>
      <c r="C338">
        <f>IFERROR(VLOOKUP(Tabla1[[#This Row],[team_name]],fut_masc,2,0),7)</f>
        <v>4</v>
      </c>
      <c r="D338">
        <f>IFERROR(VLOOKUP(Tabla1[[#This Row],[team_name]],fut_fem,2,0),7)</f>
        <v>7</v>
      </c>
      <c r="E338">
        <f>IFERROR(VLOOKUP(Tabla1[[#This Row],[team_name]],fts_masc,2,0),7)</f>
        <v>6</v>
      </c>
      <c r="F338">
        <f>IFERROR(VLOOKUP(Tabla1[[#This Row],[team_name]],fts_fem,2,0),7)</f>
        <v>7</v>
      </c>
      <c r="G338">
        <f>IFERROR(VLOOKUP(Tabla1[[#This Row],[team_name]],vol_masc,2,0),7)</f>
        <v>3</v>
      </c>
      <c r="H338">
        <f>IFERROR(VLOOKUP(Tabla1[[#This Row],[team_name]],bas_masc,2,0),7)</f>
        <v>3</v>
      </c>
      <c r="I338">
        <f>IFERROR(VLOOKUP(Tabla1[[#This Row],[team_name]],bes_masc,2,0),7)</f>
        <v>3</v>
      </c>
      <c r="J338">
        <f>IFERROR(VLOOKUP(Tabla1[[#This Row],[team_name]],bad_masc,2,0),7)</f>
        <v>7</v>
      </c>
      <c r="K338">
        <f>IFERROR(VLOOKUP(Tabla1[[#This Row],[team_name]],cur_masc,2,0),7)</f>
        <v>6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3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3</v>
      </c>
      <c r="T338">
        <f>IFERROR(VLOOKUP(Tabla1[[#This Row],[team_name]],esg_masc,2,0),7)</f>
        <v>1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5</v>
      </c>
      <c r="AJ338">
        <v>7</v>
      </c>
      <c r="AK338">
        <v>7</v>
      </c>
      <c r="AL338">
        <v>6</v>
      </c>
      <c r="AM338">
        <v>7</v>
      </c>
      <c r="AN338">
        <v>7</v>
      </c>
      <c r="AO338">
        <v>7</v>
      </c>
      <c r="AP338">
        <v>5</v>
      </c>
      <c r="AQ338">
        <v>7</v>
      </c>
      <c r="AR338">
        <v>3</v>
      </c>
      <c r="AS338">
        <v>6</v>
      </c>
      <c r="AT338">
        <v>7</v>
      </c>
      <c r="AU338">
        <v>6</v>
      </c>
      <c r="AV338">
        <v>7</v>
      </c>
      <c r="AW338">
        <v>5</v>
      </c>
      <c r="AX338">
        <v>7</v>
      </c>
      <c r="AY338">
        <v>7</v>
      </c>
      <c r="AZ338">
        <v>7</v>
      </c>
      <c r="BA338">
        <v>5</v>
      </c>
      <c r="BB338">
        <v>3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6</v>
      </c>
      <c r="BL338">
        <v>7</v>
      </c>
      <c r="BM338">
        <v>7</v>
      </c>
    </row>
    <row r="339" spans="1:65" x14ac:dyDescent="0.25">
      <c r="A339">
        <v>106</v>
      </c>
      <c r="B339" t="s">
        <v>352</v>
      </c>
      <c r="C339">
        <f>IFERROR(VLOOKUP(Tabla1[[#This Row],[team_name]],fut_masc,2,0),7)</f>
        <v>4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5</v>
      </c>
      <c r="H339">
        <f>IFERROR(VLOOKUP(Tabla1[[#This Row],[team_name]],bas_masc,2,0),7)</f>
        <v>5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6</v>
      </c>
      <c r="L339">
        <f>IFERROR(VLOOKUP(Tabla1[[#This Row],[team_name]],ten_masc,2,0),7)</f>
        <v>7</v>
      </c>
      <c r="M339">
        <f>IFERROR(VLOOKUP(Tabla1[[#This Row],[team_name]],rug_masc,2,0),7)</f>
        <v>4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5</v>
      </c>
      <c r="S339">
        <f>IFERROR(VLOOKUP(Tabla1[[#This Row],[team_name]],arc_masc,2,0),7)</f>
        <v>6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1</v>
      </c>
      <c r="AJ339">
        <v>7</v>
      </c>
      <c r="AK339">
        <v>7</v>
      </c>
      <c r="AL339">
        <v>6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4</v>
      </c>
      <c r="AT339">
        <v>7</v>
      </c>
      <c r="AU339">
        <v>5</v>
      </c>
      <c r="AV339">
        <v>7</v>
      </c>
      <c r="AW339">
        <v>7</v>
      </c>
      <c r="AX339">
        <v>7</v>
      </c>
      <c r="AY339">
        <v>7</v>
      </c>
      <c r="AZ339">
        <v>5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107</v>
      </c>
      <c r="B340" t="s">
        <v>422</v>
      </c>
      <c r="C340">
        <f>IFERROR(VLOOKUP(Tabla1[[#This Row],[team_name]],fut_masc,2,0),7)</f>
        <v>2</v>
      </c>
      <c r="D340">
        <f>IFERROR(VLOOKUP(Tabla1[[#This Row],[team_name]],fut_fem,2,0),7)</f>
        <v>7</v>
      </c>
      <c r="E340">
        <f>IFERROR(VLOOKUP(Tabla1[[#This Row],[team_name]],fts_masc,2,0),7)</f>
        <v>2</v>
      </c>
      <c r="F340">
        <f>IFERROR(VLOOKUP(Tabla1[[#This Row],[team_name]],fts_fem,2,0),7)</f>
        <v>7</v>
      </c>
      <c r="G340">
        <f>IFERROR(VLOOKUP(Tabla1[[#This Row],[team_name]],vol_masc,2,0),7)</f>
        <v>1</v>
      </c>
      <c r="H340">
        <f>IFERROR(VLOOKUP(Tabla1[[#This Row],[team_name]],bas_masc,2,0),7)</f>
        <v>3</v>
      </c>
      <c r="I340">
        <f>IFERROR(VLOOKUP(Tabla1[[#This Row],[team_name]],bes_masc,2,0),7)</f>
        <v>1</v>
      </c>
      <c r="J340">
        <f>IFERROR(VLOOKUP(Tabla1[[#This Row],[team_name]],bad_masc,2,0),7)</f>
        <v>2</v>
      </c>
      <c r="K340">
        <f>IFERROR(VLOOKUP(Tabla1[[#This Row],[team_name]],cur_masc,2,0),7)</f>
        <v>2</v>
      </c>
      <c r="L340">
        <f>IFERROR(VLOOKUP(Tabla1[[#This Row],[team_name]],ten_masc,2,0),7)</f>
        <v>4</v>
      </c>
      <c r="M340">
        <f>IFERROR(VLOOKUP(Tabla1[[#This Row],[team_name]],rug_masc,2,0),7)</f>
        <v>2</v>
      </c>
      <c r="N340">
        <f>IFERROR(VLOOKUP(Tabla1[[#This Row],[team_name]],sqs_masc,2,0),7)</f>
        <v>6</v>
      </c>
      <c r="O340">
        <f>IFERROR(VLOOKUP(Tabla1[[#This Row],[team_name]],vlp_masc,2,0),7)</f>
        <v>5</v>
      </c>
      <c r="P340">
        <f>IFERROR(VLOOKUP(Tabla1[[#This Row],[team_name]],tem_masc,2,0),7)</f>
        <v>1</v>
      </c>
      <c r="Q340">
        <f>IFERROR(VLOOKUP(Tabla1[[#This Row],[team_name]],bal_masc,2,0),7)</f>
        <v>7</v>
      </c>
      <c r="R340">
        <f>IFERROR(VLOOKUP(Tabla1[[#This Row],[team_name]],hck_masc,2,0),7)</f>
        <v>2</v>
      </c>
      <c r="S340">
        <f>IFERROR(VLOOKUP(Tabla1[[#This Row],[team_name]],arc_masc,2,0),7)</f>
        <v>1</v>
      </c>
      <c r="T340">
        <f>IFERROR(VLOOKUP(Tabla1[[#This Row],[team_name]],esg_masc,2,0),7)</f>
        <v>1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3</v>
      </c>
      <c r="AJ340">
        <v>6</v>
      </c>
      <c r="AK340">
        <v>6</v>
      </c>
      <c r="AL340">
        <v>3</v>
      </c>
      <c r="AM340">
        <v>7</v>
      </c>
      <c r="AN340">
        <v>3</v>
      </c>
      <c r="AO340">
        <v>4</v>
      </c>
      <c r="AP340">
        <v>1</v>
      </c>
      <c r="AQ340">
        <v>3</v>
      </c>
      <c r="AR340">
        <v>4</v>
      </c>
      <c r="AS340">
        <v>3</v>
      </c>
      <c r="AT340">
        <v>2</v>
      </c>
      <c r="AU340">
        <v>2</v>
      </c>
      <c r="AV340">
        <v>6</v>
      </c>
      <c r="AW340">
        <v>6</v>
      </c>
      <c r="AX340">
        <v>5</v>
      </c>
      <c r="AY340">
        <v>6</v>
      </c>
      <c r="AZ340">
        <v>1</v>
      </c>
      <c r="BA340">
        <v>4</v>
      </c>
      <c r="BB340">
        <v>4</v>
      </c>
      <c r="BC340">
        <v>7</v>
      </c>
      <c r="BD340">
        <v>7</v>
      </c>
      <c r="BE340">
        <v>7</v>
      </c>
      <c r="BF340">
        <v>5</v>
      </c>
      <c r="BG340">
        <v>3</v>
      </c>
      <c r="BH340">
        <v>3</v>
      </c>
      <c r="BI340">
        <v>3</v>
      </c>
      <c r="BJ340">
        <v>2</v>
      </c>
      <c r="BK340">
        <v>2</v>
      </c>
      <c r="BL340">
        <v>3</v>
      </c>
      <c r="BM340">
        <v>7</v>
      </c>
    </row>
    <row r="341" spans="1:65" x14ac:dyDescent="0.25">
      <c r="A341">
        <v>108</v>
      </c>
      <c r="B341" t="s">
        <v>451</v>
      </c>
      <c r="C341">
        <f>IFERROR(VLOOKUP(Tabla1[[#This Row],[team_name]],fut_masc,2,0),7)</f>
        <v>4</v>
      </c>
      <c r="D341">
        <f>IFERROR(VLOOKUP(Tabla1[[#This Row],[team_name]],fut_fem,2,0),7)</f>
        <v>7</v>
      </c>
      <c r="E341">
        <f>IFERROR(VLOOKUP(Tabla1[[#This Row],[team_name]],fts_masc,2,0),7)</f>
        <v>6</v>
      </c>
      <c r="F341">
        <f>IFERROR(VLOOKUP(Tabla1[[#This Row],[team_name]],fts_fem,2,0),7)</f>
        <v>7</v>
      </c>
      <c r="G341">
        <f>IFERROR(VLOOKUP(Tabla1[[#This Row],[team_name]],vol_masc,2,0),7)</f>
        <v>6</v>
      </c>
      <c r="H341">
        <f>IFERROR(VLOOKUP(Tabla1[[#This Row],[team_name]],bas_masc,2,0),7)</f>
        <v>3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6</v>
      </c>
      <c r="M341">
        <f>IFERROR(VLOOKUP(Tabla1[[#This Row],[team_name]],rug_masc,2,0),7)</f>
        <v>7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7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6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110</v>
      </c>
      <c r="B342" t="s">
        <v>381</v>
      </c>
      <c r="C342">
        <f>IFERROR(VLOOKUP(Tabla1[[#This Row],[team_name]],fut_masc,2,0),7)</f>
        <v>5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7</v>
      </c>
      <c r="H342">
        <f>IFERROR(VLOOKUP(Tabla1[[#This Row],[team_name]],bas_masc,2,0),7)</f>
        <v>5</v>
      </c>
      <c r="I342">
        <f>IFERROR(VLOOKUP(Tabla1[[#This Row],[team_name]],bes_masc,2,0),7)</f>
        <v>5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3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4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7</v>
      </c>
      <c r="AM342">
        <v>6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7</v>
      </c>
      <c r="AT342">
        <v>7</v>
      </c>
      <c r="AU342">
        <v>7</v>
      </c>
      <c r="AV342">
        <v>7</v>
      </c>
      <c r="AW342">
        <v>7</v>
      </c>
      <c r="AX342">
        <v>7</v>
      </c>
      <c r="AY342">
        <v>7</v>
      </c>
      <c r="AZ342">
        <v>7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111</v>
      </c>
      <c r="B343" t="s">
        <v>434</v>
      </c>
      <c r="C343">
        <f>IFERROR(VLOOKUP(Tabla1[[#This Row],[team_name]],fut_masc,2,0),7)</f>
        <v>5</v>
      </c>
      <c r="D343">
        <f>IFERROR(VLOOKUP(Tabla1[[#This Row],[team_name]],fut_fem,2,0),7)</f>
        <v>7</v>
      </c>
      <c r="E343">
        <f>IFERROR(VLOOKUP(Tabla1[[#This Row],[team_name]],fts_masc,2,0),7)</f>
        <v>4</v>
      </c>
      <c r="F343">
        <f>IFERROR(VLOOKUP(Tabla1[[#This Row],[team_name]],fts_fem,2,0),7)</f>
        <v>7</v>
      </c>
      <c r="G343">
        <f>IFERROR(VLOOKUP(Tabla1[[#This Row],[team_name]],vol_masc,2,0),7)</f>
        <v>5</v>
      </c>
      <c r="H343">
        <f>IFERROR(VLOOKUP(Tabla1[[#This Row],[team_name]],bas_masc,2,0),7)</f>
        <v>7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6</v>
      </c>
      <c r="L343">
        <f>IFERROR(VLOOKUP(Tabla1[[#This Row],[team_name]],ten_masc,2,0),7)</f>
        <v>7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6</v>
      </c>
      <c r="S343">
        <f>IFERROR(VLOOKUP(Tabla1[[#This Row],[team_name]],arc_masc,2,0),7)</f>
        <v>5</v>
      </c>
      <c r="T343">
        <f>IFERROR(VLOOKUP(Tabla1[[#This Row],[team_name]],esg_masc,2,0),7)</f>
        <v>6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5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6</v>
      </c>
      <c r="AP343">
        <v>7</v>
      </c>
      <c r="AQ343">
        <v>7</v>
      </c>
      <c r="AR343">
        <v>7</v>
      </c>
      <c r="AS343">
        <v>4</v>
      </c>
      <c r="AT343">
        <v>7</v>
      </c>
      <c r="AU343">
        <v>6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6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112</v>
      </c>
      <c r="B344" t="s">
        <v>475</v>
      </c>
      <c r="C344">
        <f>IFERROR(VLOOKUP(Tabla1[[#This Row],[team_name]],fut_masc,2,0),7)</f>
        <v>7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7</v>
      </c>
      <c r="I344">
        <f>IFERROR(VLOOKUP(Tabla1[[#This Row],[team_name]],bes_masc,2,0),7)</f>
        <v>7</v>
      </c>
      <c r="J344">
        <f>IFERROR(VLOOKUP(Tabla1[[#This Row],[team_name]],bad_masc,2,0),7)</f>
        <v>7</v>
      </c>
      <c r="K344">
        <f>IFERROR(VLOOKUP(Tabla1[[#This Row],[team_name]],cur_masc,2,0),7)</f>
        <v>7</v>
      </c>
      <c r="L344">
        <f>IFERROR(VLOOKUP(Tabla1[[#This Row],[team_name]],ten_masc,2,0),7)</f>
        <v>7</v>
      </c>
      <c r="M344">
        <f>IFERROR(VLOOKUP(Tabla1[[#This Row],[team_name]],rug_masc,2,0),7)</f>
        <v>7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7</v>
      </c>
      <c r="S344">
        <f>IFERROR(VLOOKUP(Tabla1[[#This Row],[team_name]],arc_masc,2,0),7)</f>
        <v>7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7</v>
      </c>
      <c r="AJ344">
        <v>7</v>
      </c>
      <c r="AK344">
        <v>7</v>
      </c>
      <c r="AL344">
        <v>7</v>
      </c>
      <c r="AM344">
        <v>7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113</v>
      </c>
      <c r="B345" t="s">
        <v>528</v>
      </c>
      <c r="C345">
        <f>IFERROR(VLOOKUP(Tabla1[[#This Row],[team_name]],fut_masc,2,0),7)</f>
        <v>4</v>
      </c>
      <c r="D345">
        <f>IFERROR(VLOOKUP(Tabla1[[#This Row],[team_name]],fut_fem,2,0),7)</f>
        <v>7</v>
      </c>
      <c r="E345">
        <f>IFERROR(VLOOKUP(Tabla1[[#This Row],[team_name]],fts_masc,2,0),7)</f>
        <v>5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5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7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7</v>
      </c>
      <c r="S345">
        <f>IFERROR(VLOOKUP(Tabla1[[#This Row],[team_name]],arc_masc,2,0),7)</f>
        <v>7</v>
      </c>
      <c r="T345">
        <f>IFERROR(VLOOKUP(Tabla1[[#This Row],[team_name]],esg_masc,2,0),7)</f>
        <v>7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7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7</v>
      </c>
      <c r="AP345">
        <v>7</v>
      </c>
      <c r="AQ345">
        <v>7</v>
      </c>
      <c r="AR345">
        <v>7</v>
      </c>
      <c r="AS345">
        <v>7</v>
      </c>
      <c r="AT345">
        <v>7</v>
      </c>
      <c r="AU345">
        <v>7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7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114</v>
      </c>
      <c r="B346" t="s">
        <v>436</v>
      </c>
      <c r="C346">
        <f>IFERROR(VLOOKUP(Tabla1[[#This Row],[team_name]],fut_masc,2,0),7)</f>
        <v>6</v>
      </c>
      <c r="D346">
        <f>IFERROR(VLOOKUP(Tabla1[[#This Row],[team_name]],fut_fem,2,0),7)</f>
        <v>7</v>
      </c>
      <c r="E346">
        <f>IFERROR(VLOOKUP(Tabla1[[#This Row],[team_name]],fts_masc,2,0),7)</f>
        <v>3</v>
      </c>
      <c r="F346">
        <f>IFERROR(VLOOKUP(Tabla1[[#This Row],[team_name]],fts_fem,2,0),7)</f>
        <v>7</v>
      </c>
      <c r="G346">
        <f>IFERROR(VLOOKUP(Tabla1[[#This Row],[team_name]],vol_masc,2,0),7)</f>
        <v>5</v>
      </c>
      <c r="H346">
        <f>IFERROR(VLOOKUP(Tabla1[[#This Row],[team_name]],bas_masc,2,0),7)</f>
        <v>5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6</v>
      </c>
      <c r="T346">
        <f>IFERROR(VLOOKUP(Tabla1[[#This Row],[team_name]],esg_masc,2,0),7)</f>
        <v>5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4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115</v>
      </c>
      <c r="B347" t="s">
        <v>455</v>
      </c>
      <c r="C347">
        <f>IFERROR(VLOOKUP(Tabla1[[#This Row],[team_name]],fut_masc,2,0),7)</f>
        <v>7</v>
      </c>
      <c r="D347">
        <f>IFERROR(VLOOKUP(Tabla1[[#This Row],[team_name]],fut_fem,2,0),7)</f>
        <v>7</v>
      </c>
      <c r="E347">
        <f>IFERROR(VLOOKUP(Tabla1[[#This Row],[team_name]],fts_masc,2,0),7)</f>
        <v>7</v>
      </c>
      <c r="F347">
        <f>IFERROR(VLOOKUP(Tabla1[[#This Row],[team_name]],fts_fem,2,0),7)</f>
        <v>7</v>
      </c>
      <c r="G347">
        <f>IFERROR(VLOOKUP(Tabla1[[#This Row],[team_name]],vol_masc,2,0),7)</f>
        <v>7</v>
      </c>
      <c r="H347">
        <f>IFERROR(VLOOKUP(Tabla1[[#This Row],[team_name]],bas_masc,2,0),7)</f>
        <v>7</v>
      </c>
      <c r="I347">
        <f>IFERROR(VLOOKUP(Tabla1[[#This Row],[team_name]],bes_masc,2,0),7)</f>
        <v>5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6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116</v>
      </c>
      <c r="B348" t="s">
        <v>345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7</v>
      </c>
      <c r="F348">
        <f>IFERROR(VLOOKUP(Tabla1[[#This Row],[team_name]],fts_fem,2,0),7)</f>
        <v>7</v>
      </c>
      <c r="G348">
        <f>IFERROR(VLOOKUP(Tabla1[[#This Row],[team_name]],vol_masc,2,0),7)</f>
        <v>7</v>
      </c>
      <c r="H348">
        <f>IFERROR(VLOOKUP(Tabla1[[#This Row],[team_name]],bas_masc,2,0),7)</f>
        <v>7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5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7</v>
      </c>
      <c r="T348">
        <f>IFERROR(VLOOKUP(Tabla1[[#This Row],[team_name]],esg_masc,2,0),7)</f>
        <v>7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7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118</v>
      </c>
      <c r="B349" t="s">
        <v>468</v>
      </c>
      <c r="C349">
        <f>IFERROR(VLOOKUP(Tabla1[[#This Row],[team_name]],fut_masc,2,0),7)</f>
        <v>5</v>
      </c>
      <c r="D349">
        <f>IFERROR(VLOOKUP(Tabla1[[#This Row],[team_name]],fut_fem,2,0),7)</f>
        <v>7</v>
      </c>
      <c r="E349">
        <f>IFERROR(VLOOKUP(Tabla1[[#This Row],[team_name]],fts_masc,2,0),7)</f>
        <v>4</v>
      </c>
      <c r="F349">
        <f>IFERROR(VLOOKUP(Tabla1[[#This Row],[team_name]],fts_fem,2,0),7)</f>
        <v>7</v>
      </c>
      <c r="G349">
        <f>IFERROR(VLOOKUP(Tabla1[[#This Row],[team_name]],vol_masc,2,0),7)</f>
        <v>6</v>
      </c>
      <c r="H349">
        <f>IFERROR(VLOOKUP(Tabla1[[#This Row],[team_name]],bas_masc,2,0),7)</f>
        <v>3</v>
      </c>
      <c r="I349">
        <f>IFERROR(VLOOKUP(Tabla1[[#This Row],[team_name]],bes_masc,2,0),7)</f>
        <v>7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6</v>
      </c>
      <c r="M349">
        <f>IFERROR(VLOOKUP(Tabla1[[#This Row],[team_name]],rug_masc,2,0),7)</f>
        <v>7</v>
      </c>
      <c r="N349">
        <f>IFERROR(VLOOKUP(Tabla1[[#This Row],[team_name]],sqs_masc,2,0),7)</f>
        <v>7</v>
      </c>
      <c r="O349">
        <f>IFERROR(VLOOKUP(Tabla1[[#This Row],[team_name]],vlp_masc,2,0),7)</f>
        <v>6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6</v>
      </c>
      <c r="T349">
        <f>IFERROR(VLOOKUP(Tabla1[[#This Row],[team_name]],esg_masc,2,0),7)</f>
        <v>4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5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119</v>
      </c>
      <c r="B350" t="s">
        <v>347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7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120</v>
      </c>
      <c r="B351" t="s">
        <v>390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5</v>
      </c>
      <c r="H351">
        <f>IFERROR(VLOOKUP(Tabla1[[#This Row],[team_name]],bas_masc,2,0),7)</f>
        <v>5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7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7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7</v>
      </c>
      <c r="T351">
        <f>IFERROR(VLOOKUP(Tabla1[[#This Row],[team_name]],esg_masc,2,0),7)</f>
        <v>7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7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121</v>
      </c>
      <c r="B352" t="s">
        <v>540</v>
      </c>
      <c r="C352">
        <f>IFERROR(VLOOKUP(Tabla1[[#This Row],[team_name]],fut_masc,2,0),7)</f>
        <v>7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5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6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3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122</v>
      </c>
      <c r="B353" t="s">
        <v>527</v>
      </c>
      <c r="C353">
        <f>IFERROR(VLOOKUP(Tabla1[[#This Row],[team_name]],fut_masc,2,0),7)</f>
        <v>6</v>
      </c>
      <c r="D353">
        <f>IFERROR(VLOOKUP(Tabla1[[#This Row],[team_name]],fut_fem,2,0),7)</f>
        <v>7</v>
      </c>
      <c r="E353">
        <f>IFERROR(VLOOKUP(Tabla1[[#This Row],[team_name]],fts_masc,2,0),7)</f>
        <v>5</v>
      </c>
      <c r="F353">
        <f>IFERROR(VLOOKUP(Tabla1[[#This Row],[team_name]],fts_fem,2,0),7)</f>
        <v>7</v>
      </c>
      <c r="G353">
        <f>IFERROR(VLOOKUP(Tabla1[[#This Row],[team_name]],vol_masc,2,0),7)</f>
        <v>7</v>
      </c>
      <c r="H353">
        <f>IFERROR(VLOOKUP(Tabla1[[#This Row],[team_name]],bas_masc,2,0),7)</f>
        <v>1</v>
      </c>
      <c r="I353">
        <f>IFERROR(VLOOKUP(Tabla1[[#This Row],[team_name]],bes_masc,2,0),7)</f>
        <v>4</v>
      </c>
      <c r="J353">
        <f>IFERROR(VLOOKUP(Tabla1[[#This Row],[team_name]],bad_masc,2,0),7)</f>
        <v>7</v>
      </c>
      <c r="K353">
        <f>IFERROR(VLOOKUP(Tabla1[[#This Row],[team_name]],cur_masc,2,0),7)</f>
        <v>6</v>
      </c>
      <c r="L353">
        <f>IFERROR(VLOOKUP(Tabla1[[#This Row],[team_name]],ten_masc,2,0),7)</f>
        <v>5</v>
      </c>
      <c r="M353">
        <f>IFERROR(VLOOKUP(Tabla1[[#This Row],[team_name]],rug_masc,2,0),7)</f>
        <v>4</v>
      </c>
      <c r="N353">
        <f>IFERROR(VLOOKUP(Tabla1[[#This Row],[team_name]],sqs_masc,2,0),7)</f>
        <v>7</v>
      </c>
      <c r="O353">
        <f>IFERROR(VLOOKUP(Tabla1[[#This Row],[team_name]],vlp_masc,2,0),7)</f>
        <v>4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5</v>
      </c>
      <c r="S353">
        <f>IFERROR(VLOOKUP(Tabla1[[#This Row],[team_name]],arc_masc,2,0),7)</f>
        <v>6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3</v>
      </c>
      <c r="AJ353">
        <v>6</v>
      </c>
      <c r="AK353">
        <v>7</v>
      </c>
      <c r="AL353">
        <v>4</v>
      </c>
      <c r="AM353">
        <v>3</v>
      </c>
      <c r="AN353">
        <v>7</v>
      </c>
      <c r="AO353">
        <v>7</v>
      </c>
      <c r="AP353">
        <v>7</v>
      </c>
      <c r="AQ353">
        <v>7</v>
      </c>
      <c r="AR353">
        <v>6</v>
      </c>
      <c r="AS353">
        <v>5</v>
      </c>
      <c r="AT353">
        <v>7</v>
      </c>
      <c r="AU353">
        <v>3</v>
      </c>
      <c r="AV353">
        <v>7</v>
      </c>
      <c r="AW353">
        <v>4</v>
      </c>
      <c r="AX353">
        <v>4</v>
      </c>
      <c r="AY353">
        <v>7</v>
      </c>
      <c r="AZ353">
        <v>7</v>
      </c>
      <c r="BA353">
        <v>5</v>
      </c>
      <c r="BB353">
        <v>6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6</v>
      </c>
      <c r="BL353">
        <v>5</v>
      </c>
      <c r="BM353">
        <v>7</v>
      </c>
    </row>
    <row r="354" spans="1:65" x14ac:dyDescent="0.25">
      <c r="A354">
        <v>123</v>
      </c>
      <c r="B354" t="s">
        <v>523</v>
      </c>
      <c r="C354">
        <f>IFERROR(VLOOKUP(Tabla1[[#This Row],[team_name]],fut_masc,2,0),7)</f>
        <v>5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5</v>
      </c>
      <c r="H354">
        <f>IFERROR(VLOOKUP(Tabla1[[#This Row],[team_name]],bas_masc,2,0),7)</f>
        <v>5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6</v>
      </c>
      <c r="L354">
        <f>IFERROR(VLOOKUP(Tabla1[[#This Row],[team_name]],ten_masc,2,0),7)</f>
        <v>6</v>
      </c>
      <c r="M354">
        <f>IFERROR(VLOOKUP(Tabla1[[#This Row],[team_name]],rug_masc,2,0),7)</f>
        <v>4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3</v>
      </c>
      <c r="Q354">
        <f>IFERROR(VLOOKUP(Tabla1[[#This Row],[team_name]],bal_masc,2,0),7)</f>
        <v>7</v>
      </c>
      <c r="R354">
        <f>IFERROR(VLOOKUP(Tabla1[[#This Row],[team_name]],hck_masc,2,0),7)</f>
        <v>6</v>
      </c>
      <c r="S354">
        <f>IFERROR(VLOOKUP(Tabla1[[#This Row],[team_name]],arc_masc,2,0),7)</f>
        <v>5</v>
      </c>
      <c r="T354">
        <f>IFERROR(VLOOKUP(Tabla1[[#This Row],[team_name]],esg_masc,2,0),7)</f>
        <v>6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4</v>
      </c>
      <c r="AJ354">
        <v>7</v>
      </c>
      <c r="AK354">
        <v>7</v>
      </c>
      <c r="AL354">
        <v>5</v>
      </c>
      <c r="AM354">
        <v>4</v>
      </c>
      <c r="AN354">
        <v>7</v>
      </c>
      <c r="AO354">
        <v>7</v>
      </c>
      <c r="AP354">
        <v>5</v>
      </c>
      <c r="AQ354">
        <v>7</v>
      </c>
      <c r="AR354">
        <v>7</v>
      </c>
      <c r="AS354">
        <v>6</v>
      </c>
      <c r="AT354">
        <v>7</v>
      </c>
      <c r="AU354">
        <v>7</v>
      </c>
      <c r="AV354">
        <v>7</v>
      </c>
      <c r="AW354">
        <v>6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4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124</v>
      </c>
      <c r="B355" t="s">
        <v>522</v>
      </c>
      <c r="C355">
        <f>IFERROR(VLOOKUP(Tabla1[[#This Row],[team_name]],fut_masc,2,0),7)</f>
        <v>4</v>
      </c>
      <c r="D355">
        <f>IFERROR(VLOOKUP(Tabla1[[#This Row],[team_name]],fut_fem,2,0),7)</f>
        <v>7</v>
      </c>
      <c r="E355">
        <f>IFERROR(VLOOKUP(Tabla1[[#This Row],[team_name]],fts_masc,2,0),7)</f>
        <v>6</v>
      </c>
      <c r="F355">
        <f>IFERROR(VLOOKUP(Tabla1[[#This Row],[team_name]],fts_fem,2,0),7)</f>
        <v>7</v>
      </c>
      <c r="G355">
        <f>IFERROR(VLOOKUP(Tabla1[[#This Row],[team_name]],vol_masc,2,0),7)</f>
        <v>4</v>
      </c>
      <c r="H355">
        <f>IFERROR(VLOOKUP(Tabla1[[#This Row],[team_name]],bas_masc,2,0),7)</f>
        <v>4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7</v>
      </c>
      <c r="L355">
        <f>IFERROR(VLOOKUP(Tabla1[[#This Row],[team_name]],ten_masc,2,0),7)</f>
        <v>7</v>
      </c>
      <c r="M355">
        <f>IFERROR(VLOOKUP(Tabla1[[#This Row],[team_name]],rug_masc,2,0),7)</f>
        <v>7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7</v>
      </c>
      <c r="Q355">
        <f>IFERROR(VLOOKUP(Tabla1[[#This Row],[team_name]],bal_masc,2,0),7)</f>
        <v>7</v>
      </c>
      <c r="R355">
        <f>IFERROR(VLOOKUP(Tabla1[[#This Row],[team_name]],hck_masc,2,0),7)</f>
        <v>7</v>
      </c>
      <c r="S355">
        <f>IFERROR(VLOOKUP(Tabla1[[#This Row],[team_name]],arc_masc,2,0),7)</f>
        <v>7</v>
      </c>
      <c r="T355">
        <f>IFERROR(VLOOKUP(Tabla1[[#This Row],[team_name]],esg_masc,2,0),7)</f>
        <v>7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7</v>
      </c>
      <c r="AJ355">
        <v>7</v>
      </c>
      <c r="AK355">
        <v>7</v>
      </c>
      <c r="AL355">
        <v>7</v>
      </c>
      <c r="AM355">
        <v>7</v>
      </c>
      <c r="AN355">
        <v>7</v>
      </c>
      <c r="AO355">
        <v>7</v>
      </c>
      <c r="AP355">
        <v>7</v>
      </c>
      <c r="AQ355">
        <v>7</v>
      </c>
      <c r="AR355">
        <v>7</v>
      </c>
      <c r="AS355">
        <v>7</v>
      </c>
      <c r="AT355">
        <v>7</v>
      </c>
      <c r="AU355">
        <v>7</v>
      </c>
      <c r="AV355">
        <v>7</v>
      </c>
      <c r="AW355">
        <v>7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7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125</v>
      </c>
      <c r="B356" t="s">
        <v>386</v>
      </c>
      <c r="C356">
        <f>IFERROR(VLOOKUP(Tabla1[[#This Row],[team_name]],fut_masc,2,0),7)</f>
        <v>5</v>
      </c>
      <c r="D356">
        <f>IFERROR(VLOOKUP(Tabla1[[#This Row],[team_name]],fut_fem,2,0),7)</f>
        <v>7</v>
      </c>
      <c r="E356">
        <f>IFERROR(VLOOKUP(Tabla1[[#This Row],[team_name]],fts_masc,2,0),7)</f>
        <v>7</v>
      </c>
      <c r="F356">
        <f>IFERROR(VLOOKUP(Tabla1[[#This Row],[team_name]],fts_fem,2,0),7)</f>
        <v>7</v>
      </c>
      <c r="G356">
        <f>IFERROR(VLOOKUP(Tabla1[[#This Row],[team_name]],vol_masc,2,0),7)</f>
        <v>7</v>
      </c>
      <c r="H356">
        <f>IFERROR(VLOOKUP(Tabla1[[#This Row],[team_name]],bas_masc,2,0),7)</f>
        <v>5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3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5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5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126</v>
      </c>
      <c r="B357" t="s">
        <v>463</v>
      </c>
      <c r="C357">
        <f>IFERROR(VLOOKUP(Tabla1[[#This Row],[team_name]],fut_masc,2,0),7)</f>
        <v>6</v>
      </c>
      <c r="D357">
        <f>IFERROR(VLOOKUP(Tabla1[[#This Row],[team_name]],fut_fem,2,0),7)</f>
        <v>7</v>
      </c>
      <c r="E357">
        <f>IFERROR(VLOOKUP(Tabla1[[#This Row],[team_name]],fts_masc,2,0),7)</f>
        <v>5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6</v>
      </c>
      <c r="I357">
        <f>IFERROR(VLOOKUP(Tabla1[[#This Row],[team_name]],bes_masc,2,0),7)</f>
        <v>6</v>
      </c>
      <c r="J357">
        <f>IFERROR(VLOOKUP(Tabla1[[#This Row],[team_name]],bad_masc,2,0),7)</f>
        <v>3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4</v>
      </c>
      <c r="N357">
        <f>IFERROR(VLOOKUP(Tabla1[[#This Row],[team_name]],sqs_masc,2,0),7)</f>
        <v>3</v>
      </c>
      <c r="O357">
        <f>IFERROR(VLOOKUP(Tabla1[[#This Row],[team_name]],vlp_masc,2,0),7)</f>
        <v>7</v>
      </c>
      <c r="P357">
        <f>IFERROR(VLOOKUP(Tabla1[[#This Row],[team_name]],tem_masc,2,0),7)</f>
        <v>4</v>
      </c>
      <c r="Q357">
        <f>IFERROR(VLOOKUP(Tabla1[[#This Row],[team_name]],bal_masc,2,0),7)</f>
        <v>7</v>
      </c>
      <c r="R357">
        <f>IFERROR(VLOOKUP(Tabla1[[#This Row],[team_name]],hck_masc,2,0),7)</f>
        <v>2</v>
      </c>
      <c r="S357">
        <f>IFERROR(VLOOKUP(Tabla1[[#This Row],[team_name]],arc_masc,2,0),7)</f>
        <v>3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5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6</v>
      </c>
      <c r="AZ357">
        <v>4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127</v>
      </c>
      <c r="B358" t="s">
        <v>339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7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7</v>
      </c>
      <c r="I358">
        <f>IFERROR(VLOOKUP(Tabla1[[#This Row],[team_name]],bes_masc,2,0),7)</f>
        <v>7</v>
      </c>
      <c r="J358">
        <f>IFERROR(VLOOKUP(Tabla1[[#This Row],[team_name]],bad_masc,2,0),7)</f>
        <v>7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7</v>
      </c>
      <c r="N358">
        <f>IFERROR(VLOOKUP(Tabla1[[#This Row],[team_name]],sqs_masc,2,0),7)</f>
        <v>7</v>
      </c>
      <c r="O358">
        <f>IFERROR(VLOOKUP(Tabla1[[#This Row],[team_name]],vlp_masc,2,0),7)</f>
        <v>7</v>
      </c>
      <c r="P358">
        <f>IFERROR(VLOOKUP(Tabla1[[#This Row],[team_name]],tem_masc,2,0),7)</f>
        <v>7</v>
      </c>
      <c r="Q358">
        <f>IFERROR(VLOOKUP(Tabla1[[#This Row],[team_name]],bal_masc,2,0),7)</f>
        <v>7</v>
      </c>
      <c r="R358">
        <f>IFERROR(VLOOKUP(Tabla1[[#This Row],[team_name]],hck_masc,2,0),7)</f>
        <v>6</v>
      </c>
      <c r="S358">
        <f>IFERROR(VLOOKUP(Tabla1[[#This Row],[team_name]],arc_masc,2,0),7)</f>
        <v>7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7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7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7</v>
      </c>
      <c r="AZ358">
        <v>7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128</v>
      </c>
      <c r="B359" t="s">
        <v>464</v>
      </c>
      <c r="C359">
        <f>IFERROR(VLOOKUP(Tabla1[[#This Row],[team_name]],fut_masc,2,0),7)</f>
        <v>7</v>
      </c>
      <c r="D359">
        <f>IFERROR(VLOOKUP(Tabla1[[#This Row],[team_name]],fut_fem,2,0),7)</f>
        <v>7</v>
      </c>
      <c r="E359">
        <f>IFERROR(VLOOKUP(Tabla1[[#This Row],[team_name]],fts_masc,2,0),7)</f>
        <v>6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6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7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129</v>
      </c>
      <c r="B360" t="s">
        <v>379</v>
      </c>
      <c r="C360">
        <f>IFERROR(VLOOKUP(Tabla1[[#This Row],[team_name]],fut_masc,2,0),7)</f>
        <v>3</v>
      </c>
      <c r="D360">
        <f>IFERROR(VLOOKUP(Tabla1[[#This Row],[team_name]],fut_fem,2,0),7)</f>
        <v>7</v>
      </c>
      <c r="E360">
        <f>IFERROR(VLOOKUP(Tabla1[[#This Row],[team_name]],fts_masc,2,0),7)</f>
        <v>7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4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130</v>
      </c>
      <c r="B361" t="s">
        <v>539</v>
      </c>
      <c r="C361">
        <f>IFERROR(VLOOKUP(Tabla1[[#This Row],[team_name]],fut_masc,2,0),7)</f>
        <v>7</v>
      </c>
      <c r="D361">
        <f>IFERROR(VLOOKUP(Tabla1[[#This Row],[team_name]],fut_fem,2,0),7)</f>
        <v>7</v>
      </c>
      <c r="E361">
        <f>IFERROR(VLOOKUP(Tabla1[[#This Row],[team_name]],fts_masc,2,0),7)</f>
        <v>6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5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4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4</v>
      </c>
      <c r="Q361">
        <f>IFERROR(VLOOKUP(Tabla1[[#This Row],[team_name]],bal_masc,2,0),7)</f>
        <v>7</v>
      </c>
      <c r="R361">
        <f>IFERROR(VLOOKUP(Tabla1[[#This Row],[team_name]],hck_masc,2,0),7)</f>
        <v>5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6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6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131</v>
      </c>
      <c r="B362" t="s">
        <v>342</v>
      </c>
      <c r="C362">
        <f>IFERROR(VLOOKUP(Tabla1[[#This Row],[team_name]],fut_masc,2,0),7)</f>
        <v>1</v>
      </c>
      <c r="D362">
        <f>IFERROR(VLOOKUP(Tabla1[[#This Row],[team_name]],fut_fem,2,0),7)</f>
        <v>7</v>
      </c>
      <c r="E362">
        <f>IFERROR(VLOOKUP(Tabla1[[#This Row],[team_name]],fts_masc,2,0),7)</f>
        <v>1</v>
      </c>
      <c r="F362">
        <f>IFERROR(VLOOKUP(Tabla1[[#This Row],[team_name]],fts_fem,2,0),7)</f>
        <v>7</v>
      </c>
      <c r="G362">
        <f>IFERROR(VLOOKUP(Tabla1[[#This Row],[team_name]],vol_masc,2,0),7)</f>
        <v>6</v>
      </c>
      <c r="H362">
        <f>IFERROR(VLOOKUP(Tabla1[[#This Row],[team_name]],bas_masc,2,0),7)</f>
        <v>6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3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6</v>
      </c>
      <c r="Q362">
        <f>IFERROR(VLOOKUP(Tabla1[[#This Row],[team_name]],bal_masc,2,0),7)</f>
        <v>7</v>
      </c>
      <c r="R362">
        <f>IFERROR(VLOOKUP(Tabla1[[#This Row],[team_name]],hck_masc,2,0),7)</f>
        <v>7</v>
      </c>
      <c r="S362">
        <f>IFERROR(VLOOKUP(Tabla1[[#This Row],[team_name]],arc_masc,2,0),7)</f>
        <v>7</v>
      </c>
      <c r="T362">
        <f>IFERROR(VLOOKUP(Tabla1[[#This Row],[team_name]],esg_masc,2,0),7)</f>
        <v>5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2</v>
      </c>
      <c r="AJ362">
        <v>7</v>
      </c>
      <c r="AK362">
        <v>7</v>
      </c>
      <c r="AL362">
        <v>7</v>
      </c>
      <c r="AM362">
        <v>7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6</v>
      </c>
      <c r="AX362">
        <v>7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132</v>
      </c>
      <c r="B363" t="s">
        <v>343</v>
      </c>
      <c r="C363">
        <f>IFERROR(VLOOKUP(Tabla1[[#This Row],[team_name]],fut_masc,2,0),7)</f>
        <v>7</v>
      </c>
      <c r="D363">
        <f>IFERROR(VLOOKUP(Tabla1[[#This Row],[team_name]],fut_fem,2,0),7)</f>
        <v>7</v>
      </c>
      <c r="E363">
        <f>IFERROR(VLOOKUP(Tabla1[[#This Row],[team_name]],fts_masc,2,0),7)</f>
        <v>6</v>
      </c>
      <c r="F363">
        <f>IFERROR(VLOOKUP(Tabla1[[#This Row],[team_name]],fts_fem,2,0),7)</f>
        <v>7</v>
      </c>
      <c r="G363">
        <f>IFERROR(VLOOKUP(Tabla1[[#This Row],[team_name]],vol_masc,2,0),7)</f>
        <v>7</v>
      </c>
      <c r="H363">
        <f>IFERROR(VLOOKUP(Tabla1[[#This Row],[team_name]],bas_masc,2,0),7)</f>
        <v>7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6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7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4</v>
      </c>
      <c r="T363">
        <f>IFERROR(VLOOKUP(Tabla1[[#This Row],[team_name]],esg_masc,2,0),7)</f>
        <v>7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7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7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133</v>
      </c>
      <c r="B364" t="s">
        <v>360</v>
      </c>
      <c r="C364">
        <f>IFERROR(VLOOKUP(Tabla1[[#This Row],[team_name]],fut_masc,2,0),7)</f>
        <v>5</v>
      </c>
      <c r="D364">
        <f>IFERROR(VLOOKUP(Tabla1[[#This Row],[team_name]],fut_fem,2,0),7)</f>
        <v>7</v>
      </c>
      <c r="E364">
        <f>IFERROR(VLOOKUP(Tabla1[[#This Row],[team_name]],fts_masc,2,0),7)</f>
        <v>7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7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7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134</v>
      </c>
      <c r="B365" t="s">
        <v>378</v>
      </c>
      <c r="C365">
        <f>IFERROR(VLOOKUP(Tabla1[[#This Row],[team_name]],fut_masc,2,0),7)</f>
        <v>1</v>
      </c>
      <c r="D365">
        <f>IFERROR(VLOOKUP(Tabla1[[#This Row],[team_name]],fut_fem,2,0),7)</f>
        <v>7</v>
      </c>
      <c r="E365">
        <f>IFERROR(VLOOKUP(Tabla1[[#This Row],[team_name]],fts_masc,2,0),7)</f>
        <v>6</v>
      </c>
      <c r="F365">
        <f>IFERROR(VLOOKUP(Tabla1[[#This Row],[team_name]],fts_fem,2,0),7)</f>
        <v>7</v>
      </c>
      <c r="G365">
        <f>IFERROR(VLOOKUP(Tabla1[[#This Row],[team_name]],vol_masc,2,0),7)</f>
        <v>3</v>
      </c>
      <c r="H365">
        <f>IFERROR(VLOOKUP(Tabla1[[#This Row],[team_name]],bas_masc,2,0),7)</f>
        <v>3</v>
      </c>
      <c r="I365">
        <f>IFERROR(VLOOKUP(Tabla1[[#This Row],[team_name]],bes_masc,2,0),7)</f>
        <v>2</v>
      </c>
      <c r="J365">
        <f>IFERROR(VLOOKUP(Tabla1[[#This Row],[team_name]],bad_masc,2,0),7)</f>
        <v>7</v>
      </c>
      <c r="K365">
        <f>IFERROR(VLOOKUP(Tabla1[[#This Row],[team_name]],cur_masc,2,0),7)</f>
        <v>6</v>
      </c>
      <c r="L365">
        <f>IFERROR(VLOOKUP(Tabla1[[#This Row],[team_name]],ten_masc,2,0),7)</f>
        <v>6</v>
      </c>
      <c r="M365">
        <f>IFERROR(VLOOKUP(Tabla1[[#This Row],[team_name]],rug_masc,2,0),7)</f>
        <v>3</v>
      </c>
      <c r="N365">
        <f>IFERROR(VLOOKUP(Tabla1[[#This Row],[team_name]],sqs_masc,2,0),7)</f>
        <v>3</v>
      </c>
      <c r="O365">
        <f>IFERROR(VLOOKUP(Tabla1[[#This Row],[team_name]],vlp_masc,2,0),7)</f>
        <v>4</v>
      </c>
      <c r="P365">
        <f>IFERROR(VLOOKUP(Tabla1[[#This Row],[team_name]],tem_masc,2,0),7)</f>
        <v>5</v>
      </c>
      <c r="Q365">
        <f>IFERROR(VLOOKUP(Tabla1[[#This Row],[team_name]],bal_masc,2,0),7)</f>
        <v>7</v>
      </c>
      <c r="R365">
        <f>IFERROR(VLOOKUP(Tabla1[[#This Row],[team_name]],hck_masc,2,0),7)</f>
        <v>3</v>
      </c>
      <c r="S365">
        <f>IFERROR(VLOOKUP(Tabla1[[#This Row],[team_name]],arc_masc,2,0),7)</f>
        <v>2</v>
      </c>
      <c r="T365">
        <f>IFERROR(VLOOKUP(Tabla1[[#This Row],[team_name]],esg_masc,2,0),7)</f>
        <v>4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3</v>
      </c>
      <c r="AJ365">
        <v>7</v>
      </c>
      <c r="AK365">
        <v>7</v>
      </c>
      <c r="AL365">
        <v>5</v>
      </c>
      <c r="AM365">
        <v>7</v>
      </c>
      <c r="AN365">
        <v>7</v>
      </c>
      <c r="AO365">
        <v>4</v>
      </c>
      <c r="AP365">
        <v>6</v>
      </c>
      <c r="AQ365">
        <v>6</v>
      </c>
      <c r="AR365">
        <v>7</v>
      </c>
      <c r="AS365">
        <v>5</v>
      </c>
      <c r="AT365">
        <v>5</v>
      </c>
      <c r="AU365">
        <v>5</v>
      </c>
      <c r="AV365">
        <v>5</v>
      </c>
      <c r="AW365">
        <v>5</v>
      </c>
      <c r="AX365">
        <v>5</v>
      </c>
      <c r="AY365">
        <v>3</v>
      </c>
      <c r="AZ365">
        <v>6</v>
      </c>
      <c r="BA365">
        <v>5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135</v>
      </c>
      <c r="B366" t="s">
        <v>456</v>
      </c>
      <c r="C366">
        <f>IFERROR(VLOOKUP(Tabla1[[#This Row],[team_name]],fut_masc,2,0),7)</f>
        <v>7</v>
      </c>
      <c r="D366">
        <f>IFERROR(VLOOKUP(Tabla1[[#This Row],[team_name]],fut_fem,2,0),7)</f>
        <v>7</v>
      </c>
      <c r="E366">
        <f>IFERROR(VLOOKUP(Tabla1[[#This Row],[team_name]],fts_masc,2,0),7)</f>
        <v>7</v>
      </c>
      <c r="F366">
        <f>IFERROR(VLOOKUP(Tabla1[[#This Row],[team_name]],fts_fem,2,0),7)</f>
        <v>7</v>
      </c>
      <c r="G366">
        <f>IFERROR(VLOOKUP(Tabla1[[#This Row],[team_name]],vol_masc,2,0),7)</f>
        <v>7</v>
      </c>
      <c r="H366">
        <f>IFERROR(VLOOKUP(Tabla1[[#This Row],[team_name]],bas_masc,2,0),7)</f>
        <v>7</v>
      </c>
      <c r="I366">
        <f>IFERROR(VLOOKUP(Tabla1[[#This Row],[team_name]],bes_masc,2,0),7)</f>
        <v>6</v>
      </c>
      <c r="J366">
        <f>IFERROR(VLOOKUP(Tabla1[[#This Row],[team_name]],bad_masc,2,0),7)</f>
        <v>7</v>
      </c>
      <c r="K366">
        <f>IFERROR(VLOOKUP(Tabla1[[#This Row],[team_name]],cur_masc,2,0),7)</f>
        <v>7</v>
      </c>
      <c r="L366">
        <f>IFERROR(VLOOKUP(Tabla1[[#This Row],[team_name]],ten_masc,2,0),7)</f>
        <v>7</v>
      </c>
      <c r="M366">
        <f>IFERROR(VLOOKUP(Tabla1[[#This Row],[team_name]],rug_masc,2,0),7)</f>
        <v>7</v>
      </c>
      <c r="N366">
        <f>IFERROR(VLOOKUP(Tabla1[[#This Row],[team_name]],sqs_masc,2,0),7)</f>
        <v>7</v>
      </c>
      <c r="O366">
        <f>IFERROR(VLOOKUP(Tabla1[[#This Row],[team_name]],vlp_masc,2,0),7)</f>
        <v>7</v>
      </c>
      <c r="P366">
        <f>IFERROR(VLOOKUP(Tabla1[[#This Row],[team_name]],tem_masc,2,0),7)</f>
        <v>7</v>
      </c>
      <c r="Q366">
        <f>IFERROR(VLOOKUP(Tabla1[[#This Row],[team_name]],bal_masc,2,0),7)</f>
        <v>7</v>
      </c>
      <c r="R366">
        <f>IFERROR(VLOOKUP(Tabla1[[#This Row],[team_name]],hck_masc,2,0),7)</f>
        <v>7</v>
      </c>
      <c r="S366">
        <f>IFERROR(VLOOKUP(Tabla1[[#This Row],[team_name]],arc_masc,2,0),7)</f>
        <v>7</v>
      </c>
      <c r="T366">
        <f>IFERROR(VLOOKUP(Tabla1[[#This Row],[team_name]],esg_masc,2,0),7)</f>
        <v>7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7</v>
      </c>
      <c r="AJ366">
        <v>7</v>
      </c>
      <c r="AK366">
        <v>7</v>
      </c>
      <c r="AL366">
        <v>7</v>
      </c>
      <c r="AM366">
        <v>7</v>
      </c>
      <c r="AN366">
        <v>7</v>
      </c>
      <c r="AO366">
        <v>7</v>
      </c>
      <c r="AP366">
        <v>7</v>
      </c>
      <c r="AQ366">
        <v>7</v>
      </c>
      <c r="AR366">
        <v>7</v>
      </c>
      <c r="AS366">
        <v>6</v>
      </c>
      <c r="AT366">
        <v>7</v>
      </c>
      <c r="AU366">
        <v>7</v>
      </c>
      <c r="AV366">
        <v>7</v>
      </c>
      <c r="AW366">
        <v>7</v>
      </c>
      <c r="AX366">
        <v>7</v>
      </c>
      <c r="AY366">
        <v>7</v>
      </c>
      <c r="AZ366">
        <v>7</v>
      </c>
      <c r="BA366">
        <v>7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136</v>
      </c>
      <c r="B367" t="s">
        <v>537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5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6</v>
      </c>
      <c r="I367">
        <f>IFERROR(VLOOKUP(Tabla1[[#This Row],[team_name]],bes_masc,2,0),7)</f>
        <v>7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4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6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5</v>
      </c>
      <c r="T367">
        <f>IFERROR(VLOOKUP(Tabla1[[#This Row],[team_name]],esg_masc,2,0),7)</f>
        <v>6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4</v>
      </c>
      <c r="AT367">
        <v>7</v>
      </c>
      <c r="AU367">
        <v>7</v>
      </c>
      <c r="AV367">
        <v>7</v>
      </c>
      <c r="AW367">
        <v>5</v>
      </c>
      <c r="AX367">
        <v>6</v>
      </c>
      <c r="AY367">
        <v>7</v>
      </c>
      <c r="AZ367">
        <v>7</v>
      </c>
      <c r="BA367">
        <v>6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137</v>
      </c>
      <c r="B368" t="s">
        <v>533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7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7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6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7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7</v>
      </c>
      <c r="T368">
        <f>IFERROR(VLOOKUP(Tabla1[[#This Row],[team_name]],esg_masc,2,0),7)</f>
        <v>7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7</v>
      </c>
      <c r="AT368">
        <v>7</v>
      </c>
      <c r="AU368">
        <v>6</v>
      </c>
      <c r="AV368">
        <v>7</v>
      </c>
      <c r="AW368">
        <v>7</v>
      </c>
      <c r="AX368">
        <v>7</v>
      </c>
      <c r="AY368">
        <v>7</v>
      </c>
      <c r="AZ368">
        <v>7</v>
      </c>
      <c r="BA368">
        <v>7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138</v>
      </c>
      <c r="B369" t="s">
        <v>460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6</v>
      </c>
      <c r="F369">
        <f>IFERROR(VLOOKUP(Tabla1[[#This Row],[team_name]],fts_fem,2,0),7)</f>
        <v>7</v>
      </c>
      <c r="G369">
        <f>IFERROR(VLOOKUP(Tabla1[[#This Row],[team_name]],vol_masc,2,0),7)</f>
        <v>6</v>
      </c>
      <c r="H369">
        <f>IFERROR(VLOOKUP(Tabla1[[#This Row],[team_name]],bas_masc,2,0),7)</f>
        <v>5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7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3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6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5</v>
      </c>
      <c r="AT369">
        <v>7</v>
      </c>
      <c r="AU369">
        <v>7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5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139</v>
      </c>
      <c r="B370" t="s">
        <v>521</v>
      </c>
      <c r="C370">
        <f>IFERROR(VLOOKUP(Tabla1[[#This Row],[team_name]],fut_masc,2,0),7)</f>
        <v>4</v>
      </c>
      <c r="D370">
        <f>IFERROR(VLOOKUP(Tabla1[[#This Row],[team_name]],fut_fem,2,0),7)</f>
        <v>7</v>
      </c>
      <c r="E370">
        <f>IFERROR(VLOOKUP(Tabla1[[#This Row],[team_name]],fts_masc,2,0),7)</f>
        <v>5</v>
      </c>
      <c r="F370">
        <f>IFERROR(VLOOKUP(Tabla1[[#This Row],[team_name]],fts_fem,2,0),7)</f>
        <v>7</v>
      </c>
      <c r="G370">
        <f>IFERROR(VLOOKUP(Tabla1[[#This Row],[team_name]],vol_masc,2,0),7)</f>
        <v>4</v>
      </c>
      <c r="H370">
        <f>IFERROR(VLOOKUP(Tabla1[[#This Row],[team_name]],bas_masc,2,0),7)</f>
        <v>2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7</v>
      </c>
      <c r="T370">
        <f>IFERROR(VLOOKUP(Tabla1[[#This Row],[team_name]],esg_masc,2,0),7)</f>
        <v>6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7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7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7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140</v>
      </c>
      <c r="B371" t="s">
        <v>393</v>
      </c>
      <c r="C371">
        <f>IFERROR(VLOOKUP(Tabla1[[#This Row],[team_name]],fut_masc,2,0),7)</f>
        <v>5</v>
      </c>
      <c r="D371">
        <f>IFERROR(VLOOKUP(Tabla1[[#This Row],[team_name]],fut_fem,2,0),7)</f>
        <v>7</v>
      </c>
      <c r="E371">
        <f>IFERROR(VLOOKUP(Tabla1[[#This Row],[team_name]],fts_masc,2,0),7)</f>
        <v>6</v>
      </c>
      <c r="F371">
        <f>IFERROR(VLOOKUP(Tabla1[[#This Row],[team_name]],fts_fem,2,0),7)</f>
        <v>7</v>
      </c>
      <c r="G371">
        <f>IFERROR(VLOOKUP(Tabla1[[#This Row],[team_name]],vol_masc,2,0),7)</f>
        <v>7</v>
      </c>
      <c r="H371">
        <f>IFERROR(VLOOKUP(Tabla1[[#This Row],[team_name]],bas_masc,2,0),7)</f>
        <v>6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4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7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4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141</v>
      </c>
      <c r="B372" t="s">
        <v>372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7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7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3</v>
      </c>
      <c r="N372">
        <f>IFERROR(VLOOKUP(Tabla1[[#This Row],[team_name]],sqs_masc,2,0),7)</f>
        <v>7</v>
      </c>
      <c r="O372">
        <f>IFERROR(VLOOKUP(Tabla1[[#This Row],[team_name]],vlp_masc,2,0),7)</f>
        <v>6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5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142</v>
      </c>
      <c r="B373" t="s">
        <v>480</v>
      </c>
      <c r="C373">
        <f>IFERROR(VLOOKUP(Tabla1[[#This Row],[team_name]],fut_masc,2,0),7)</f>
        <v>7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7</v>
      </c>
      <c r="N373">
        <f>IFERROR(VLOOKUP(Tabla1[[#This Row],[team_name]],sqs_masc,2,0),7)</f>
        <v>7</v>
      </c>
      <c r="O373">
        <f>IFERROR(VLOOKUP(Tabla1[[#This Row],[team_name]],vlp_masc,2,0),7)</f>
        <v>7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7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7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6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143</v>
      </c>
      <c r="B374" t="s">
        <v>446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6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6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5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7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144</v>
      </c>
      <c r="B375" t="s">
        <v>356</v>
      </c>
      <c r="C375">
        <f>IFERROR(VLOOKUP(Tabla1[[#This Row],[team_name]],fut_masc,2,0),7)</f>
        <v>6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5</v>
      </c>
      <c r="H375">
        <f>IFERROR(VLOOKUP(Tabla1[[#This Row],[team_name]],bas_masc,2,0),7)</f>
        <v>4</v>
      </c>
      <c r="I375">
        <f>IFERROR(VLOOKUP(Tabla1[[#This Row],[team_name]],bes_masc,2,0),7)</f>
        <v>3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7</v>
      </c>
      <c r="N375">
        <f>IFERROR(VLOOKUP(Tabla1[[#This Row],[team_name]],sqs_masc,2,0),7)</f>
        <v>7</v>
      </c>
      <c r="O375">
        <f>IFERROR(VLOOKUP(Tabla1[[#This Row],[team_name]],vlp_masc,2,0),7)</f>
        <v>5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7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145</v>
      </c>
      <c r="B376" t="s">
        <v>387</v>
      </c>
      <c r="C376">
        <f>IFERROR(VLOOKUP(Tabla1[[#This Row],[team_name]],fut_masc,2,0),7)</f>
        <v>5</v>
      </c>
      <c r="D376">
        <f>IFERROR(VLOOKUP(Tabla1[[#This Row],[team_name]],fut_fem,2,0),7)</f>
        <v>7</v>
      </c>
      <c r="E376">
        <f>IFERROR(VLOOKUP(Tabla1[[#This Row],[team_name]],fts_masc,2,0),7)</f>
        <v>7</v>
      </c>
      <c r="F376">
        <f>IFERROR(VLOOKUP(Tabla1[[#This Row],[team_name]],fts_fem,2,0),7)</f>
        <v>7</v>
      </c>
      <c r="G376">
        <f>IFERROR(VLOOKUP(Tabla1[[#This Row],[team_name]],vol_masc,2,0),7)</f>
        <v>7</v>
      </c>
      <c r="H376">
        <f>IFERROR(VLOOKUP(Tabla1[[#This Row],[team_name]],bas_masc,2,0),7)</f>
        <v>7</v>
      </c>
      <c r="I376">
        <f>IFERROR(VLOOKUP(Tabla1[[#This Row],[team_name]],bes_masc,2,0),7)</f>
        <v>7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7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146</v>
      </c>
      <c r="B377" t="s">
        <v>361</v>
      </c>
      <c r="C377">
        <f>IFERROR(VLOOKUP(Tabla1[[#This Row],[team_name]],fut_masc,2,0),7)</f>
        <v>3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3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6</v>
      </c>
      <c r="L377">
        <f>IFERROR(VLOOKUP(Tabla1[[#This Row],[team_name]],ten_masc,2,0),7)</f>
        <v>7</v>
      </c>
      <c r="M377">
        <f>IFERROR(VLOOKUP(Tabla1[[#This Row],[team_name]],rug_masc,2,0),7)</f>
        <v>5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2</v>
      </c>
      <c r="Q377">
        <f>IFERROR(VLOOKUP(Tabla1[[#This Row],[team_name]],bal_masc,2,0),7)</f>
        <v>7</v>
      </c>
      <c r="R377">
        <f>IFERROR(VLOOKUP(Tabla1[[#This Row],[team_name]],hck_masc,2,0),7)</f>
        <v>3</v>
      </c>
      <c r="S377">
        <f>IFERROR(VLOOKUP(Tabla1[[#This Row],[team_name]],arc_masc,2,0),7)</f>
        <v>7</v>
      </c>
      <c r="T377">
        <f>IFERROR(VLOOKUP(Tabla1[[#This Row],[team_name]],esg_masc,2,0),7)</f>
        <v>4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4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5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148</v>
      </c>
      <c r="B378" t="s">
        <v>423</v>
      </c>
      <c r="C378">
        <f>IFERROR(VLOOKUP(Tabla1[[#This Row],[team_name]],fut_masc,2,0),7)</f>
        <v>4</v>
      </c>
      <c r="D378">
        <f>IFERROR(VLOOKUP(Tabla1[[#This Row],[team_name]],fut_fem,2,0),7)</f>
        <v>7</v>
      </c>
      <c r="E378">
        <f>IFERROR(VLOOKUP(Tabla1[[#This Row],[team_name]],fts_masc,2,0),7)</f>
        <v>4</v>
      </c>
      <c r="F378">
        <f>IFERROR(VLOOKUP(Tabla1[[#This Row],[team_name]],fts_fem,2,0),7)</f>
        <v>7</v>
      </c>
      <c r="G378">
        <f>IFERROR(VLOOKUP(Tabla1[[#This Row],[team_name]],vol_masc,2,0),7)</f>
        <v>6</v>
      </c>
      <c r="H378">
        <f>IFERROR(VLOOKUP(Tabla1[[#This Row],[team_name]],bas_masc,2,0),7)</f>
        <v>3</v>
      </c>
      <c r="I378">
        <f>IFERROR(VLOOKUP(Tabla1[[#This Row],[team_name]],bes_masc,2,0),7)</f>
        <v>5</v>
      </c>
      <c r="J378">
        <f>IFERROR(VLOOKUP(Tabla1[[#This Row],[team_name]],bad_masc,2,0),7)</f>
        <v>6</v>
      </c>
      <c r="K378">
        <f>IFERROR(VLOOKUP(Tabla1[[#This Row],[team_name]],cur_masc,2,0),7)</f>
        <v>3</v>
      </c>
      <c r="L378">
        <f>IFERROR(VLOOKUP(Tabla1[[#This Row],[team_name]],ten_masc,2,0),7)</f>
        <v>7</v>
      </c>
      <c r="M378">
        <f>IFERROR(VLOOKUP(Tabla1[[#This Row],[team_name]],rug_masc,2,0),7)</f>
        <v>1</v>
      </c>
      <c r="N378">
        <f>IFERROR(VLOOKUP(Tabla1[[#This Row],[team_name]],sqs_masc,2,0),7)</f>
        <v>1</v>
      </c>
      <c r="O378">
        <f>IFERROR(VLOOKUP(Tabla1[[#This Row],[team_name]],vlp_masc,2,0),7)</f>
        <v>4</v>
      </c>
      <c r="P378">
        <f>IFERROR(VLOOKUP(Tabla1[[#This Row],[team_name]],tem_masc,2,0),7)</f>
        <v>4</v>
      </c>
      <c r="Q378">
        <f>IFERROR(VLOOKUP(Tabla1[[#This Row],[team_name]],bal_masc,2,0),7)</f>
        <v>7</v>
      </c>
      <c r="R378">
        <f>IFERROR(VLOOKUP(Tabla1[[#This Row],[team_name]],hck_masc,2,0),7)</f>
        <v>1</v>
      </c>
      <c r="S378">
        <f>IFERROR(VLOOKUP(Tabla1[[#This Row],[team_name]],arc_masc,2,0),7)</f>
        <v>7</v>
      </c>
      <c r="T378">
        <f>IFERROR(VLOOKUP(Tabla1[[#This Row],[team_name]],esg_masc,2,0),7)</f>
        <v>5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2</v>
      </c>
      <c r="AJ378">
        <v>3</v>
      </c>
      <c r="AK378">
        <v>4</v>
      </c>
      <c r="AL378">
        <v>3</v>
      </c>
      <c r="AM378">
        <v>4</v>
      </c>
      <c r="AN378">
        <v>7</v>
      </c>
      <c r="AO378">
        <v>3</v>
      </c>
      <c r="AP378">
        <v>7</v>
      </c>
      <c r="AQ378">
        <v>3</v>
      </c>
      <c r="AR378">
        <v>7</v>
      </c>
      <c r="AS378">
        <v>6</v>
      </c>
      <c r="AT378">
        <v>7</v>
      </c>
      <c r="AU378">
        <v>3</v>
      </c>
      <c r="AV378">
        <v>3</v>
      </c>
      <c r="AW378">
        <v>3</v>
      </c>
      <c r="AX378">
        <v>2</v>
      </c>
      <c r="AY378">
        <v>7</v>
      </c>
      <c r="AZ378">
        <v>6</v>
      </c>
      <c r="BA378">
        <v>6</v>
      </c>
      <c r="BB378">
        <v>3</v>
      </c>
      <c r="BC378">
        <v>7</v>
      </c>
      <c r="BD378">
        <v>7</v>
      </c>
      <c r="BE378">
        <v>5</v>
      </c>
      <c r="BF378">
        <v>6</v>
      </c>
      <c r="BG378">
        <v>4</v>
      </c>
      <c r="BH378">
        <v>3</v>
      </c>
      <c r="BI378">
        <v>3</v>
      </c>
      <c r="BJ378">
        <v>6</v>
      </c>
      <c r="BK378">
        <v>7</v>
      </c>
      <c r="BL378">
        <v>7</v>
      </c>
      <c r="BM378">
        <v>7</v>
      </c>
    </row>
    <row r="379" spans="1:65" x14ac:dyDescent="0.25">
      <c r="A379">
        <v>149</v>
      </c>
      <c r="B379" t="s">
        <v>457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6</v>
      </c>
      <c r="F379">
        <f>IFERROR(VLOOKUP(Tabla1[[#This Row],[team_name]],fts_fem,2,0),7)</f>
        <v>7</v>
      </c>
      <c r="G379">
        <f>IFERROR(VLOOKUP(Tabla1[[#This Row],[team_name]],vol_masc,2,0),7)</f>
        <v>5</v>
      </c>
      <c r="H379">
        <f>IFERROR(VLOOKUP(Tabla1[[#This Row],[team_name]],bas_masc,2,0),7)</f>
        <v>6</v>
      </c>
      <c r="I379">
        <f>IFERROR(VLOOKUP(Tabla1[[#This Row],[team_name]],bes_masc,2,0),7)</f>
        <v>7</v>
      </c>
      <c r="J379">
        <f>IFERROR(VLOOKUP(Tabla1[[#This Row],[team_name]],bad_masc,2,0),7)</f>
        <v>7</v>
      </c>
      <c r="K379">
        <f>IFERROR(VLOOKUP(Tabla1[[#This Row],[team_name]],cur_masc,2,0),7)</f>
        <v>7</v>
      </c>
      <c r="L379">
        <f>IFERROR(VLOOKUP(Tabla1[[#This Row],[team_name]],ten_masc,2,0),7)</f>
        <v>7</v>
      </c>
      <c r="M379">
        <f>IFERROR(VLOOKUP(Tabla1[[#This Row],[team_name]],rug_masc,2,0),7)</f>
        <v>7</v>
      </c>
      <c r="N379">
        <f>IFERROR(VLOOKUP(Tabla1[[#This Row],[team_name]],sqs_masc,2,0),7)</f>
        <v>7</v>
      </c>
      <c r="O379">
        <f>IFERROR(VLOOKUP(Tabla1[[#This Row],[team_name]],vlp_masc,2,0),7)</f>
        <v>7</v>
      </c>
      <c r="P379">
        <f>IFERROR(VLOOKUP(Tabla1[[#This Row],[team_name]],tem_masc,2,0),7)</f>
        <v>7</v>
      </c>
      <c r="Q379">
        <f>IFERROR(VLOOKUP(Tabla1[[#This Row],[team_name]],bal_masc,2,0),7)</f>
        <v>7</v>
      </c>
      <c r="R379">
        <f>IFERROR(VLOOKUP(Tabla1[[#This Row],[team_name]],hck_masc,2,0),7)</f>
        <v>3</v>
      </c>
      <c r="S379">
        <f>IFERROR(VLOOKUP(Tabla1[[#This Row],[team_name]],arc_masc,2,0),7)</f>
        <v>7</v>
      </c>
      <c r="T379">
        <f>IFERROR(VLOOKUP(Tabla1[[#This Row],[team_name]],esg_masc,2,0),7)</f>
        <v>7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7</v>
      </c>
      <c r="AJ379">
        <v>7</v>
      </c>
      <c r="AK379">
        <v>7</v>
      </c>
      <c r="AL379">
        <v>7</v>
      </c>
      <c r="AM379">
        <v>7</v>
      </c>
      <c r="AN379">
        <v>7</v>
      </c>
      <c r="AO379">
        <v>7</v>
      </c>
      <c r="AP379">
        <v>7</v>
      </c>
      <c r="AQ379">
        <v>7</v>
      </c>
      <c r="AR379">
        <v>7</v>
      </c>
      <c r="AS379">
        <v>7</v>
      </c>
      <c r="AT379">
        <v>7</v>
      </c>
      <c r="AU379">
        <v>7</v>
      </c>
      <c r="AV379">
        <v>7</v>
      </c>
      <c r="AW379">
        <v>7</v>
      </c>
      <c r="AX379">
        <v>7</v>
      </c>
      <c r="AY379">
        <v>7</v>
      </c>
      <c r="AZ379">
        <v>7</v>
      </c>
      <c r="BA379">
        <v>7</v>
      </c>
      <c r="BB379">
        <v>7</v>
      </c>
      <c r="BC379">
        <v>7</v>
      </c>
      <c r="BD379">
        <v>7</v>
      </c>
      <c r="BE379">
        <v>7</v>
      </c>
      <c r="BF379">
        <v>7</v>
      </c>
      <c r="BG379">
        <v>7</v>
      </c>
      <c r="BH379">
        <v>3</v>
      </c>
      <c r="BI379">
        <v>3</v>
      </c>
      <c r="BJ379">
        <v>7</v>
      </c>
      <c r="BK379">
        <v>7</v>
      </c>
      <c r="BL379">
        <v>7</v>
      </c>
      <c r="BM379">
        <v>7</v>
      </c>
    </row>
    <row r="380" spans="1:65" x14ac:dyDescent="0.25">
      <c r="A380">
        <v>150</v>
      </c>
      <c r="B380" t="s">
        <v>474</v>
      </c>
      <c r="C380">
        <f>IFERROR(VLOOKUP(Tabla1[[#This Row],[team_name]],fut_masc,2,0),7)</f>
        <v>7</v>
      </c>
      <c r="D380">
        <f>IFERROR(VLOOKUP(Tabla1[[#This Row],[team_name]],fut_fem,2,0),7)</f>
        <v>7</v>
      </c>
      <c r="E380">
        <f>IFERROR(VLOOKUP(Tabla1[[#This Row],[team_name]],fts_masc,2,0),7)</f>
        <v>7</v>
      </c>
      <c r="F380">
        <f>IFERROR(VLOOKUP(Tabla1[[#This Row],[team_name]],fts_fem,2,0),7)</f>
        <v>7</v>
      </c>
      <c r="G380">
        <f>IFERROR(VLOOKUP(Tabla1[[#This Row],[team_name]],vol_masc,2,0),7)</f>
        <v>4</v>
      </c>
      <c r="H380">
        <f>IFERROR(VLOOKUP(Tabla1[[#This Row],[team_name]],bas_masc,2,0),7)</f>
        <v>7</v>
      </c>
      <c r="I380">
        <f>IFERROR(VLOOKUP(Tabla1[[#This Row],[team_name]],bes_masc,2,0),7)</f>
        <v>4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6</v>
      </c>
      <c r="N380">
        <f>IFERROR(VLOOKUP(Tabla1[[#This Row],[team_name]],sqs_masc,2,0),7)</f>
        <v>5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2</v>
      </c>
      <c r="S380">
        <f>IFERROR(VLOOKUP(Tabla1[[#This Row],[team_name]],arc_masc,2,0),7)</f>
        <v>5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5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6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6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151</v>
      </c>
      <c r="B381" t="s">
        <v>479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7</v>
      </c>
      <c r="H381">
        <f>IFERROR(VLOOKUP(Tabla1[[#This Row],[team_name]],bas_masc,2,0),7)</f>
        <v>7</v>
      </c>
      <c r="I381">
        <f>IFERROR(VLOOKUP(Tabla1[[#This Row],[team_name]],bes_masc,2,0),7)</f>
        <v>5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7</v>
      </c>
      <c r="N381">
        <f>IFERROR(VLOOKUP(Tabla1[[#This Row],[team_name]],sqs_masc,2,0),7)</f>
        <v>7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7</v>
      </c>
      <c r="S381">
        <f>IFERROR(VLOOKUP(Tabla1[[#This Row],[team_name]],arc_masc,2,0),7)</f>
        <v>7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7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7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7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152</v>
      </c>
      <c r="B382" t="s">
        <v>449</v>
      </c>
      <c r="C382">
        <f>IFERROR(VLOOKUP(Tabla1[[#This Row],[team_name]],fut_masc,2,0),7)</f>
        <v>5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5</v>
      </c>
      <c r="I382">
        <f>IFERROR(VLOOKUP(Tabla1[[#This Row],[team_name]],bes_masc,2,0),7)</f>
        <v>4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153</v>
      </c>
      <c r="B383" t="s">
        <v>398</v>
      </c>
      <c r="C383">
        <f>IFERROR(VLOOKUP(Tabla1[[#This Row],[team_name]],fut_masc,2,0),7)</f>
        <v>2</v>
      </c>
      <c r="D383">
        <f>IFERROR(VLOOKUP(Tabla1[[#This Row],[team_name]],fut_fem,2,0),7)</f>
        <v>7</v>
      </c>
      <c r="E383">
        <f>IFERROR(VLOOKUP(Tabla1[[#This Row],[team_name]],fts_masc,2,0),7)</f>
        <v>3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4</v>
      </c>
      <c r="I383">
        <f>IFERROR(VLOOKUP(Tabla1[[#This Row],[team_name]],bes_masc,2,0),7)</f>
        <v>2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6</v>
      </c>
      <c r="S383">
        <f>IFERROR(VLOOKUP(Tabla1[[#This Row],[team_name]],arc_masc,2,0),7)</f>
        <v>5</v>
      </c>
      <c r="T383">
        <f>IFERROR(VLOOKUP(Tabla1[[#This Row],[team_name]],esg_masc,2,0),7)</f>
        <v>4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4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154</v>
      </c>
      <c r="B384" t="s">
        <v>441</v>
      </c>
      <c r="C384">
        <f>IFERROR(VLOOKUP(Tabla1[[#This Row],[team_name]],fut_masc,2,0),7)</f>
        <v>7</v>
      </c>
      <c r="D384">
        <f>IFERROR(VLOOKUP(Tabla1[[#This Row],[team_name]],fut_fem,2,0),7)</f>
        <v>7</v>
      </c>
      <c r="E384">
        <f>IFERROR(VLOOKUP(Tabla1[[#This Row],[team_name]],fts_masc,2,0),7)</f>
        <v>7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6</v>
      </c>
      <c r="I384">
        <f>IFERROR(VLOOKUP(Tabla1[[#This Row],[team_name]],bes_masc,2,0),7)</f>
        <v>7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6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4</v>
      </c>
      <c r="S384">
        <f>IFERROR(VLOOKUP(Tabla1[[#This Row],[team_name]],arc_masc,2,0),7)</f>
        <v>7</v>
      </c>
      <c r="T384">
        <f>IFERROR(VLOOKUP(Tabla1[[#This Row],[team_name]],esg_masc,2,0),7)</f>
        <v>7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7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155</v>
      </c>
      <c r="B385" t="s">
        <v>348</v>
      </c>
      <c r="C385">
        <f>IFERROR(VLOOKUP(Tabla1[[#This Row],[team_name]],fut_masc,2,0),7)</f>
        <v>3</v>
      </c>
      <c r="D385">
        <f>IFERROR(VLOOKUP(Tabla1[[#This Row],[team_name]],fut_fem,2,0),7)</f>
        <v>7</v>
      </c>
      <c r="E385">
        <f>IFERROR(VLOOKUP(Tabla1[[#This Row],[team_name]],fts_masc,2,0),7)</f>
        <v>2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5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5</v>
      </c>
      <c r="M385">
        <f>IFERROR(VLOOKUP(Tabla1[[#This Row],[team_name]],rug_masc,2,0),7)</f>
        <v>3</v>
      </c>
      <c r="N385">
        <f>IFERROR(VLOOKUP(Tabla1[[#This Row],[team_name]],sqs_masc,2,0),7)</f>
        <v>7</v>
      </c>
      <c r="O385">
        <f>IFERROR(VLOOKUP(Tabla1[[#This Row],[team_name]],vlp_masc,2,0),7)</f>
        <v>5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6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6</v>
      </c>
      <c r="AW385">
        <v>7</v>
      </c>
      <c r="AX385">
        <v>6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156</v>
      </c>
      <c r="B386" t="s">
        <v>350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4</v>
      </c>
      <c r="F386">
        <f>IFERROR(VLOOKUP(Tabla1[[#This Row],[team_name]],fts_fem,2,0),7)</f>
        <v>7</v>
      </c>
      <c r="G386">
        <f>IFERROR(VLOOKUP(Tabla1[[#This Row],[team_name]],vol_masc,2,0),7)</f>
        <v>6</v>
      </c>
      <c r="H386">
        <f>IFERROR(VLOOKUP(Tabla1[[#This Row],[team_name]],bas_masc,2,0),7)</f>
        <v>7</v>
      </c>
      <c r="I386">
        <f>IFERROR(VLOOKUP(Tabla1[[#This Row],[team_name]],bes_masc,2,0),7)</f>
        <v>4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4</v>
      </c>
      <c r="M386">
        <f>IFERROR(VLOOKUP(Tabla1[[#This Row],[team_name]],rug_masc,2,0),7)</f>
        <v>5</v>
      </c>
      <c r="N386">
        <f>IFERROR(VLOOKUP(Tabla1[[#This Row],[team_name]],sqs_masc,2,0),7)</f>
        <v>1</v>
      </c>
      <c r="O386">
        <f>IFERROR(VLOOKUP(Tabla1[[#This Row],[team_name]],vlp_masc,2,0),7)</f>
        <v>6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6</v>
      </c>
      <c r="T386">
        <f>IFERROR(VLOOKUP(Tabla1[[#This Row],[team_name]],esg_masc,2,0),7)</f>
        <v>5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4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6</v>
      </c>
      <c r="AT386">
        <v>7</v>
      </c>
      <c r="AU386">
        <v>7</v>
      </c>
      <c r="AV386">
        <v>7</v>
      </c>
      <c r="AW386">
        <v>7</v>
      </c>
      <c r="AX386">
        <v>6</v>
      </c>
      <c r="AY386">
        <v>7</v>
      </c>
      <c r="AZ386">
        <v>7</v>
      </c>
      <c r="BA386">
        <v>5</v>
      </c>
      <c r="BB386">
        <v>6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157</v>
      </c>
      <c r="B387" t="s">
        <v>467</v>
      </c>
      <c r="C387">
        <f>IFERROR(VLOOKUP(Tabla1[[#This Row],[team_name]],fut_masc,2,0),7)</f>
        <v>7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7</v>
      </c>
      <c r="H387">
        <f>IFERROR(VLOOKUP(Tabla1[[#This Row],[team_name]],bas_masc,2,0),7)</f>
        <v>6</v>
      </c>
      <c r="I387">
        <f>IFERROR(VLOOKUP(Tabla1[[#This Row],[team_name]],bes_masc,2,0),7)</f>
        <v>7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7</v>
      </c>
      <c r="M387">
        <f>IFERROR(VLOOKUP(Tabla1[[#This Row],[team_name]],rug_masc,2,0),7)</f>
        <v>7</v>
      </c>
      <c r="N387">
        <f>IFERROR(VLOOKUP(Tabla1[[#This Row],[team_name]],sqs_masc,2,0),7)</f>
        <v>7</v>
      </c>
      <c r="O387">
        <f>IFERROR(VLOOKUP(Tabla1[[#This Row],[team_name]],vlp_masc,2,0),7)</f>
        <v>7</v>
      </c>
      <c r="P387">
        <f>IFERROR(VLOOKUP(Tabla1[[#This Row],[team_name]],tem_masc,2,0),7)</f>
        <v>5</v>
      </c>
      <c r="Q387">
        <f>IFERROR(VLOOKUP(Tabla1[[#This Row],[team_name]],bal_masc,2,0),7)</f>
        <v>7</v>
      </c>
      <c r="R387">
        <f>IFERROR(VLOOKUP(Tabla1[[#This Row],[team_name]],hck_masc,2,0),7)</f>
        <v>7</v>
      </c>
      <c r="S387">
        <f>IFERROR(VLOOKUP(Tabla1[[#This Row],[team_name]],arc_masc,2,0),7)</f>
        <v>7</v>
      </c>
      <c r="T387">
        <f>IFERROR(VLOOKUP(Tabla1[[#This Row],[team_name]],esg_masc,2,0),7)</f>
        <v>7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7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7</v>
      </c>
      <c r="AT387">
        <v>7</v>
      </c>
      <c r="AU387">
        <v>7</v>
      </c>
      <c r="AV387">
        <v>7</v>
      </c>
      <c r="AW387">
        <v>7</v>
      </c>
      <c r="AX387">
        <v>7</v>
      </c>
      <c r="AY387">
        <v>7</v>
      </c>
      <c r="AZ387">
        <v>7</v>
      </c>
      <c r="BA387">
        <v>7</v>
      </c>
      <c r="BB387">
        <v>7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159</v>
      </c>
      <c r="B388" t="s">
        <v>504</v>
      </c>
      <c r="C388">
        <f>IFERROR(VLOOKUP(Tabla1[[#This Row],[team_name]],fut_masc,2,0),7)</f>
        <v>1</v>
      </c>
      <c r="D388">
        <f>IFERROR(VLOOKUP(Tabla1[[#This Row],[team_name]],fut_fem,2,0),7)</f>
        <v>7</v>
      </c>
      <c r="E388">
        <f>IFERROR(VLOOKUP(Tabla1[[#This Row],[team_name]],fts_masc,2,0),7)</f>
        <v>1</v>
      </c>
      <c r="F388">
        <f>IFERROR(VLOOKUP(Tabla1[[#This Row],[team_name]],fts_fem,2,0),7)</f>
        <v>7</v>
      </c>
      <c r="G388">
        <f>IFERROR(VLOOKUP(Tabla1[[#This Row],[team_name]],vol_masc,2,0),7)</f>
        <v>3</v>
      </c>
      <c r="H388">
        <f>IFERROR(VLOOKUP(Tabla1[[#This Row],[team_name]],bas_masc,2,0),7)</f>
        <v>3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5</v>
      </c>
      <c r="L388">
        <f>IFERROR(VLOOKUP(Tabla1[[#This Row],[team_name]],ten_masc,2,0),7)</f>
        <v>4</v>
      </c>
      <c r="M388">
        <f>IFERROR(VLOOKUP(Tabla1[[#This Row],[team_name]],rug_masc,2,0),7)</f>
        <v>2</v>
      </c>
      <c r="N388">
        <f>IFERROR(VLOOKUP(Tabla1[[#This Row],[team_name]],sqs_masc,2,0),7)</f>
        <v>7</v>
      </c>
      <c r="O388">
        <f>IFERROR(VLOOKUP(Tabla1[[#This Row],[team_name]],vlp_masc,2,0),7)</f>
        <v>3</v>
      </c>
      <c r="P388">
        <f>IFERROR(VLOOKUP(Tabla1[[#This Row],[team_name]],tem_masc,2,0),7)</f>
        <v>3</v>
      </c>
      <c r="Q388">
        <f>IFERROR(VLOOKUP(Tabla1[[#This Row],[team_name]],bal_masc,2,0),7)</f>
        <v>7</v>
      </c>
      <c r="R388">
        <f>IFERROR(VLOOKUP(Tabla1[[#This Row],[team_name]],hck_masc,2,0),7)</f>
        <v>5</v>
      </c>
      <c r="S388">
        <f>IFERROR(VLOOKUP(Tabla1[[#This Row],[team_name]],arc_masc,2,0),7)</f>
        <v>7</v>
      </c>
      <c r="T388">
        <f>IFERROR(VLOOKUP(Tabla1[[#This Row],[team_name]],esg_masc,2,0),7)</f>
        <v>6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3</v>
      </c>
      <c r="AJ388">
        <v>5</v>
      </c>
      <c r="AK388">
        <v>7</v>
      </c>
      <c r="AL388">
        <v>5</v>
      </c>
      <c r="AM388">
        <v>4</v>
      </c>
      <c r="AN388">
        <v>7</v>
      </c>
      <c r="AO388">
        <v>6</v>
      </c>
      <c r="AP388">
        <v>7</v>
      </c>
      <c r="AQ388">
        <v>3</v>
      </c>
      <c r="AR388">
        <v>7</v>
      </c>
      <c r="AS388">
        <v>7</v>
      </c>
      <c r="AT388">
        <v>7</v>
      </c>
      <c r="AU388">
        <v>4</v>
      </c>
      <c r="AV388">
        <v>5</v>
      </c>
      <c r="AW388">
        <v>4</v>
      </c>
      <c r="AX388">
        <v>6</v>
      </c>
      <c r="AY388">
        <v>7</v>
      </c>
      <c r="AZ388">
        <v>5</v>
      </c>
      <c r="BA388">
        <v>5</v>
      </c>
      <c r="BB388">
        <v>5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160</v>
      </c>
      <c r="B389" t="s">
        <v>401</v>
      </c>
      <c r="C389">
        <f>IFERROR(VLOOKUP(Tabla1[[#This Row],[team_name]],fut_masc,2,0),7)</f>
        <v>7</v>
      </c>
      <c r="D389">
        <f>IFERROR(VLOOKUP(Tabla1[[#This Row],[team_name]],fut_fem,2,0),7)</f>
        <v>7</v>
      </c>
      <c r="E389">
        <f>IFERROR(VLOOKUP(Tabla1[[#This Row],[team_name]],fts_masc,2,0),7)</f>
        <v>7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2</v>
      </c>
      <c r="I389">
        <f>IFERROR(VLOOKUP(Tabla1[[#This Row],[team_name]],bes_masc,2,0),7)</f>
        <v>2</v>
      </c>
      <c r="J389">
        <f>IFERROR(VLOOKUP(Tabla1[[#This Row],[team_name]],bad_masc,2,0),7)</f>
        <v>7</v>
      </c>
      <c r="K389">
        <f>IFERROR(VLOOKUP(Tabla1[[#This Row],[team_name]],cur_masc,2,0),7)</f>
        <v>6</v>
      </c>
      <c r="L389">
        <f>IFERROR(VLOOKUP(Tabla1[[#This Row],[team_name]],ten_masc,2,0),7)</f>
        <v>7</v>
      </c>
      <c r="M389">
        <f>IFERROR(VLOOKUP(Tabla1[[#This Row],[team_name]],rug_masc,2,0),7)</f>
        <v>7</v>
      </c>
      <c r="N389">
        <f>IFERROR(VLOOKUP(Tabla1[[#This Row],[team_name]],sqs_masc,2,0),7)</f>
        <v>7</v>
      </c>
      <c r="O389">
        <f>IFERROR(VLOOKUP(Tabla1[[#This Row],[team_name]],vlp_masc,2,0),7)</f>
        <v>7</v>
      </c>
      <c r="P389">
        <f>IFERROR(VLOOKUP(Tabla1[[#This Row],[team_name]],tem_masc,2,0),7)</f>
        <v>4</v>
      </c>
      <c r="Q389">
        <f>IFERROR(VLOOKUP(Tabla1[[#This Row],[team_name]],bal_masc,2,0),7)</f>
        <v>7</v>
      </c>
      <c r="R389">
        <f>IFERROR(VLOOKUP(Tabla1[[#This Row],[team_name]],hck_masc,2,0),7)</f>
        <v>4</v>
      </c>
      <c r="S389">
        <f>IFERROR(VLOOKUP(Tabla1[[#This Row],[team_name]],arc_masc,2,0),7)</f>
        <v>4</v>
      </c>
      <c r="T389">
        <f>IFERROR(VLOOKUP(Tabla1[[#This Row],[team_name]],esg_masc,2,0),7)</f>
        <v>5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5</v>
      </c>
      <c r="AJ389">
        <v>7</v>
      </c>
      <c r="AK389">
        <v>7</v>
      </c>
      <c r="AL389">
        <v>7</v>
      </c>
      <c r="AM389">
        <v>7</v>
      </c>
      <c r="AN389">
        <v>7</v>
      </c>
      <c r="AO389">
        <v>7</v>
      </c>
      <c r="AP389">
        <v>6</v>
      </c>
      <c r="AQ389">
        <v>7</v>
      </c>
      <c r="AR389">
        <v>7</v>
      </c>
      <c r="AS389">
        <v>6</v>
      </c>
      <c r="AT389">
        <v>7</v>
      </c>
      <c r="AU389">
        <v>6</v>
      </c>
      <c r="AV389">
        <v>7</v>
      </c>
      <c r="AW389">
        <v>7</v>
      </c>
      <c r="AX389">
        <v>7</v>
      </c>
      <c r="AY389">
        <v>7</v>
      </c>
      <c r="AZ389">
        <v>7</v>
      </c>
      <c r="BA389">
        <v>7</v>
      </c>
      <c r="BB389">
        <v>7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161</v>
      </c>
      <c r="B390" t="s">
        <v>432</v>
      </c>
      <c r="C390">
        <f>IFERROR(VLOOKUP(Tabla1[[#This Row],[team_name]],fut_masc,2,0),7)</f>
        <v>3</v>
      </c>
      <c r="D390">
        <f>IFERROR(VLOOKUP(Tabla1[[#This Row],[team_name]],fut_fem,2,0),7)</f>
        <v>7</v>
      </c>
      <c r="E390">
        <f>IFERROR(VLOOKUP(Tabla1[[#This Row],[team_name]],fts_masc,2,0),7)</f>
        <v>6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4</v>
      </c>
      <c r="I390">
        <f>IFERROR(VLOOKUP(Tabla1[[#This Row],[team_name]],bes_masc,2,0),7)</f>
        <v>7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6</v>
      </c>
      <c r="N390">
        <f>IFERROR(VLOOKUP(Tabla1[[#This Row],[team_name]],sqs_masc,2,0),7)</f>
        <v>4</v>
      </c>
      <c r="O390">
        <f>IFERROR(VLOOKUP(Tabla1[[#This Row],[team_name]],vlp_masc,2,0),7)</f>
        <v>1</v>
      </c>
      <c r="P390">
        <f>IFERROR(VLOOKUP(Tabla1[[#This Row],[team_name]],tem_masc,2,0),7)</f>
        <v>5</v>
      </c>
      <c r="Q390">
        <f>IFERROR(VLOOKUP(Tabla1[[#This Row],[team_name]],bal_masc,2,0),7)</f>
        <v>6</v>
      </c>
      <c r="R390">
        <f>IFERROR(VLOOKUP(Tabla1[[#This Row],[team_name]],hck_masc,2,0),7)</f>
        <v>5</v>
      </c>
      <c r="S390">
        <f>IFERROR(VLOOKUP(Tabla1[[#This Row],[team_name]],arc_masc,2,0),7)</f>
        <v>7</v>
      </c>
      <c r="T390">
        <f>IFERROR(VLOOKUP(Tabla1[[#This Row],[team_name]],esg_masc,2,0),7)</f>
        <v>6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3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6</v>
      </c>
      <c r="AP390">
        <v>7</v>
      </c>
      <c r="AQ390">
        <v>7</v>
      </c>
      <c r="AR390">
        <v>7</v>
      </c>
      <c r="AS390">
        <v>3</v>
      </c>
      <c r="AT390">
        <v>7</v>
      </c>
      <c r="AU390">
        <v>7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6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162</v>
      </c>
      <c r="B391" t="s">
        <v>336</v>
      </c>
      <c r="C391">
        <f>IFERROR(VLOOKUP(Tabla1[[#This Row],[team_name]],fut_masc,2,0),7)</f>
        <v>6</v>
      </c>
      <c r="D391">
        <f>IFERROR(VLOOKUP(Tabla1[[#This Row],[team_name]],fut_fem,2,0),7)</f>
        <v>7</v>
      </c>
      <c r="E391">
        <f>IFERROR(VLOOKUP(Tabla1[[#This Row],[team_name]],fts_masc,2,0),7)</f>
        <v>7</v>
      </c>
      <c r="F391">
        <f>IFERROR(VLOOKUP(Tabla1[[#This Row],[team_name]],fts_fem,2,0),7)</f>
        <v>7</v>
      </c>
      <c r="G391">
        <f>IFERROR(VLOOKUP(Tabla1[[#This Row],[team_name]],vol_masc,2,0),7)</f>
        <v>7</v>
      </c>
      <c r="H391">
        <f>IFERROR(VLOOKUP(Tabla1[[#This Row],[team_name]],bas_masc,2,0),7)</f>
        <v>5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7</v>
      </c>
      <c r="L391">
        <f>IFERROR(VLOOKUP(Tabla1[[#This Row],[team_name]],ten_masc,2,0),7)</f>
        <v>7</v>
      </c>
      <c r="M391">
        <f>IFERROR(VLOOKUP(Tabla1[[#This Row],[team_name]],rug_masc,2,0),7)</f>
        <v>7</v>
      </c>
      <c r="N391">
        <f>IFERROR(VLOOKUP(Tabla1[[#This Row],[team_name]],sqs_masc,2,0),7)</f>
        <v>7</v>
      </c>
      <c r="O391">
        <f>IFERROR(VLOOKUP(Tabla1[[#This Row],[team_name]],vlp_masc,2,0),7)</f>
        <v>7</v>
      </c>
      <c r="P391">
        <f>IFERROR(VLOOKUP(Tabla1[[#This Row],[team_name]],tem_masc,2,0),7)</f>
        <v>7</v>
      </c>
      <c r="Q391">
        <f>IFERROR(VLOOKUP(Tabla1[[#This Row],[team_name]],bal_masc,2,0),7)</f>
        <v>7</v>
      </c>
      <c r="R391">
        <f>IFERROR(VLOOKUP(Tabla1[[#This Row],[team_name]],hck_masc,2,0),7)</f>
        <v>7</v>
      </c>
      <c r="S391">
        <f>IFERROR(VLOOKUP(Tabla1[[#This Row],[team_name]],arc_masc,2,0),7)</f>
        <v>7</v>
      </c>
      <c r="T391">
        <f>IFERROR(VLOOKUP(Tabla1[[#This Row],[team_name]],esg_masc,2,0),7)</f>
        <v>7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7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7</v>
      </c>
      <c r="AP391">
        <v>7</v>
      </c>
      <c r="AQ391">
        <v>7</v>
      </c>
      <c r="AR391">
        <v>7</v>
      </c>
      <c r="AS391">
        <v>7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7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164</v>
      </c>
      <c r="B392" t="s">
        <v>380</v>
      </c>
      <c r="C392">
        <f>IFERROR(VLOOKUP(Tabla1[[#This Row],[team_name]],fut_masc,2,0),7)</f>
        <v>3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4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165</v>
      </c>
      <c r="B393" t="s">
        <v>402</v>
      </c>
      <c r="C393">
        <f>IFERROR(VLOOKUP(Tabla1[[#This Row],[team_name]],fut_masc,2,0),7)</f>
        <v>6</v>
      </c>
      <c r="D393">
        <f>IFERROR(VLOOKUP(Tabla1[[#This Row],[team_name]],fut_fem,2,0),7)</f>
        <v>7</v>
      </c>
      <c r="E393">
        <f>IFERROR(VLOOKUP(Tabla1[[#This Row],[team_name]],fts_masc,2,0),7)</f>
        <v>6</v>
      </c>
      <c r="F393">
        <f>IFERROR(VLOOKUP(Tabla1[[#This Row],[team_name]],fts_fem,2,0),7)</f>
        <v>7</v>
      </c>
      <c r="G393">
        <f>IFERROR(VLOOKUP(Tabla1[[#This Row],[team_name]],vol_masc,2,0),7)</f>
        <v>3</v>
      </c>
      <c r="H393">
        <f>IFERROR(VLOOKUP(Tabla1[[#This Row],[team_name]],bas_masc,2,0),7)</f>
        <v>3</v>
      </c>
      <c r="I393">
        <f>IFERROR(VLOOKUP(Tabla1[[#This Row],[team_name]],bes_masc,2,0),7)</f>
        <v>3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6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5</v>
      </c>
      <c r="S393">
        <f>IFERROR(VLOOKUP(Tabla1[[#This Row],[team_name]],arc_masc,2,0),7)</f>
        <v>6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3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5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166</v>
      </c>
      <c r="B394" t="s">
        <v>370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7</v>
      </c>
      <c r="F394">
        <f>IFERROR(VLOOKUP(Tabla1[[#This Row],[team_name]],fts_fem,2,0),7)</f>
        <v>7</v>
      </c>
      <c r="G394">
        <f>IFERROR(VLOOKUP(Tabla1[[#This Row],[team_name]],vol_masc,2,0),7)</f>
        <v>7</v>
      </c>
      <c r="H394">
        <f>IFERROR(VLOOKUP(Tabla1[[#This Row],[team_name]],bas_masc,2,0),7)</f>
        <v>5</v>
      </c>
      <c r="I394">
        <f>IFERROR(VLOOKUP(Tabla1[[#This Row],[team_name]],bes_masc,2,0),7)</f>
        <v>7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6</v>
      </c>
      <c r="N394">
        <f>IFERROR(VLOOKUP(Tabla1[[#This Row],[team_name]],sqs_masc,2,0),7)</f>
        <v>7</v>
      </c>
      <c r="O394">
        <f>IFERROR(VLOOKUP(Tabla1[[#This Row],[team_name]],vlp_masc,2,0),7)</f>
        <v>7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7</v>
      </c>
      <c r="S394">
        <f>IFERROR(VLOOKUP(Tabla1[[#This Row],[team_name]],arc_masc,2,0),7)</f>
        <v>7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7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7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167</v>
      </c>
      <c r="B395" t="s">
        <v>506</v>
      </c>
      <c r="C395">
        <f>IFERROR(VLOOKUP(Tabla1[[#This Row],[team_name]],fut_masc,2,0),7)</f>
        <v>3</v>
      </c>
      <c r="D395">
        <f>IFERROR(VLOOKUP(Tabla1[[#This Row],[team_name]],fut_fem,2,0),7)</f>
        <v>7</v>
      </c>
      <c r="E395">
        <f>IFERROR(VLOOKUP(Tabla1[[#This Row],[team_name]],fts_masc,2,0),7)</f>
        <v>3</v>
      </c>
      <c r="F395">
        <f>IFERROR(VLOOKUP(Tabla1[[#This Row],[team_name]],fts_fem,2,0),7)</f>
        <v>7</v>
      </c>
      <c r="G395">
        <f>IFERROR(VLOOKUP(Tabla1[[#This Row],[team_name]],vol_masc,2,0),7)</f>
        <v>3</v>
      </c>
      <c r="H395">
        <f>IFERROR(VLOOKUP(Tabla1[[#This Row],[team_name]],bas_masc,2,0),7)</f>
        <v>4</v>
      </c>
      <c r="I395">
        <f>IFERROR(VLOOKUP(Tabla1[[#This Row],[team_name]],bes_masc,2,0),7)</f>
        <v>6</v>
      </c>
      <c r="J395">
        <f>IFERROR(VLOOKUP(Tabla1[[#This Row],[team_name]],bad_masc,2,0),7)</f>
        <v>7</v>
      </c>
      <c r="K395">
        <f>IFERROR(VLOOKUP(Tabla1[[#This Row],[team_name]],cur_masc,2,0),7)</f>
        <v>5</v>
      </c>
      <c r="L395">
        <f>IFERROR(VLOOKUP(Tabla1[[#This Row],[team_name]],ten_masc,2,0),7)</f>
        <v>7</v>
      </c>
      <c r="M395">
        <f>IFERROR(VLOOKUP(Tabla1[[#This Row],[team_name]],rug_masc,2,0),7)</f>
        <v>3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3</v>
      </c>
      <c r="Q395">
        <f>IFERROR(VLOOKUP(Tabla1[[#This Row],[team_name]],bal_masc,2,0),7)</f>
        <v>2</v>
      </c>
      <c r="R395">
        <f>IFERROR(VLOOKUP(Tabla1[[#This Row],[team_name]],hck_masc,2,0),7)</f>
        <v>7</v>
      </c>
      <c r="S395">
        <f>IFERROR(VLOOKUP(Tabla1[[#This Row],[team_name]],arc_masc,2,0),7)</f>
        <v>6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3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5</v>
      </c>
      <c r="AP395">
        <v>2</v>
      </c>
      <c r="AQ395">
        <v>7</v>
      </c>
      <c r="AR395">
        <v>5</v>
      </c>
      <c r="AS395">
        <v>3</v>
      </c>
      <c r="AT395">
        <v>7</v>
      </c>
      <c r="AU395">
        <v>3</v>
      </c>
      <c r="AV395">
        <v>7</v>
      </c>
      <c r="AW395">
        <v>2</v>
      </c>
      <c r="AX395">
        <v>2</v>
      </c>
      <c r="AY395">
        <v>7</v>
      </c>
      <c r="AZ395">
        <v>6</v>
      </c>
      <c r="BA395">
        <v>3</v>
      </c>
      <c r="BB395">
        <v>7</v>
      </c>
      <c r="BC395">
        <v>4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6</v>
      </c>
      <c r="BL395">
        <v>7</v>
      </c>
      <c r="BM395">
        <v>7</v>
      </c>
    </row>
    <row r="396" spans="1:65" x14ac:dyDescent="0.25">
      <c r="A396">
        <v>169</v>
      </c>
      <c r="B396" t="s">
        <v>473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482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411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541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409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414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412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362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499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374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385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450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448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375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483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395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363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394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389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399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437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452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384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442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472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388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476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407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364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439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501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466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359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377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443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481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351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438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319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471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373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367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358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484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485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486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421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417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416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418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404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536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>
      <selection activeCell="E10" sqref="E10"/>
    </sheetView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38" t="s">
        <v>19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8504</v>
      </c>
      <c r="E4" t="str">
        <f t="shared" ref="E4:E7" si="0"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 t="shared" si="0"/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 t="shared" si="0"/>
        <v>INSERT INTO "TeamRegion" (team_region_name) VALUES ('Europa');</v>
      </c>
    </row>
    <row r="7" spans="2:12" x14ac:dyDescent="0.25">
      <c r="B7">
        <v>5</v>
      </c>
      <c r="C7" t="s">
        <v>8505</v>
      </c>
      <c r="E7" t="str">
        <f t="shared" si="0"/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N76"/>
  <sheetViews>
    <sheetView workbookViewId="0">
      <selection activeCell="E10" sqref="E10"/>
    </sheetView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5" max="5" width="19.42578125" customWidth="1"/>
    <col min="7" max="7" width="65.28515625" bestFit="1" customWidth="1"/>
  </cols>
  <sheetData>
    <row r="1" spans="2:14" x14ac:dyDescent="0.25">
      <c r="B1" s="38" t="s">
        <v>30</v>
      </c>
      <c r="C1" s="38"/>
      <c r="D1" s="10"/>
      <c r="E1" s="10"/>
      <c r="G1" t="s">
        <v>10</v>
      </c>
      <c r="H1" t="s">
        <v>12</v>
      </c>
      <c r="I1" t="s">
        <v>13</v>
      </c>
      <c r="J1" t="s">
        <v>14</v>
      </c>
      <c r="K1" t="s">
        <v>15</v>
      </c>
      <c r="L1" s="1" t="s">
        <v>18</v>
      </c>
      <c r="M1" t="s">
        <v>17</v>
      </c>
      <c r="N1" t="s">
        <v>16</v>
      </c>
    </row>
    <row r="2" spans="2:14" x14ac:dyDescent="0.25">
      <c r="B2" t="s">
        <v>31</v>
      </c>
      <c r="C2" t="s">
        <v>32</v>
      </c>
      <c r="D2" t="s">
        <v>8563</v>
      </c>
      <c r="E2" t="s">
        <v>9559</v>
      </c>
    </row>
    <row r="3" spans="2:14" x14ac:dyDescent="0.25">
      <c r="B3">
        <v>1</v>
      </c>
      <c r="C3" t="s">
        <v>33</v>
      </c>
      <c r="D3" t="s">
        <v>8564</v>
      </c>
      <c r="G3" t="str">
        <f>_xlfn.CONCAT($G$1," ",$K$1,$B$1,$K$1," ",$I$1,$C$2,$M$1,$D$2,$M$1,$E$2,$J$1," ",$H$1," ",$I$1,$L$1,C3,$L$1,$M$1,$L$1,D3,$L$1,$M$1,$L$1,E3,$L$1,$J$1,$N$1)</f>
        <v>INSERT INTO "TeamSports" (team_sport_name,team_sport_class,team_sport_rules) VALUES ('Atletismo','L','');</v>
      </c>
    </row>
    <row r="4" spans="2:14" x14ac:dyDescent="0.25">
      <c r="B4">
        <v>2</v>
      </c>
      <c r="C4" t="s">
        <v>8500</v>
      </c>
      <c r="D4" t="s">
        <v>8564</v>
      </c>
      <c r="G4" t="str">
        <f t="shared" ref="G4:G67" si="0">_xlfn.CONCAT($G$1," ",$K$1,$B$1,$K$1," ",$I$1,$C$2,$M$1,$D$2,$M$1,$E$2,$J$1," ",$H$1," ",$I$1,$L$1,C4,$L$1,$M$1,$L$1,D4,$L$1,$M$1,$L$1,E4,$L$1,$J$1,$N$1)</f>
        <v>INSERT INTO "TeamSports" (team_sport_name,team_sport_class,team_sport_rules) VALUES ('Ciclismo BMX','L','');</v>
      </c>
    </row>
    <row r="5" spans="2:14" x14ac:dyDescent="0.25">
      <c r="B5">
        <v>3</v>
      </c>
      <c r="C5" t="s">
        <v>8501</v>
      </c>
      <c r="D5" t="s">
        <v>8564</v>
      </c>
      <c r="G5" t="str">
        <f t="shared" si="0"/>
        <v>INSERT INTO "TeamSports" (team_sport_name,team_sport_class,team_sport_rules) VALUES ('Ciclismo de Montania','L','');</v>
      </c>
    </row>
    <row r="6" spans="2:14" x14ac:dyDescent="0.25">
      <c r="B6">
        <v>4</v>
      </c>
      <c r="C6" t="s">
        <v>8502</v>
      </c>
      <c r="D6" t="s">
        <v>8564</v>
      </c>
      <c r="G6" t="str">
        <f t="shared" si="0"/>
        <v>INSERT INTO "TeamSports" (team_sport_name,team_sport_class,team_sport_rules) VALUES ('Ciclismo de Pista','L','');</v>
      </c>
    </row>
    <row r="7" spans="2:14" x14ac:dyDescent="0.25">
      <c r="B7">
        <v>5</v>
      </c>
      <c r="C7" t="s">
        <v>8503</v>
      </c>
      <c r="D7" t="s">
        <v>8564</v>
      </c>
      <c r="G7" t="str">
        <f t="shared" si="0"/>
        <v>INSERT INTO "TeamSports" (team_sport_name,team_sport_class,team_sport_rules) VALUES ('Ciclismo de Ruta','L','');</v>
      </c>
    </row>
    <row r="8" spans="2:14" x14ac:dyDescent="0.25">
      <c r="B8">
        <v>6</v>
      </c>
      <c r="C8" t="s">
        <v>59</v>
      </c>
      <c r="D8" t="s">
        <v>8564</v>
      </c>
      <c r="G8" t="str">
        <f t="shared" si="0"/>
        <v>INSERT INTO "TeamSports" (team_sport_name,team_sport_class,team_sport_rules) VALUES ('Ciclismo Urbano','L','');</v>
      </c>
    </row>
    <row r="9" spans="2:14" x14ac:dyDescent="0.25">
      <c r="B9">
        <v>7</v>
      </c>
      <c r="C9" t="s">
        <v>35</v>
      </c>
      <c r="D9" t="s">
        <v>8564</v>
      </c>
      <c r="G9" t="str">
        <f t="shared" si="0"/>
        <v>INSERT INTO "TeamSports" (team_sport_name,team_sport_class,team_sport_rules) VALUES ('Equitacion','L','');</v>
      </c>
    </row>
    <row r="10" spans="2:14" x14ac:dyDescent="0.25">
      <c r="B10">
        <v>8</v>
      </c>
      <c r="C10" t="s">
        <v>58</v>
      </c>
      <c r="D10" t="s">
        <v>8564</v>
      </c>
      <c r="G10" t="str">
        <f t="shared" si="0"/>
        <v>INSERT INTO "TeamSports" (team_sport_name,team_sport_class,team_sport_rules) VALUES ('Gimnasia Artistica','L','');</v>
      </c>
    </row>
    <row r="11" spans="2:14" x14ac:dyDescent="0.25">
      <c r="B11">
        <v>9</v>
      </c>
      <c r="C11" t="s">
        <v>62</v>
      </c>
      <c r="D11" t="s">
        <v>8564</v>
      </c>
      <c r="G11" t="str">
        <f t="shared" si="0"/>
        <v>INSERT INTO "TeamSports" (team_sport_name,team_sport_class,team_sport_rules) VALUES ('Gimnasia en Trampolin','L','');</v>
      </c>
    </row>
    <row r="12" spans="2:14" x14ac:dyDescent="0.25">
      <c r="B12">
        <v>10</v>
      </c>
      <c r="C12" t="s">
        <v>61</v>
      </c>
      <c r="D12" t="s">
        <v>8564</v>
      </c>
      <c r="G12" t="str">
        <f t="shared" si="0"/>
        <v>INSERT INTO "TeamSports" (team_sport_name,team_sport_class,team_sport_rules) VALUES ('Gimnasia Ritmica','L','');</v>
      </c>
    </row>
    <row r="13" spans="2:14" x14ac:dyDescent="0.25">
      <c r="B13">
        <v>11</v>
      </c>
      <c r="C13" t="s">
        <v>36</v>
      </c>
      <c r="D13" t="s">
        <v>8564</v>
      </c>
      <c r="G13" t="str">
        <f t="shared" si="0"/>
        <v>INSERT INTO "TeamSports" (team_sport_name,team_sport_class,team_sport_rules) VALUES ('Halterofilia','L','');</v>
      </c>
    </row>
    <row r="14" spans="2:14" x14ac:dyDescent="0.25">
      <c r="B14">
        <v>12</v>
      </c>
      <c r="C14" t="s">
        <v>63</v>
      </c>
      <c r="D14" t="s">
        <v>8564</v>
      </c>
      <c r="G14" t="str">
        <f t="shared" si="0"/>
        <v>INSERT INTO "TeamSports" (team_sport_name,team_sport_class,team_sport_rules) VALUES ('Nado Sincronizado','L','');</v>
      </c>
    </row>
    <row r="15" spans="2:14" x14ac:dyDescent="0.25">
      <c r="B15">
        <v>13</v>
      </c>
      <c r="C15" t="s">
        <v>37</v>
      </c>
      <c r="D15" t="s">
        <v>8564</v>
      </c>
      <c r="G15" t="str">
        <f t="shared" si="0"/>
        <v>INSERT INTO "TeamSports" (team_sport_name,team_sport_class,team_sport_rules) VALUES ('Natacion','L','');</v>
      </c>
    </row>
    <row r="16" spans="2:14" x14ac:dyDescent="0.25">
      <c r="B16">
        <v>14</v>
      </c>
      <c r="C16" t="s">
        <v>38</v>
      </c>
      <c r="D16" t="s">
        <v>8564</v>
      </c>
      <c r="G16" t="str">
        <f t="shared" si="0"/>
        <v>INSERT INTO "TeamSports" (team_sport_name,team_sport_class,team_sport_rules) VALUES ('Patinaje','L','');</v>
      </c>
    </row>
    <row r="17" spans="2:7" x14ac:dyDescent="0.25">
      <c r="B17">
        <v>15</v>
      </c>
      <c r="C17" t="s">
        <v>39</v>
      </c>
      <c r="D17" t="s">
        <v>8564</v>
      </c>
      <c r="G17" t="str">
        <f t="shared" si="0"/>
        <v>INSERT INTO "TeamSports" (team_sport_name,team_sport_class,team_sport_rules) VALUES ('Piraguismo','L','');</v>
      </c>
    </row>
    <row r="18" spans="2:7" x14ac:dyDescent="0.25">
      <c r="B18">
        <v>16</v>
      </c>
      <c r="C18" t="s">
        <v>40</v>
      </c>
      <c r="D18" t="s">
        <v>8564</v>
      </c>
      <c r="G18" t="str">
        <f t="shared" si="0"/>
        <v>INSERT INTO "TeamSports" (team_sport_name,team_sport_class,team_sport_rules) VALUES ('Remo','L','');</v>
      </c>
    </row>
    <row r="19" spans="2:7" x14ac:dyDescent="0.25">
      <c r="B19">
        <v>17</v>
      </c>
      <c r="C19" t="s">
        <v>41</v>
      </c>
      <c r="D19" t="s">
        <v>8564</v>
      </c>
      <c r="G19" t="str">
        <f t="shared" si="0"/>
        <v>INSERT INTO "TeamSports" (team_sport_name,team_sport_class,team_sport_rules) VALUES ('Saltos','L','');</v>
      </c>
    </row>
    <row r="20" spans="2:7" x14ac:dyDescent="0.25">
      <c r="B20">
        <v>18</v>
      </c>
      <c r="C20" t="s">
        <v>42</v>
      </c>
      <c r="D20" t="s">
        <v>8564</v>
      </c>
      <c r="G20" t="str">
        <f t="shared" si="0"/>
        <v>INSERT INTO "TeamSports" (team_sport_name,team_sport_class,team_sport_rules) VALUES ('Skateboarding','L','');</v>
      </c>
    </row>
    <row r="21" spans="2:7" x14ac:dyDescent="0.25">
      <c r="B21">
        <v>19</v>
      </c>
      <c r="C21" t="s">
        <v>60</v>
      </c>
      <c r="D21" t="s">
        <v>8564</v>
      </c>
      <c r="G21" t="str">
        <f t="shared" si="0"/>
        <v>INSERT INTO "TeamSports" (team_sport_name,team_sport_class,team_sport_rules) VALUES ('Tiro Deportivo','L','');</v>
      </c>
    </row>
    <row r="22" spans="2:7" x14ac:dyDescent="0.25">
      <c r="B22">
        <v>20</v>
      </c>
      <c r="C22" t="s">
        <v>43</v>
      </c>
      <c r="D22" t="s">
        <v>8564</v>
      </c>
      <c r="G22" t="str">
        <f t="shared" si="0"/>
        <v>INSERT INTO "TeamSports" (team_sport_name,team_sport_class,team_sport_rules) VALUES ('Vela','L','');</v>
      </c>
    </row>
    <row r="23" spans="2:7" x14ac:dyDescent="0.25">
      <c r="B23">
        <v>21</v>
      </c>
      <c r="C23" t="s">
        <v>1219</v>
      </c>
      <c r="D23" t="s">
        <v>8565</v>
      </c>
      <c r="G23" t="str">
        <f t="shared" si="0"/>
        <v>INSERT INTO "TeamSports" (team_sport_name,team_sport_class,team_sport_rules) VALUES ('Futbol Masculino','T','');</v>
      </c>
    </row>
    <row r="24" spans="2:7" x14ac:dyDescent="0.25">
      <c r="B24">
        <v>22</v>
      </c>
      <c r="C24" t="s">
        <v>1220</v>
      </c>
      <c r="D24" t="s">
        <v>8565</v>
      </c>
      <c r="G24" t="str">
        <f t="shared" si="0"/>
        <v>INSERT INTO "TeamSports" (team_sport_name,team_sport_class,team_sport_rules) VALUES ('Futbol Femenino','T','');</v>
      </c>
    </row>
    <row r="25" spans="2:7" x14ac:dyDescent="0.25">
      <c r="B25">
        <v>23</v>
      </c>
      <c r="C25" t="s">
        <v>1221</v>
      </c>
      <c r="D25" t="s">
        <v>8565</v>
      </c>
      <c r="G25" t="str">
        <f t="shared" si="0"/>
        <v>INSERT INTO "TeamSports" (team_sport_name,team_sport_class,team_sport_rules) VALUES ('Futsal Masculino','T','');</v>
      </c>
    </row>
    <row r="26" spans="2:7" x14ac:dyDescent="0.25">
      <c r="B26">
        <v>24</v>
      </c>
      <c r="C26" t="s">
        <v>1222</v>
      </c>
      <c r="D26" t="s">
        <v>8565</v>
      </c>
      <c r="G26" t="str">
        <f t="shared" si="0"/>
        <v>INSERT INTO "TeamSports" (team_sport_name,team_sport_class,team_sport_rules) VALUES ('Futsal Femenino','T','');</v>
      </c>
    </row>
    <row r="27" spans="2:7" x14ac:dyDescent="0.25">
      <c r="B27">
        <v>25</v>
      </c>
      <c r="C27" t="s">
        <v>1240</v>
      </c>
      <c r="D27" t="s">
        <v>8565</v>
      </c>
      <c r="G27" t="str">
        <f t="shared" si="0"/>
        <v>INSERT INTO "TeamSports" (team_sport_name,team_sport_class,team_sport_rules) VALUES ('Volleyball Masculino','T','');</v>
      </c>
    </row>
    <row r="28" spans="2:7" x14ac:dyDescent="0.25">
      <c r="B28">
        <v>26</v>
      </c>
      <c r="C28" t="s">
        <v>1241</v>
      </c>
      <c r="D28" t="s">
        <v>8565</v>
      </c>
      <c r="G28" t="str">
        <f t="shared" si="0"/>
        <v>INSERT INTO "TeamSports" (team_sport_name,team_sport_class,team_sport_rules) VALUES ('Basketball Masculino','T','');</v>
      </c>
    </row>
    <row r="29" spans="2:7" x14ac:dyDescent="0.25">
      <c r="B29">
        <v>27</v>
      </c>
      <c r="C29" t="s">
        <v>1242</v>
      </c>
      <c r="D29" t="s">
        <v>8565</v>
      </c>
      <c r="G29" t="str">
        <f t="shared" si="0"/>
        <v>INSERT INTO "TeamSports" (team_sport_name,team_sport_class,team_sport_rules) VALUES ('Beisbol Masculino','T','');</v>
      </c>
    </row>
    <row r="30" spans="2:7" x14ac:dyDescent="0.25">
      <c r="B30">
        <v>28</v>
      </c>
      <c r="C30" t="s">
        <v>1243</v>
      </c>
      <c r="D30" t="s">
        <v>8565</v>
      </c>
      <c r="G30" t="str">
        <f t="shared" si="0"/>
        <v>INSERT INTO "TeamSports" (team_sport_name,team_sport_class,team_sport_rules) VALUES ('Badminton Masculino','T','');</v>
      </c>
    </row>
    <row r="31" spans="2:7" x14ac:dyDescent="0.25">
      <c r="B31">
        <v>29</v>
      </c>
      <c r="C31" t="s">
        <v>1244</v>
      </c>
      <c r="D31" t="s">
        <v>8565</v>
      </c>
      <c r="G31" t="str">
        <f t="shared" si="0"/>
        <v>INSERT INTO "TeamSports" (team_sport_name,team_sport_class,team_sport_rules) VALUES ('Curling Masculino','T','');</v>
      </c>
    </row>
    <row r="32" spans="2:7" x14ac:dyDescent="0.25">
      <c r="B32">
        <v>30</v>
      </c>
      <c r="C32" t="s">
        <v>1245</v>
      </c>
      <c r="D32" t="s">
        <v>8565</v>
      </c>
      <c r="G32" t="str">
        <f t="shared" si="0"/>
        <v>INSERT INTO "TeamSports" (team_sport_name,team_sport_class,team_sport_rules) VALUES ('Tenis Masculino','T','');</v>
      </c>
    </row>
    <row r="33" spans="2:7" x14ac:dyDescent="0.25">
      <c r="B33">
        <v>31</v>
      </c>
      <c r="C33" t="s">
        <v>1246</v>
      </c>
      <c r="D33" t="s">
        <v>8565</v>
      </c>
      <c r="G33" t="str">
        <f t="shared" si="0"/>
        <v>INSERT INTO "TeamSports" (team_sport_name,team_sport_class,team_sport_rules) VALUES ('Rugby Masculino','T','');</v>
      </c>
    </row>
    <row r="34" spans="2:7" x14ac:dyDescent="0.25">
      <c r="B34">
        <v>32</v>
      </c>
      <c r="C34" t="s">
        <v>1247</v>
      </c>
      <c r="D34" t="s">
        <v>8565</v>
      </c>
      <c r="G34" t="str">
        <f t="shared" si="0"/>
        <v>INSERT INTO "TeamSports" (team_sport_name,team_sport_class,team_sport_rules) VALUES ('Squash Masculino','T','');</v>
      </c>
    </row>
    <row r="35" spans="2:7" x14ac:dyDescent="0.25">
      <c r="B35">
        <v>33</v>
      </c>
      <c r="C35" t="s">
        <v>1248</v>
      </c>
      <c r="D35" t="s">
        <v>8565</v>
      </c>
      <c r="G35" t="str">
        <f t="shared" si="0"/>
        <v>INSERT INTO "TeamSports" (team_sport_name,team_sport_class,team_sport_rules) VALUES ('Voley Playa Masculino','T','');</v>
      </c>
    </row>
    <row r="36" spans="2:7" x14ac:dyDescent="0.25">
      <c r="B36">
        <v>34</v>
      </c>
      <c r="C36" t="s">
        <v>1249</v>
      </c>
      <c r="D36" t="s">
        <v>8565</v>
      </c>
      <c r="G36" t="str">
        <f t="shared" si="0"/>
        <v>INSERT INTO "TeamSports" (team_sport_name,team_sport_class,team_sport_rules) VALUES ('Tenis de Mesa Masculino','T','');</v>
      </c>
    </row>
    <row r="37" spans="2:7" x14ac:dyDescent="0.25">
      <c r="B37">
        <v>35</v>
      </c>
      <c r="C37" t="s">
        <v>1250</v>
      </c>
      <c r="D37" t="s">
        <v>8565</v>
      </c>
      <c r="G37" t="str">
        <f t="shared" si="0"/>
        <v>INSERT INTO "TeamSports" (team_sport_name,team_sport_class,team_sport_rules) VALUES ('Balonmano Masculino','T','');</v>
      </c>
    </row>
    <row r="38" spans="2:7" x14ac:dyDescent="0.25">
      <c r="B38">
        <v>36</v>
      </c>
      <c r="C38" t="s">
        <v>1251</v>
      </c>
      <c r="D38" t="s">
        <v>8565</v>
      </c>
      <c r="G38" t="str">
        <f t="shared" si="0"/>
        <v>INSERT INTO "TeamSports" (team_sport_name,team_sport_class,team_sport_rules) VALUES ('Hockey Masculino','T','');</v>
      </c>
    </row>
    <row r="39" spans="2:7" x14ac:dyDescent="0.25">
      <c r="B39">
        <v>37</v>
      </c>
      <c r="C39" t="s">
        <v>66</v>
      </c>
      <c r="D39" t="s">
        <v>8565</v>
      </c>
      <c r="G39" t="str">
        <f t="shared" si="0"/>
        <v>INSERT INTO "TeamSports" (team_sport_name,team_sport_class,team_sport_rules) VALUES ('Tiro con Arco Masculino','T','');</v>
      </c>
    </row>
    <row r="40" spans="2:7" x14ac:dyDescent="0.25">
      <c r="B40">
        <v>38</v>
      </c>
      <c r="C40" t="s">
        <v>1252</v>
      </c>
      <c r="D40" t="s">
        <v>8565</v>
      </c>
      <c r="G40" t="str">
        <f t="shared" si="0"/>
        <v>INSERT INTO "TeamSports" (team_sport_name,team_sport_class,team_sport_rules) VALUES ('Esgrima Masculino','T','');</v>
      </c>
    </row>
    <row r="41" spans="2:7" x14ac:dyDescent="0.25">
      <c r="B41">
        <v>39</v>
      </c>
      <c r="C41" t="s">
        <v>70</v>
      </c>
      <c r="D41" t="s">
        <v>8564</v>
      </c>
      <c r="G41" t="str">
        <f t="shared" si="0"/>
        <v>INSERT INTO "TeamSports" (team_sport_name,team_sport_class,team_sport_rules) VALUES ('Tokyo','L','');</v>
      </c>
    </row>
    <row r="42" spans="2:7" x14ac:dyDescent="0.25">
      <c r="B42">
        <v>40</v>
      </c>
      <c r="C42" t="s">
        <v>79</v>
      </c>
      <c r="D42" t="s">
        <v>8564</v>
      </c>
      <c r="G42" t="str">
        <f t="shared" si="0"/>
        <v>INSERT INTO "TeamSports" (team_sport_name,team_sport_class,team_sport_rules) VALUES ('Excitebike','L','');</v>
      </c>
    </row>
    <row r="43" spans="2:7" x14ac:dyDescent="0.25">
      <c r="B43">
        <v>41</v>
      </c>
      <c r="C43" t="s">
        <v>277</v>
      </c>
      <c r="D43" t="s">
        <v>8564</v>
      </c>
      <c r="G43" t="str">
        <f t="shared" si="0"/>
        <v>INSERT INTO "TeamSports" (team_sport_name,team_sport_class,team_sport_rules) VALUES ('Formula1','L','');</v>
      </c>
    </row>
    <row r="44" spans="2:7" x14ac:dyDescent="0.25">
      <c r="B44">
        <v>42</v>
      </c>
      <c r="C44" t="s">
        <v>134</v>
      </c>
      <c r="D44" t="s">
        <v>8564</v>
      </c>
      <c r="G44" t="str">
        <f t="shared" si="0"/>
        <v>INSERT INTO "TeamSports" (team_sport_name,team_sport_class,team_sport_rules) VALUES ('F-Zero','L','');</v>
      </c>
    </row>
    <row r="45" spans="2:7" x14ac:dyDescent="0.25">
      <c r="B45">
        <v>43</v>
      </c>
      <c r="C45" t="s">
        <v>279</v>
      </c>
      <c r="D45" t="s">
        <v>8564</v>
      </c>
      <c r="G45" t="str">
        <f t="shared" si="0"/>
        <v>INSERT INTO "TeamSports" (team_sport_name,team_sport_class,team_sport_rules) VALUES ('Goldeneye','L','');</v>
      </c>
    </row>
    <row r="46" spans="2:7" x14ac:dyDescent="0.25">
      <c r="B46">
        <v>44</v>
      </c>
      <c r="C46" t="s">
        <v>242</v>
      </c>
      <c r="D46" t="s">
        <v>8564</v>
      </c>
      <c r="G46" t="str">
        <f t="shared" si="0"/>
        <v>INSERT INTO "TeamSports" (team_sport_name,team_sport_class,team_sport_rules) VALUES ('Mario Kart','L','');</v>
      </c>
    </row>
    <row r="47" spans="2:7" x14ac:dyDescent="0.25">
      <c r="B47">
        <v>45</v>
      </c>
      <c r="C47" t="s">
        <v>278</v>
      </c>
      <c r="D47" t="s">
        <v>8564</v>
      </c>
      <c r="G47" t="str">
        <f t="shared" si="0"/>
        <v>INSERT INTO "TeamSports" (team_sport_name,team_sport_class,team_sport_rules) VALUES ('Super Smash','L','');</v>
      </c>
    </row>
    <row r="48" spans="2:7" x14ac:dyDescent="0.25">
      <c r="B48">
        <v>46</v>
      </c>
      <c r="C48" t="s">
        <v>275</v>
      </c>
      <c r="D48" t="s">
        <v>8564</v>
      </c>
      <c r="G48" t="str">
        <f t="shared" si="0"/>
        <v>INSERT INTO "TeamSports" (team_sport_name,team_sport_class,team_sport_rules) VALUES ('Munecos','L','');</v>
      </c>
    </row>
    <row r="49" spans="2:7" x14ac:dyDescent="0.25">
      <c r="B49">
        <v>47</v>
      </c>
      <c r="C49" t="s">
        <v>1224</v>
      </c>
      <c r="D49" t="s">
        <v>8565</v>
      </c>
      <c r="G49" t="str">
        <f t="shared" si="0"/>
        <v>INSERT INTO "TeamSports" (team_sport_name,team_sport_class,team_sport_rules) VALUES ('Volleyball Femenino','T','');</v>
      </c>
    </row>
    <row r="50" spans="2:7" x14ac:dyDescent="0.25">
      <c r="B50">
        <v>48</v>
      </c>
      <c r="C50" t="s">
        <v>1225</v>
      </c>
      <c r="D50" t="s">
        <v>8565</v>
      </c>
      <c r="G50" t="str">
        <f t="shared" si="0"/>
        <v>INSERT INTO "TeamSports" (team_sport_name,team_sport_class,team_sport_rules) VALUES ('Basketball Femenino','T','');</v>
      </c>
    </row>
    <row r="51" spans="2:7" x14ac:dyDescent="0.25">
      <c r="B51">
        <v>49</v>
      </c>
      <c r="C51" t="s">
        <v>1226</v>
      </c>
      <c r="D51" t="s">
        <v>8565</v>
      </c>
      <c r="G51" t="str">
        <f t="shared" si="0"/>
        <v>INSERT INTO "TeamSports" (team_sport_name,team_sport_class,team_sport_rules) VALUES ('Beisbol Femenino','T','');</v>
      </c>
    </row>
    <row r="52" spans="2:7" x14ac:dyDescent="0.25">
      <c r="B52">
        <v>50</v>
      </c>
      <c r="C52" t="s">
        <v>1227</v>
      </c>
      <c r="D52" t="s">
        <v>8565</v>
      </c>
      <c r="G52" t="str">
        <f t="shared" si="0"/>
        <v>INSERT INTO "TeamSports" (team_sport_name,team_sport_class,team_sport_rules) VALUES ('Badminton Femenino','T','');</v>
      </c>
    </row>
    <row r="53" spans="2:7" x14ac:dyDescent="0.25">
      <c r="B53">
        <v>51</v>
      </c>
      <c r="C53" t="s">
        <v>1228</v>
      </c>
      <c r="D53" t="s">
        <v>8565</v>
      </c>
      <c r="G53" t="str">
        <f t="shared" si="0"/>
        <v>INSERT INTO "TeamSports" (team_sport_name,team_sport_class,team_sport_rules) VALUES ('Curling Femenino','T','');</v>
      </c>
    </row>
    <row r="54" spans="2:7" x14ac:dyDescent="0.25">
      <c r="B54">
        <v>52</v>
      </c>
      <c r="C54" t="s">
        <v>1229</v>
      </c>
      <c r="D54" t="s">
        <v>8565</v>
      </c>
      <c r="G54" t="str">
        <f t="shared" si="0"/>
        <v>INSERT INTO "TeamSports" (team_sport_name,team_sport_class,team_sport_rules) VALUES ('Tenis Femenino','T','');</v>
      </c>
    </row>
    <row r="55" spans="2:7" x14ac:dyDescent="0.25">
      <c r="B55">
        <v>53</v>
      </c>
      <c r="C55" t="s">
        <v>1230</v>
      </c>
      <c r="D55" t="s">
        <v>8565</v>
      </c>
      <c r="G55" t="str">
        <f t="shared" si="0"/>
        <v>INSERT INTO "TeamSports" (team_sport_name,team_sport_class,team_sport_rules) VALUES ('Rugby Femenino','T','');</v>
      </c>
    </row>
    <row r="56" spans="2:7" x14ac:dyDescent="0.25">
      <c r="B56">
        <v>54</v>
      </c>
      <c r="C56" t="s">
        <v>1231</v>
      </c>
      <c r="D56" t="s">
        <v>8565</v>
      </c>
      <c r="G56" t="str">
        <f t="shared" si="0"/>
        <v>INSERT INTO "TeamSports" (team_sport_name,team_sport_class,team_sport_rules) VALUES ('Squash Femenino','T','');</v>
      </c>
    </row>
    <row r="57" spans="2:7" x14ac:dyDescent="0.25">
      <c r="B57">
        <v>55</v>
      </c>
      <c r="C57" t="s">
        <v>1232</v>
      </c>
      <c r="D57" t="s">
        <v>8565</v>
      </c>
      <c r="G57" t="str">
        <f t="shared" si="0"/>
        <v>INSERT INTO "TeamSports" (team_sport_name,team_sport_class,team_sport_rules) VALUES ('Voley Playa Femenino','T','');</v>
      </c>
    </row>
    <row r="58" spans="2:7" x14ac:dyDescent="0.25">
      <c r="B58">
        <v>56</v>
      </c>
      <c r="C58" t="s">
        <v>1233</v>
      </c>
      <c r="D58" t="s">
        <v>8565</v>
      </c>
      <c r="G58" t="str">
        <f t="shared" si="0"/>
        <v>INSERT INTO "TeamSports" (team_sport_name,team_sport_class,team_sport_rules) VALUES ('Tenis de Mesa Femenino','T','');</v>
      </c>
    </row>
    <row r="59" spans="2:7" x14ac:dyDescent="0.25">
      <c r="B59">
        <v>57</v>
      </c>
      <c r="C59" t="s">
        <v>1234</v>
      </c>
      <c r="D59" t="s">
        <v>8565</v>
      </c>
      <c r="G59" t="str">
        <f t="shared" si="0"/>
        <v>INSERT INTO "TeamSports" (team_sport_name,team_sport_class,team_sport_rules) VALUES ('Balonmano Femenino','T','');</v>
      </c>
    </row>
    <row r="60" spans="2:7" x14ac:dyDescent="0.25">
      <c r="B60">
        <v>58</v>
      </c>
      <c r="C60" t="s">
        <v>1235</v>
      </c>
      <c r="D60" t="s">
        <v>8565</v>
      </c>
      <c r="G60" t="str">
        <f t="shared" si="0"/>
        <v>INSERT INTO "TeamSports" (team_sport_name,team_sport_class,team_sport_rules) VALUES ('Hockey Femenino','T','');</v>
      </c>
    </row>
    <row r="61" spans="2:7" x14ac:dyDescent="0.25">
      <c r="B61">
        <v>59</v>
      </c>
      <c r="C61" t="s">
        <v>65</v>
      </c>
      <c r="D61" t="s">
        <v>8565</v>
      </c>
      <c r="G61" t="str">
        <f t="shared" si="0"/>
        <v>INSERT INTO "TeamSports" (team_sport_name,team_sport_class,team_sport_rules) VALUES ('Tiro con Arco Femenino','T','');</v>
      </c>
    </row>
    <row r="62" spans="2:7" x14ac:dyDescent="0.25">
      <c r="B62">
        <v>60</v>
      </c>
      <c r="C62" t="s">
        <v>1236</v>
      </c>
      <c r="D62" t="s">
        <v>8565</v>
      </c>
      <c r="G62" t="str">
        <f t="shared" si="0"/>
        <v>INSERT INTO "TeamSports" (team_sport_name,team_sport_class,team_sport_rules) VALUES ('Esgrima Femenino','T','');</v>
      </c>
    </row>
    <row r="63" spans="2:7" x14ac:dyDescent="0.25">
      <c r="B63">
        <v>61</v>
      </c>
      <c r="C63" t="s">
        <v>1253</v>
      </c>
      <c r="D63" t="s">
        <v>8564</v>
      </c>
      <c r="G63" t="str">
        <f t="shared" si="0"/>
        <v>INSERT INTO "TeamSports" (team_sport_name,team_sport_class,team_sport_rules) VALUES ('Bobsleigh','L','');</v>
      </c>
    </row>
    <row r="64" spans="2:7" x14ac:dyDescent="0.25">
      <c r="B64">
        <v>62</v>
      </c>
      <c r="C64" t="s">
        <v>1254</v>
      </c>
      <c r="D64" t="s">
        <v>8564</v>
      </c>
      <c r="G64" t="str">
        <f t="shared" si="0"/>
        <v>INSERT INTO "TeamSports" (team_sport_name,team_sport_class,team_sport_rules) VALUES ('Luge','L','');</v>
      </c>
    </row>
    <row r="65" spans="2:7" x14ac:dyDescent="0.25">
      <c r="B65">
        <v>63</v>
      </c>
      <c r="C65" t="s">
        <v>1255</v>
      </c>
      <c r="D65" t="s">
        <v>8564</v>
      </c>
      <c r="G65" t="str">
        <f t="shared" si="0"/>
        <v>INSERT INTO "TeamSports" (team_sport_name,team_sport_class,team_sport_rules) VALUES ('Skeleton','L','');</v>
      </c>
    </row>
    <row r="66" spans="2:7" x14ac:dyDescent="0.25">
      <c r="B66">
        <v>64</v>
      </c>
      <c r="C66" t="s">
        <v>8495</v>
      </c>
      <c r="D66" t="s">
        <v>8564</v>
      </c>
      <c r="G66" t="str">
        <f t="shared" si="0"/>
        <v>INSERT INTO "TeamSports" (team_sport_name,team_sport_class,team_sport_rules) VALUES ('Esqui Alpino','L','');</v>
      </c>
    </row>
    <row r="67" spans="2:7" x14ac:dyDescent="0.25">
      <c r="B67">
        <v>65</v>
      </c>
      <c r="C67" t="s">
        <v>8496</v>
      </c>
      <c r="D67" t="s">
        <v>8564</v>
      </c>
      <c r="G67" t="str">
        <f t="shared" si="0"/>
        <v>INSERT INTO "TeamSports" (team_sport_name,team_sport_class,team_sport_rules) VALUES ('Esqui Acrobatico','L','');</v>
      </c>
    </row>
    <row r="68" spans="2:7" x14ac:dyDescent="0.25">
      <c r="B68">
        <v>66</v>
      </c>
      <c r="C68" t="s">
        <v>8509</v>
      </c>
      <c r="D68" t="s">
        <v>8564</v>
      </c>
      <c r="G68" t="str">
        <f t="shared" ref="G68:G76" si="1">_xlfn.CONCAT($G$1," ",$K$1,$B$1,$K$1," ",$I$1,$C$2,$M$1,$D$2,$M$1,$E$2,$J$1," ",$H$1," ",$I$1,$L$1,C68,$L$1,$M$1,$L$1,D68,$L$1,$M$1,$L$1,E68,$L$1,$J$1,$N$1)</f>
        <v>INSERT INTO "TeamSports" (team_sport_name,team_sport_class,team_sport_rules) VALUES ('Snowboard de Velocidad','L','');</v>
      </c>
    </row>
    <row r="69" spans="2:7" x14ac:dyDescent="0.25">
      <c r="B69">
        <v>67</v>
      </c>
      <c r="C69" t="s">
        <v>1256</v>
      </c>
      <c r="D69" t="s">
        <v>8564</v>
      </c>
      <c r="G69" t="str">
        <f t="shared" si="1"/>
        <v>INSERT INTO "TeamSports" (team_sport_name,team_sport_class,team_sport_rules) VALUES ('Snowboard Acrobatico','L','');</v>
      </c>
    </row>
    <row r="70" spans="2:7" x14ac:dyDescent="0.25">
      <c r="B70">
        <v>68</v>
      </c>
      <c r="C70" t="s">
        <v>8497</v>
      </c>
      <c r="D70" t="s">
        <v>8564</v>
      </c>
      <c r="G70" t="str">
        <f t="shared" si="1"/>
        <v>INSERT INTO "TeamSports" (team_sport_name,team_sport_class,team_sport_rules) VALUES ('Patinaje de Velocidad sobre Hielo','L','');</v>
      </c>
    </row>
    <row r="71" spans="2:7" x14ac:dyDescent="0.25">
      <c r="B71">
        <v>69</v>
      </c>
      <c r="C71" t="s">
        <v>1439</v>
      </c>
      <c r="D71" t="s">
        <v>8565</v>
      </c>
      <c r="G71" t="str">
        <f t="shared" si="1"/>
        <v>INSERT INTO "TeamSports" (team_sport_name,team_sport_class,team_sport_rules) VALUES ('Mario Tenis','T','');</v>
      </c>
    </row>
    <row r="72" spans="2:7" x14ac:dyDescent="0.25">
      <c r="B72">
        <v>70</v>
      </c>
      <c r="C72" t="s">
        <v>64</v>
      </c>
      <c r="D72" t="s">
        <v>8564</v>
      </c>
      <c r="G72" t="str">
        <f t="shared" si="1"/>
        <v>INSERT INTO "TeamSports" (team_sport_name,team_sport_class,team_sport_rules) VALUES ('Tiro con Arco','L','');</v>
      </c>
    </row>
    <row r="73" spans="2:7" x14ac:dyDescent="0.25">
      <c r="B73">
        <v>71</v>
      </c>
      <c r="C73" t="s">
        <v>1444</v>
      </c>
      <c r="D73" t="s">
        <v>8565</v>
      </c>
      <c r="G73" t="str">
        <f t="shared" si="1"/>
        <v>INSERT INTO "TeamSports" (team_sport_name,team_sport_class,team_sport_rules) VALUES ('Mario Party','T','');</v>
      </c>
    </row>
    <row r="74" spans="2:7" x14ac:dyDescent="0.25">
      <c r="B74">
        <v>72</v>
      </c>
      <c r="C74" t="s">
        <v>8498</v>
      </c>
      <c r="D74" t="s">
        <v>8564</v>
      </c>
      <c r="G74" t="str">
        <f t="shared" si="1"/>
        <v>INSERT INTO "TeamSports" (team_sport_name,team_sport_class,team_sport_rules) VALUES ('Patinaje Artistico sobre Hielo','L','');</v>
      </c>
    </row>
    <row r="75" spans="2:7" x14ac:dyDescent="0.25">
      <c r="B75">
        <v>73</v>
      </c>
      <c r="C75" t="s">
        <v>8499</v>
      </c>
      <c r="D75" t="s">
        <v>8564</v>
      </c>
      <c r="G75" t="str">
        <f t="shared" si="1"/>
        <v>INSERT INTO "TeamSports" (team_sport_name,team_sport_class,team_sport_rules) VALUES ('Esqui Nordico','L','');</v>
      </c>
    </row>
    <row r="76" spans="2:7" x14ac:dyDescent="0.25">
      <c r="B76">
        <v>74</v>
      </c>
      <c r="C76" t="s">
        <v>8508</v>
      </c>
      <c r="D76" t="s">
        <v>8564</v>
      </c>
      <c r="G76" t="str">
        <f t="shared" si="1"/>
        <v>INSERT INTO "TeamSports" (team_sport_name,team_sport_class,team_sport_rules) VALUES ('Biatlon','L','');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>
      <selection activeCell="C15" sqref="C15"/>
    </sheetView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38" t="s">
        <v>280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281</v>
      </c>
      <c r="C2" t="s">
        <v>282</v>
      </c>
    </row>
    <row r="3" spans="2:12" x14ac:dyDescent="0.25">
      <c r="B3">
        <v>1</v>
      </c>
      <c r="C3" t="s">
        <v>283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284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285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286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287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288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289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topLeftCell="A10" workbookViewId="0">
      <selection activeCell="B15" sqref="B15"/>
    </sheetView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38" t="s">
        <v>290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291</v>
      </c>
      <c r="C2" t="s">
        <v>292</v>
      </c>
    </row>
    <row r="3" spans="2:12" x14ac:dyDescent="0.25">
      <c r="B3">
        <v>1</v>
      </c>
      <c r="C3" t="s">
        <v>293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294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295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296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297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298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299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300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301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302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303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304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305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306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307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308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309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310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311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8577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8578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8579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topLeftCell="R1" workbookViewId="0">
      <selection activeCell="W28" sqref="W22:W28"/>
    </sheetView>
  </sheetViews>
  <sheetFormatPr baseColWidth="10" defaultRowHeight="15" x14ac:dyDescent="0.25"/>
  <cols>
    <col min="3" max="3" width="8.5703125" style="8" bestFit="1" customWidth="1"/>
    <col min="4" max="4" width="9.140625" style="8" bestFit="1" customWidth="1"/>
    <col min="5" max="5" width="9.7109375" style="8" bestFit="1" customWidth="1"/>
    <col min="6" max="6" width="10.28515625" style="8" bestFit="1" customWidth="1"/>
    <col min="7" max="7" width="8.140625" style="8" bestFit="1" customWidth="1"/>
    <col min="8" max="8" width="10.7109375" style="8" bestFit="1" customWidth="1"/>
    <col min="9" max="10" width="8.140625" style="8" bestFit="1" customWidth="1"/>
    <col min="11" max="11" width="7.28515625" style="8" bestFit="1" customWidth="1"/>
    <col min="12" max="12" width="8.140625" style="8" bestFit="1" customWidth="1"/>
    <col min="13" max="13" width="11" style="8" bestFit="1" customWidth="1"/>
    <col min="14" max="14" width="13.42578125" style="8" bestFit="1" customWidth="1"/>
    <col min="15" max="15" width="11.28515625" style="8" bestFit="1" customWidth="1"/>
    <col min="16" max="16" width="8.140625" style="8" bestFit="1" customWidth="1"/>
    <col min="17" max="17" width="12.5703125" style="8" bestFit="1" customWidth="1"/>
    <col min="18" max="18" width="8.140625" style="8" bestFit="1" customWidth="1"/>
    <col min="21" max="27" width="11.42578125" style="9"/>
    <col min="30" max="30" width="12" bestFit="1" customWidth="1"/>
    <col min="31" max="31" width="20.85546875" bestFit="1" customWidth="1"/>
  </cols>
  <sheetData>
    <row r="2" spans="2:34" x14ac:dyDescent="0.25">
      <c r="C2" s="8" t="s">
        <v>310</v>
      </c>
      <c r="D2" s="8" t="s">
        <v>8473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 t="s">
        <v>49</v>
      </c>
      <c r="K2" s="8" t="s">
        <v>50</v>
      </c>
      <c r="L2" s="8" t="s">
        <v>51</v>
      </c>
      <c r="M2" s="8" t="s">
        <v>1237</v>
      </c>
      <c r="N2" s="8" t="s">
        <v>1223</v>
      </c>
      <c r="O2" s="8" t="s">
        <v>53</v>
      </c>
      <c r="P2" s="8" t="s">
        <v>54</v>
      </c>
      <c r="Q2" s="8" t="s">
        <v>64</v>
      </c>
      <c r="R2" s="8" t="s">
        <v>55</v>
      </c>
      <c r="T2" s="8" t="s">
        <v>8486</v>
      </c>
      <c r="U2" s="9" t="s">
        <v>8487</v>
      </c>
      <c r="V2" s="9" t="s">
        <v>8488</v>
      </c>
      <c r="W2" s="9" t="s">
        <v>8489</v>
      </c>
      <c r="X2" s="9" t="s">
        <v>8490</v>
      </c>
      <c r="Y2" s="9" t="s">
        <v>8491</v>
      </c>
      <c r="Z2" s="9" t="s">
        <v>8492</v>
      </c>
      <c r="AA2" s="9" t="s">
        <v>8493</v>
      </c>
    </row>
    <row r="3" spans="2:34" x14ac:dyDescent="0.25">
      <c r="B3" t="s">
        <v>8472</v>
      </c>
      <c r="C3" s="8" t="s">
        <v>8474</v>
      </c>
      <c r="D3" s="8" t="s">
        <v>8474</v>
      </c>
      <c r="E3" s="8" t="s">
        <v>8474</v>
      </c>
      <c r="F3" s="8" t="s">
        <v>8474</v>
      </c>
      <c r="G3" s="8" t="s">
        <v>8474</v>
      </c>
      <c r="H3" s="8" t="s">
        <v>8474</v>
      </c>
      <c r="I3" s="8" t="s">
        <v>8474</v>
      </c>
      <c r="J3" s="8" t="s">
        <v>8474</v>
      </c>
      <c r="K3" s="8" t="s">
        <v>8474</v>
      </c>
      <c r="L3" s="8" t="s">
        <v>8474</v>
      </c>
      <c r="M3" s="8" t="s">
        <v>8474</v>
      </c>
      <c r="N3" s="8" t="s">
        <v>8474</v>
      </c>
      <c r="O3" s="8" t="s">
        <v>8474</v>
      </c>
      <c r="P3" s="8" t="s">
        <v>8474</v>
      </c>
      <c r="Q3" s="8" t="s">
        <v>8474</v>
      </c>
      <c r="R3" s="8" t="s">
        <v>8474</v>
      </c>
      <c r="T3" s="8">
        <v>1</v>
      </c>
      <c r="U3" s="9">
        <v>0.9</v>
      </c>
      <c r="V3" s="9">
        <v>0.5</v>
      </c>
      <c r="W3" s="9">
        <v>0.1</v>
      </c>
      <c r="X3" s="9">
        <v>1.3333333333333334E-2</v>
      </c>
      <c r="Y3" s="9">
        <v>4.0000000000000001E-3</v>
      </c>
      <c r="Z3" s="9">
        <v>4.0000000000000002E-4</v>
      </c>
      <c r="AA3" s="9">
        <v>1.0000000000000001E-5</v>
      </c>
    </row>
    <row r="4" spans="2:34" x14ac:dyDescent="0.25">
      <c r="B4">
        <v>-6</v>
      </c>
      <c r="C4" s="8">
        <v>1.7094017094017094E-3</v>
      </c>
      <c r="D4" s="8">
        <v>3.4246575342465752E-3</v>
      </c>
      <c r="E4" s="8">
        <v>1.7094017094017094E-3</v>
      </c>
      <c r="F4" s="8" t="s">
        <v>8576</v>
      </c>
      <c r="G4" s="8">
        <v>1.25E-3</v>
      </c>
      <c r="H4" s="8">
        <v>1.7094017094017094E-3</v>
      </c>
      <c r="I4" s="8">
        <v>1.25E-3</v>
      </c>
      <c r="J4" s="8">
        <v>1.7094017094017094E-3</v>
      </c>
      <c r="K4" s="8" t="s">
        <v>8485</v>
      </c>
      <c r="L4" s="8">
        <v>1.7094017094017094E-3</v>
      </c>
      <c r="M4" s="8">
        <v>1.7094017094017094E-3</v>
      </c>
      <c r="N4" s="8">
        <v>1.7094017094017094E-3</v>
      </c>
      <c r="O4" s="8" t="s">
        <v>8485</v>
      </c>
      <c r="P4" s="8">
        <v>3.4246575342465752E-3</v>
      </c>
      <c r="Q4" s="8">
        <v>1.7094017094017094E-3</v>
      </c>
      <c r="R4" s="8">
        <v>3.4246575342465752E-3</v>
      </c>
      <c r="T4" s="8">
        <v>2</v>
      </c>
      <c r="U4" s="9">
        <v>0.5</v>
      </c>
      <c r="V4" s="9">
        <v>0.9</v>
      </c>
      <c r="W4" s="9">
        <v>0.5</v>
      </c>
      <c r="X4" s="9">
        <v>0.1</v>
      </c>
      <c r="Y4" s="9">
        <v>1.3333333333333334E-2</v>
      </c>
      <c r="Z4" s="9">
        <v>4.0000000000000001E-3</v>
      </c>
      <c r="AA4" s="9">
        <v>4.0000000000000002E-4</v>
      </c>
    </row>
    <row r="5" spans="2:34" x14ac:dyDescent="0.25">
      <c r="B5">
        <v>-5</v>
      </c>
      <c r="C5" s="8">
        <v>2.1052631578947368E-3</v>
      </c>
      <c r="D5" s="8">
        <v>4.2194092827004216E-3</v>
      </c>
      <c r="E5" s="8">
        <v>2.1052631578947368E-3</v>
      </c>
      <c r="F5" s="8" t="s">
        <v>8478</v>
      </c>
      <c r="G5" s="8">
        <v>1.5384615384615385E-3</v>
      </c>
      <c r="H5" s="8">
        <v>2.1052631578947368E-3</v>
      </c>
      <c r="I5" s="8">
        <v>1.5384615384615385E-3</v>
      </c>
      <c r="J5" s="8">
        <v>2.1052631578947368E-3</v>
      </c>
      <c r="K5" s="8" t="s">
        <v>8484</v>
      </c>
      <c r="L5" s="8">
        <v>2.1052631578947368E-3</v>
      </c>
      <c r="M5" s="8">
        <v>2.1052631578947368E-3</v>
      </c>
      <c r="N5" s="8">
        <v>2.1052631578947368E-3</v>
      </c>
      <c r="O5" s="8" t="s">
        <v>8484</v>
      </c>
      <c r="P5" s="8">
        <v>4.2194092827004216E-3</v>
      </c>
      <c r="Q5" s="8">
        <v>2.1052631578947368E-3</v>
      </c>
      <c r="R5" s="8">
        <v>4.2194092827004216E-3</v>
      </c>
      <c r="T5" s="8">
        <v>3</v>
      </c>
      <c r="U5" s="9">
        <v>0.1</v>
      </c>
      <c r="V5" s="9">
        <v>0.5</v>
      </c>
      <c r="W5" s="9">
        <v>0.9</v>
      </c>
      <c r="X5" s="9">
        <v>0.5</v>
      </c>
      <c r="Y5" s="9">
        <v>0.1</v>
      </c>
      <c r="Z5" s="9">
        <v>1.3333333333333334E-2</v>
      </c>
      <c r="AA5" s="9">
        <v>4.0000000000000001E-3</v>
      </c>
    </row>
    <row r="6" spans="2:34" x14ac:dyDescent="0.25">
      <c r="B6">
        <v>-4</v>
      </c>
      <c r="C6" s="8">
        <v>3.9215686274509803E-3</v>
      </c>
      <c r="D6" s="8">
        <v>8.130081300813009E-3</v>
      </c>
      <c r="E6" s="8">
        <v>3.2786885245901639E-3</v>
      </c>
      <c r="F6" s="8" t="s">
        <v>8575</v>
      </c>
      <c r="G6" s="8">
        <v>2.5000000000000001E-3</v>
      </c>
      <c r="H6" s="8">
        <v>3.2786885245901639E-3</v>
      </c>
      <c r="I6" s="8">
        <v>2.5000000000000001E-3</v>
      </c>
      <c r="J6" s="8">
        <v>3.2786885245901639E-3</v>
      </c>
      <c r="K6" s="8" t="s">
        <v>8483</v>
      </c>
      <c r="L6" s="8">
        <v>3.2786885245901639E-3</v>
      </c>
      <c r="M6" s="8">
        <v>3.2786885245901639E-3</v>
      </c>
      <c r="N6" s="8">
        <v>3.2786885245901639E-3</v>
      </c>
      <c r="O6" s="8" t="s">
        <v>8483</v>
      </c>
      <c r="P6" s="8">
        <v>8.130081300813009E-3</v>
      </c>
      <c r="Q6" s="8">
        <v>3.2786885245901639E-3</v>
      </c>
      <c r="R6" s="8">
        <v>8.130081300813009E-3</v>
      </c>
      <c r="T6" s="8">
        <v>4</v>
      </c>
      <c r="U6" s="9">
        <v>1.3333333333333334E-2</v>
      </c>
      <c r="V6" s="9">
        <v>0.1</v>
      </c>
      <c r="W6" s="9">
        <v>0.5</v>
      </c>
      <c r="X6" s="9">
        <v>0.9</v>
      </c>
      <c r="Y6" s="9">
        <v>0.5</v>
      </c>
      <c r="Z6" s="9">
        <v>0.1</v>
      </c>
      <c r="AA6" s="9">
        <v>1.3333333333333334E-2</v>
      </c>
    </row>
    <row r="7" spans="2:34" x14ac:dyDescent="0.25">
      <c r="B7">
        <v>-3</v>
      </c>
      <c r="C7" s="8">
        <v>5.434782608695652E-3</v>
      </c>
      <c r="D7" s="8">
        <v>1.0869565217391304E-2</v>
      </c>
      <c r="E7" s="8">
        <v>4.4444444444444444E-3</v>
      </c>
      <c r="F7" s="8" t="s">
        <v>8574</v>
      </c>
      <c r="G7" s="8">
        <v>3.4482758620689655E-3</v>
      </c>
      <c r="H7" s="8">
        <v>4.4444444444444444E-3</v>
      </c>
      <c r="I7" s="8">
        <v>3.4482758620689655E-3</v>
      </c>
      <c r="J7" s="8">
        <v>4.4444444444444444E-3</v>
      </c>
      <c r="K7" s="8" t="s">
        <v>8482</v>
      </c>
      <c r="L7" s="8">
        <v>4.4444444444444444E-3</v>
      </c>
      <c r="M7" s="8">
        <v>4.4444444444444444E-3</v>
      </c>
      <c r="N7" s="8">
        <v>4.4444444444444444E-3</v>
      </c>
      <c r="O7" s="8" t="s">
        <v>8482</v>
      </c>
      <c r="P7" s="8">
        <v>1.0869565217391304E-2</v>
      </c>
      <c r="Q7" s="8">
        <v>4.4444444444444444E-3</v>
      </c>
      <c r="R7" s="8">
        <v>1.0869565217391304E-2</v>
      </c>
      <c r="T7" s="8">
        <v>5</v>
      </c>
      <c r="U7" s="9">
        <v>4.0000000000000001E-3</v>
      </c>
      <c r="V7" s="9">
        <v>1.3333333333333334E-2</v>
      </c>
      <c r="W7" s="9">
        <v>0.1</v>
      </c>
      <c r="X7" s="9">
        <v>0.5</v>
      </c>
      <c r="Y7" s="9">
        <v>0.9</v>
      </c>
      <c r="Z7" s="9">
        <v>0.5</v>
      </c>
      <c r="AA7" s="9">
        <v>0.1</v>
      </c>
    </row>
    <row r="8" spans="2:34" x14ac:dyDescent="0.25">
      <c r="B8">
        <v>-2</v>
      </c>
      <c r="C8" s="8">
        <v>1.1111111111111112E-2</v>
      </c>
      <c r="D8" s="8">
        <v>2.1739130434782608E-2</v>
      </c>
      <c r="E8" s="8">
        <v>7.4074074074074077E-3</v>
      </c>
      <c r="F8" s="8" t="s">
        <v>8573</v>
      </c>
      <c r="G8" s="8">
        <v>4.2553191489361703E-3</v>
      </c>
      <c r="H8" s="8">
        <v>7.4074074074074077E-3</v>
      </c>
      <c r="I8" s="8">
        <v>4.2553191489361703E-3</v>
      </c>
      <c r="J8" s="8">
        <v>7.4074074074074077E-3</v>
      </c>
      <c r="K8" s="8" t="s">
        <v>8494</v>
      </c>
      <c r="L8" s="8">
        <v>7.4074074074074077E-3</v>
      </c>
      <c r="M8" s="8">
        <v>7.4074074074074077E-3</v>
      </c>
      <c r="N8" s="8">
        <v>7.4074074074074077E-3</v>
      </c>
      <c r="O8" s="8" t="s">
        <v>8494</v>
      </c>
      <c r="P8" s="8">
        <v>0.02</v>
      </c>
      <c r="Q8" s="8">
        <v>7.4074074074074077E-3</v>
      </c>
      <c r="R8" s="8">
        <v>2.1739130434782608E-2</v>
      </c>
      <c r="T8" s="8">
        <v>6</v>
      </c>
      <c r="U8" s="9">
        <v>4.0000000000000002E-4</v>
      </c>
      <c r="V8" s="9">
        <v>4.0000000000000001E-3</v>
      </c>
      <c r="W8" s="9">
        <v>1.3333333333333334E-2</v>
      </c>
      <c r="X8" s="9">
        <v>0.1</v>
      </c>
      <c r="Y8" s="9">
        <v>0.5</v>
      </c>
      <c r="Z8" s="9">
        <v>0.9</v>
      </c>
      <c r="AA8" s="9">
        <v>0.5</v>
      </c>
    </row>
    <row r="9" spans="2:34" x14ac:dyDescent="0.25">
      <c r="B9">
        <v>-1</v>
      </c>
      <c r="C9" s="8">
        <v>1.6666666666666666E-2</v>
      </c>
      <c r="D9" s="8">
        <v>2.8571428571428571E-2</v>
      </c>
      <c r="E9" s="8">
        <v>9.5238095238095247E-3</v>
      </c>
      <c r="F9" s="8" t="s">
        <v>8572</v>
      </c>
      <c r="G9" s="8">
        <v>4.4444444444444444E-3</v>
      </c>
      <c r="H9" s="8">
        <v>9.5238095238095247E-3</v>
      </c>
      <c r="I9" s="8">
        <v>5.1282051282051282E-3</v>
      </c>
      <c r="J9" s="8">
        <v>9.5238095238095247E-3</v>
      </c>
      <c r="K9" s="8" t="s">
        <v>8481</v>
      </c>
      <c r="L9" s="8">
        <v>9.5238095238095247E-3</v>
      </c>
      <c r="M9" s="8">
        <v>9.5238095238095247E-3</v>
      </c>
      <c r="N9" s="8">
        <v>9.5238095238095247E-3</v>
      </c>
      <c r="O9" s="8" t="s">
        <v>8481</v>
      </c>
      <c r="P9" s="8">
        <v>2.8571428571428571E-2</v>
      </c>
      <c r="Q9" s="8">
        <v>9.5238095238095247E-3</v>
      </c>
      <c r="R9" s="8">
        <v>2.8571428571428571E-2</v>
      </c>
      <c r="T9" s="8">
        <v>7</v>
      </c>
      <c r="U9" s="9">
        <v>1.0000000000000001E-5</v>
      </c>
      <c r="V9" s="9">
        <v>4.0000000000000002E-4</v>
      </c>
      <c r="W9" s="9">
        <v>4.0000000000000001E-3</v>
      </c>
      <c r="X9" s="9">
        <v>1.3333333333333334E-2</v>
      </c>
      <c r="Y9" s="9">
        <v>0.1</v>
      </c>
      <c r="Z9" s="9">
        <v>0.5</v>
      </c>
      <c r="AA9" s="9">
        <v>0.9</v>
      </c>
    </row>
    <row r="10" spans="2:34" x14ac:dyDescent="0.25">
      <c r="B10">
        <v>0</v>
      </c>
      <c r="C10" s="8">
        <v>1.4492753623188406E-2</v>
      </c>
      <c r="D10" s="8">
        <v>2.8571428571428571E-2</v>
      </c>
      <c r="E10" s="8">
        <v>8.6956521739130436E-3</v>
      </c>
      <c r="F10" s="8" t="s">
        <v>8572</v>
      </c>
      <c r="G10" s="8">
        <v>5.1282051282051282E-3</v>
      </c>
      <c r="H10" s="8">
        <v>8.6956521739130436E-3</v>
      </c>
      <c r="I10" s="8">
        <v>4.4444444444444444E-3</v>
      </c>
      <c r="J10" s="8">
        <v>8.6956521739130436E-3</v>
      </c>
      <c r="K10" s="8" t="s">
        <v>8481</v>
      </c>
      <c r="L10" s="8">
        <v>8.6956521739130436E-3</v>
      </c>
      <c r="M10" s="8">
        <v>8.6956521739130436E-3</v>
      </c>
      <c r="N10" s="8">
        <v>8.6956521739130436E-3</v>
      </c>
      <c r="O10" s="8" t="s">
        <v>8481</v>
      </c>
      <c r="P10" s="8">
        <v>2.8571428571428571E-2</v>
      </c>
      <c r="Q10" s="8">
        <v>8.6956521739130436E-3</v>
      </c>
      <c r="R10" s="8">
        <v>2.8571428571428571E-2</v>
      </c>
    </row>
    <row r="11" spans="2:34" x14ac:dyDescent="0.25">
      <c r="B11">
        <v>1</v>
      </c>
      <c r="C11" s="8">
        <v>0.02</v>
      </c>
      <c r="D11" s="8">
        <v>0.04</v>
      </c>
      <c r="E11" s="8">
        <v>1.0526315789473684E-2</v>
      </c>
      <c r="F11" s="8" t="s">
        <v>8571</v>
      </c>
      <c r="G11" s="8">
        <v>5.4054054054054057E-3</v>
      </c>
      <c r="H11" s="8">
        <v>1.0526315789473684E-2</v>
      </c>
      <c r="I11" s="8">
        <v>5.4054054054054057E-3</v>
      </c>
      <c r="J11" s="8">
        <v>1.0526315789473684E-2</v>
      </c>
      <c r="K11" s="8" t="s">
        <v>8480</v>
      </c>
      <c r="L11" s="8">
        <v>1.0526315789473684E-2</v>
      </c>
      <c r="M11" s="8">
        <v>1.0526315789473684E-2</v>
      </c>
      <c r="N11" s="8">
        <v>1.0526315789473684E-2</v>
      </c>
      <c r="O11" s="8" t="s">
        <v>8480</v>
      </c>
      <c r="P11" s="8">
        <v>0.04</v>
      </c>
      <c r="Q11" s="8">
        <v>1.0526315789473684E-2</v>
      </c>
      <c r="R11" s="8">
        <v>0.04</v>
      </c>
      <c r="T11">
        <v>10.23</v>
      </c>
      <c r="U11">
        <v>12.89</v>
      </c>
      <c r="V11"/>
      <c r="W11"/>
      <c r="X11"/>
      <c r="Y11" t="s">
        <v>8560</v>
      </c>
      <c r="Z11">
        <f>U11-T11</f>
        <v>2.66</v>
      </c>
      <c r="AA11"/>
      <c r="AB11">
        <v>87</v>
      </c>
      <c r="AC11">
        <v>42</v>
      </c>
      <c r="AG11" t="s">
        <v>8560</v>
      </c>
      <c r="AH11">
        <f>AC11-AB11</f>
        <v>-45</v>
      </c>
    </row>
    <row r="12" spans="2:34" x14ac:dyDescent="0.25">
      <c r="B12">
        <v>2</v>
      </c>
      <c r="C12" s="8">
        <v>2.2222222222222223E-2</v>
      </c>
      <c r="D12" s="8">
        <v>4.3478260869565216E-2</v>
      </c>
      <c r="E12" s="8">
        <v>1.5384615384615385E-2</v>
      </c>
      <c r="F12" s="8" t="s">
        <v>8570</v>
      </c>
      <c r="G12" s="8">
        <v>7.4074074074074077E-3</v>
      </c>
      <c r="H12" s="8">
        <v>1.5384615384615385E-2</v>
      </c>
      <c r="I12" s="8">
        <v>7.4074074074074077E-3</v>
      </c>
      <c r="J12" s="8">
        <v>1.5384615384615385E-2</v>
      </c>
      <c r="K12" s="8" t="s">
        <v>8479</v>
      </c>
      <c r="L12" s="8">
        <v>1.5384615384615385E-2</v>
      </c>
      <c r="M12" s="8">
        <v>1.5384615384615385E-2</v>
      </c>
      <c r="N12" s="8">
        <v>1.5384615384615385E-2</v>
      </c>
      <c r="O12" s="8" t="s">
        <v>8479</v>
      </c>
      <c r="P12" s="8">
        <v>4.3478260869565216E-2</v>
      </c>
      <c r="Q12" s="8">
        <v>1.5384615384615385E-2</v>
      </c>
      <c r="R12" s="8">
        <v>4.3478260869565216E-2</v>
      </c>
      <c r="U12"/>
      <c r="V12" t="s">
        <v>8561</v>
      </c>
      <c r="W12" t="s">
        <v>8562</v>
      </c>
      <c r="X12"/>
      <c r="Y12"/>
      <c r="Z12">
        <f>Z11/7</f>
        <v>0.38</v>
      </c>
      <c r="AA12"/>
      <c r="AD12" t="s">
        <v>8561</v>
      </c>
      <c r="AE12" t="s">
        <v>8562</v>
      </c>
      <c r="AH12">
        <f>AH11/7</f>
        <v>-6.4285714285714288</v>
      </c>
    </row>
    <row r="13" spans="2:34" x14ac:dyDescent="0.25">
      <c r="B13">
        <v>3</v>
      </c>
      <c r="C13" s="8">
        <v>2.9411764705882353E-2</v>
      </c>
      <c r="D13" s="8">
        <v>5.8823529411764705E-2</v>
      </c>
      <c r="E13" s="8">
        <v>1.8181818181818181E-2</v>
      </c>
      <c r="F13" s="8" t="s">
        <v>8569</v>
      </c>
      <c r="G13" s="8">
        <v>9.0909090909090905E-3</v>
      </c>
      <c r="H13" s="8">
        <v>1.8181818181818181E-2</v>
      </c>
      <c r="I13" s="8">
        <v>9.0909090909090905E-3</v>
      </c>
      <c r="J13" s="8">
        <v>1.8181818181818181E-2</v>
      </c>
      <c r="K13" s="8" t="s">
        <v>8478</v>
      </c>
      <c r="L13" s="8">
        <v>1.8181818181818181E-2</v>
      </c>
      <c r="M13" s="8">
        <v>1.8181818181818181E-2</v>
      </c>
      <c r="N13" s="8">
        <v>1.8181818181818181E-2</v>
      </c>
      <c r="O13" s="8" t="s">
        <v>8478</v>
      </c>
      <c r="P13" s="8">
        <v>5.8823529411764705E-2</v>
      </c>
      <c r="Q13" s="8">
        <v>1.8181818181818181E-2</v>
      </c>
      <c r="R13" s="8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3">
        <f>AB11</f>
        <v>87</v>
      </c>
      <c r="AE13" s="13">
        <f t="shared" ref="AE13:AE19" si="1">AD13+$AH$12</f>
        <v>80.571428571428569</v>
      </c>
    </row>
    <row r="14" spans="2:34" x14ac:dyDescent="0.25">
      <c r="B14">
        <v>4</v>
      </c>
      <c r="C14" s="8">
        <v>4.5454545454545456E-2</v>
      </c>
      <c r="D14" s="8">
        <v>9.0909090909090912E-2</v>
      </c>
      <c r="E14" s="8">
        <v>2.2222222222222223E-2</v>
      </c>
      <c r="F14" s="8" t="s">
        <v>8568</v>
      </c>
      <c r="G14" s="8">
        <v>1.1764705882352941E-2</v>
      </c>
      <c r="H14" s="8">
        <v>2.2222222222222223E-2</v>
      </c>
      <c r="I14" s="8">
        <v>1.1764705882352941E-2</v>
      </c>
      <c r="J14" s="8">
        <v>2.2222222222222223E-2</v>
      </c>
      <c r="K14" s="8" t="s">
        <v>8477</v>
      </c>
      <c r="L14" s="8">
        <v>2.2222222222222223E-2</v>
      </c>
      <c r="M14" s="8">
        <v>2.2222222222222223E-2</v>
      </c>
      <c r="N14" s="8">
        <v>2.2222222222222223E-2</v>
      </c>
      <c r="O14" s="8" t="s">
        <v>8477</v>
      </c>
      <c r="P14" s="8">
        <v>9.0909090909090912E-2</v>
      </c>
      <c r="Q14" s="8">
        <v>2.2222222222222223E-2</v>
      </c>
      <c r="R14" s="8">
        <v>9.0909090909090912E-2</v>
      </c>
      <c r="U14">
        <v>2</v>
      </c>
      <c r="V14">
        <f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3">
        <f>AE13</f>
        <v>80.571428571428569</v>
      </c>
      <c r="AE14" s="13">
        <f t="shared" si="1"/>
        <v>74.142857142857139</v>
      </c>
    </row>
    <row r="15" spans="2:34" x14ac:dyDescent="0.25">
      <c r="B15">
        <v>5</v>
      </c>
      <c r="C15" s="8">
        <v>0.1111111111111111</v>
      </c>
      <c r="D15" s="8">
        <v>0.2</v>
      </c>
      <c r="E15" s="8">
        <v>3.3333333333333333E-2</v>
      </c>
      <c r="F15" s="8" t="s">
        <v>8567</v>
      </c>
      <c r="G15" s="8">
        <v>1.5384615384615385E-2</v>
      </c>
      <c r="H15" s="8">
        <v>3.3333333333333333E-2</v>
      </c>
      <c r="I15" s="8">
        <v>1.5384615384615385E-2</v>
      </c>
      <c r="J15" s="8">
        <v>3.3333333333333333E-2</v>
      </c>
      <c r="K15" s="8" t="s">
        <v>8476</v>
      </c>
      <c r="L15" s="8">
        <v>3.3333333333333333E-2</v>
      </c>
      <c r="M15" s="8">
        <v>3.3333333333333333E-2</v>
      </c>
      <c r="N15" s="8">
        <v>3.3333333333333333E-2</v>
      </c>
      <c r="O15" s="8" t="s">
        <v>8476</v>
      </c>
      <c r="P15" s="8">
        <v>0.2</v>
      </c>
      <c r="Q15" s="8">
        <v>3.3333333333333333E-2</v>
      </c>
      <c r="R15" s="8">
        <v>0.2</v>
      </c>
      <c r="U15">
        <v>3</v>
      </c>
      <c r="V15">
        <f t="shared" ref="V15:V19" si="2">W14</f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3">
        <f>AE14</f>
        <v>74.142857142857139</v>
      </c>
      <c r="AE15" s="13">
        <f t="shared" si="1"/>
        <v>67.714285714285708</v>
      </c>
    </row>
    <row r="16" spans="2:34" x14ac:dyDescent="0.25">
      <c r="B16">
        <v>6</v>
      </c>
      <c r="C16" s="8">
        <v>0.25</v>
      </c>
      <c r="D16" s="8">
        <v>0.5</v>
      </c>
      <c r="E16" s="8">
        <v>6.6666666666666666E-2</v>
      </c>
      <c r="F16" s="8" t="s">
        <v>8566</v>
      </c>
      <c r="G16" s="8">
        <v>2.2222222222222223E-2</v>
      </c>
      <c r="H16" s="8">
        <v>6.6666666666666666E-2</v>
      </c>
      <c r="I16" s="8">
        <v>2.2222222222222223E-2</v>
      </c>
      <c r="J16" s="8">
        <v>6.6666666666666666E-2</v>
      </c>
      <c r="K16" s="8" t="s">
        <v>8475</v>
      </c>
      <c r="L16" s="8">
        <v>6.6666666666666666E-2</v>
      </c>
      <c r="M16" s="8">
        <v>6.6666666666666666E-2</v>
      </c>
      <c r="N16" s="8">
        <v>6.6666666666666666E-2</v>
      </c>
      <c r="O16" s="8" t="s">
        <v>8475</v>
      </c>
      <c r="P16" s="8">
        <v>0.5</v>
      </c>
      <c r="Q16" s="8">
        <v>6.6666666666666666E-2</v>
      </c>
      <c r="R16" s="8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3">
        <f t="shared" ref="AD16:AD19" si="3">AE15</f>
        <v>67.714285714285708</v>
      </c>
      <c r="AE16" s="13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3">
        <f t="shared" si="3"/>
        <v>61.285714285714278</v>
      </c>
      <c r="AE17" s="14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3">
        <f t="shared" si="3"/>
        <v>54.857142857142847</v>
      </c>
      <c r="AE18" s="13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3">
        <f t="shared" si="3"/>
        <v>48.428571428571416</v>
      </c>
      <c r="AE19" s="13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8560</v>
      </c>
      <c r="AH21">
        <f>AC21-AB21</f>
        <v>-45</v>
      </c>
    </row>
    <row r="22" spans="6:34" x14ac:dyDescent="0.25">
      <c r="F22"/>
      <c r="W22" s="9" t="s">
        <v>8657</v>
      </c>
      <c r="AD22" t="s">
        <v>8561</v>
      </c>
      <c r="AE22" t="s">
        <v>8562</v>
      </c>
      <c r="AH22">
        <f>AH21/7</f>
        <v>-6.4285714285714288</v>
      </c>
    </row>
    <row r="23" spans="6:34" x14ac:dyDescent="0.25">
      <c r="W23" s="9" t="s">
        <v>8658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9" t="s">
        <v>8659</v>
      </c>
      <c r="AC24">
        <v>2</v>
      </c>
      <c r="AD24">
        <f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9" t="s">
        <v>8660</v>
      </c>
      <c r="AC25">
        <v>3</v>
      </c>
      <c r="AD25">
        <f>AE24</f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9" t="s">
        <v>8661</v>
      </c>
      <c r="AC26">
        <v>4</v>
      </c>
      <c r="AD26">
        <f t="shared" ref="AD26:AD29" si="5">AE25</f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9" t="s">
        <v>8662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9" t="s">
        <v>8686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/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40" t="s">
        <v>8526</v>
      </c>
      <c r="C2" s="40"/>
      <c r="D2" s="11"/>
      <c r="F2" s="40" t="s">
        <v>8533</v>
      </c>
      <c r="G2" s="40"/>
      <c r="J2" s="40" t="s">
        <v>8547</v>
      </c>
      <c r="K2" s="40"/>
    </row>
    <row r="3" spans="2:12" x14ac:dyDescent="0.25">
      <c r="B3" t="s">
        <v>8531</v>
      </c>
      <c r="C3" t="s">
        <v>8532</v>
      </c>
      <c r="D3" s="41" t="s">
        <v>8543</v>
      </c>
      <c r="F3" t="s">
        <v>8531</v>
      </c>
      <c r="G3" t="s">
        <v>8532</v>
      </c>
      <c r="H3" s="41" t="s">
        <v>8543</v>
      </c>
      <c r="J3" t="s">
        <v>8531</v>
      </c>
      <c r="K3" t="s">
        <v>8532</v>
      </c>
      <c r="L3" s="41" t="s">
        <v>8543</v>
      </c>
    </row>
    <row r="4" spans="2:12" x14ac:dyDescent="0.25">
      <c r="B4" t="s">
        <v>8523</v>
      </c>
      <c r="C4" t="s">
        <v>8532</v>
      </c>
      <c r="D4" s="41"/>
      <c r="F4" t="s">
        <v>8534</v>
      </c>
      <c r="G4" t="s">
        <v>8532</v>
      </c>
      <c r="H4" s="41"/>
      <c r="J4" t="s">
        <v>8534</v>
      </c>
      <c r="K4" t="s">
        <v>8532</v>
      </c>
      <c r="L4" s="41"/>
    </row>
    <row r="5" spans="2:12" x14ac:dyDescent="0.25">
      <c r="F5" s="40" t="s">
        <v>8548</v>
      </c>
      <c r="G5" s="40"/>
      <c r="J5" s="40" t="s">
        <v>8530</v>
      </c>
      <c r="K5" s="40"/>
    </row>
    <row r="6" spans="2:12" x14ac:dyDescent="0.25">
      <c r="B6" s="40" t="s">
        <v>8530</v>
      </c>
      <c r="C6" s="40"/>
      <c r="D6" s="11"/>
      <c r="F6" t="s">
        <v>8535</v>
      </c>
      <c r="G6" t="s">
        <v>8540</v>
      </c>
      <c r="H6" t="s">
        <v>8543</v>
      </c>
      <c r="J6" t="s">
        <v>8544</v>
      </c>
      <c r="K6" t="s">
        <v>8527</v>
      </c>
      <c r="L6" t="s">
        <v>8543</v>
      </c>
    </row>
    <row r="7" spans="2:12" x14ac:dyDescent="0.25">
      <c r="B7" t="s">
        <v>8524</v>
      </c>
      <c r="C7" t="s">
        <v>8527</v>
      </c>
      <c r="D7" s="41" t="s">
        <v>8543</v>
      </c>
      <c r="F7" t="s">
        <v>8536</v>
      </c>
      <c r="G7" t="s">
        <v>8542</v>
      </c>
      <c r="H7" t="s">
        <v>8543</v>
      </c>
      <c r="I7">
        <v>4</v>
      </c>
      <c r="J7" t="s">
        <v>8545</v>
      </c>
      <c r="K7" t="s">
        <v>8529</v>
      </c>
      <c r="L7" s="10" t="s">
        <v>8543</v>
      </c>
    </row>
    <row r="8" spans="2:12" x14ac:dyDescent="0.25">
      <c r="B8" t="s">
        <v>8546</v>
      </c>
      <c r="C8" t="s">
        <v>8527</v>
      </c>
      <c r="D8" s="41"/>
      <c r="F8" t="s">
        <v>8537</v>
      </c>
      <c r="G8" t="s">
        <v>8540</v>
      </c>
      <c r="H8" t="s">
        <v>8543</v>
      </c>
    </row>
    <row r="9" spans="2:12" x14ac:dyDescent="0.25">
      <c r="B9" t="s">
        <v>8520</v>
      </c>
      <c r="C9" t="s">
        <v>8527</v>
      </c>
      <c r="D9" s="41" t="s">
        <v>8543</v>
      </c>
      <c r="F9" t="s">
        <v>8538</v>
      </c>
      <c r="G9" t="s">
        <v>8541</v>
      </c>
      <c r="H9" t="s">
        <v>8543</v>
      </c>
    </row>
    <row r="10" spans="2:12" x14ac:dyDescent="0.25">
      <c r="B10" t="s">
        <v>8521</v>
      </c>
      <c r="C10" t="s">
        <v>8527</v>
      </c>
      <c r="D10" s="41"/>
      <c r="F10" t="s">
        <v>8539</v>
      </c>
      <c r="G10" t="s">
        <v>8528</v>
      </c>
      <c r="H10" t="s">
        <v>8543</v>
      </c>
    </row>
    <row r="11" spans="2:12" x14ac:dyDescent="0.25">
      <c r="B11" t="s">
        <v>8522</v>
      </c>
      <c r="C11" t="s">
        <v>8527</v>
      </c>
      <c r="D11" s="41"/>
    </row>
    <row r="12" spans="2:12" x14ac:dyDescent="0.25">
      <c r="B12" t="s">
        <v>8515</v>
      </c>
      <c r="C12" t="s">
        <v>8527</v>
      </c>
      <c r="D12" s="41" t="s">
        <v>8543</v>
      </c>
      <c r="F12" s="40" t="s">
        <v>8549</v>
      </c>
      <c r="G12" s="40"/>
    </row>
    <row r="13" spans="2:12" x14ac:dyDescent="0.25">
      <c r="B13" t="s">
        <v>8516</v>
      </c>
      <c r="C13" t="s">
        <v>8527</v>
      </c>
      <c r="D13" s="41"/>
      <c r="F13" t="s">
        <v>8550</v>
      </c>
      <c r="G13" t="s">
        <v>8540</v>
      </c>
      <c r="H13" t="s">
        <v>8543</v>
      </c>
    </row>
    <row r="14" spans="2:12" x14ac:dyDescent="0.25">
      <c r="B14" t="s">
        <v>8525</v>
      </c>
      <c r="C14" t="s">
        <v>8528</v>
      </c>
      <c r="D14" s="10" t="s">
        <v>8543</v>
      </c>
      <c r="F14" t="s">
        <v>8551</v>
      </c>
      <c r="G14" t="s">
        <v>8552</v>
      </c>
      <c r="H14" t="s">
        <v>8543</v>
      </c>
    </row>
    <row r="15" spans="2:12" x14ac:dyDescent="0.25">
      <c r="B15" t="s">
        <v>8513</v>
      </c>
      <c r="C15" t="s">
        <v>8528</v>
      </c>
      <c r="D15" s="10" t="s">
        <v>8543</v>
      </c>
    </row>
    <row r="16" spans="2:12" x14ac:dyDescent="0.25">
      <c r="B16" t="s">
        <v>8514</v>
      </c>
      <c r="C16" t="s">
        <v>8529</v>
      </c>
      <c r="D16" s="10" t="s">
        <v>8543</v>
      </c>
    </row>
    <row r="17" spans="2:4" x14ac:dyDescent="0.25">
      <c r="B17" t="s">
        <v>8517</v>
      </c>
      <c r="C17" t="s">
        <v>8528</v>
      </c>
      <c r="D17" s="41" t="s">
        <v>8543</v>
      </c>
    </row>
    <row r="18" spans="2:4" x14ac:dyDescent="0.25">
      <c r="B18" t="s">
        <v>8518</v>
      </c>
      <c r="C18" t="s">
        <v>8528</v>
      </c>
      <c r="D18" s="41"/>
    </row>
    <row r="19" spans="2:4" x14ac:dyDescent="0.25">
      <c r="B19" t="s">
        <v>8519</v>
      </c>
      <c r="C19" t="s">
        <v>8528</v>
      </c>
      <c r="D19" s="41"/>
    </row>
    <row r="21" spans="2:4" x14ac:dyDescent="0.25">
      <c r="B21" s="40" t="s">
        <v>8553</v>
      </c>
      <c r="C21" s="40"/>
    </row>
    <row r="22" spans="2:4" x14ac:dyDescent="0.25">
      <c r="B22" t="s">
        <v>8531</v>
      </c>
      <c r="C22" t="s">
        <v>8532</v>
      </c>
      <c r="D22" s="41" t="s">
        <v>8543</v>
      </c>
    </row>
    <row r="23" spans="2:4" x14ac:dyDescent="0.25">
      <c r="B23" t="s">
        <v>8554</v>
      </c>
      <c r="C23" t="s">
        <v>8555</v>
      </c>
      <c r="D23" s="41"/>
    </row>
    <row r="24" spans="2:4" x14ac:dyDescent="0.25">
      <c r="B24" s="40" t="s">
        <v>8530</v>
      </c>
      <c r="C24" s="40"/>
    </row>
    <row r="25" spans="2:4" x14ac:dyDescent="0.25">
      <c r="B25" t="s">
        <v>8553</v>
      </c>
      <c r="C25" s="41" t="s">
        <v>8528</v>
      </c>
      <c r="D25" s="41" t="s">
        <v>8543</v>
      </c>
    </row>
    <row r="26" spans="2:4" x14ac:dyDescent="0.25">
      <c r="B26" t="s">
        <v>8556</v>
      </c>
      <c r="C26" s="41"/>
      <c r="D26" s="41"/>
    </row>
    <row r="27" spans="2:4" x14ac:dyDescent="0.25">
      <c r="B27" t="s">
        <v>8557</v>
      </c>
      <c r="C27" s="41"/>
      <c r="D27" s="41"/>
    </row>
    <row r="28" spans="2:4" x14ac:dyDescent="0.25">
      <c r="B28" t="s">
        <v>8558</v>
      </c>
      <c r="C28" s="41"/>
      <c r="D28" s="41"/>
    </row>
    <row r="29" spans="2:4" x14ac:dyDescent="0.25">
      <c r="B29" t="s">
        <v>8559</v>
      </c>
      <c r="C29" s="41"/>
      <c r="D29" s="41"/>
    </row>
  </sheetData>
  <mergeCells count="19">
    <mergeCell ref="D17:D19"/>
    <mergeCell ref="H3:H4"/>
    <mergeCell ref="J2:K2"/>
    <mergeCell ref="L3:L4"/>
    <mergeCell ref="J5:K5"/>
    <mergeCell ref="D7:D8"/>
    <mergeCell ref="D9:D11"/>
    <mergeCell ref="D12:D13"/>
    <mergeCell ref="F12:G12"/>
    <mergeCell ref="B2:C2"/>
    <mergeCell ref="B6:C6"/>
    <mergeCell ref="F2:G2"/>
    <mergeCell ref="F5:G5"/>
    <mergeCell ref="D3:D4"/>
    <mergeCell ref="B21:C21"/>
    <mergeCell ref="D22:D23"/>
    <mergeCell ref="B24:C24"/>
    <mergeCell ref="C25:C29"/>
    <mergeCell ref="D25:D2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542</v>
      </c>
      <c r="F2" t="s">
        <v>278</v>
      </c>
    </row>
    <row r="3" spans="2:8" x14ac:dyDescent="0.25">
      <c r="B3" t="s">
        <v>8580</v>
      </c>
      <c r="C3" t="s">
        <v>8581</v>
      </c>
      <c r="F3" t="s">
        <v>8535</v>
      </c>
      <c r="G3" t="s">
        <v>8602</v>
      </c>
    </row>
    <row r="4" spans="2:8" x14ac:dyDescent="0.25">
      <c r="C4" t="s">
        <v>8582</v>
      </c>
      <c r="G4" t="s">
        <v>8582</v>
      </c>
    </row>
    <row r="5" spans="2:8" x14ac:dyDescent="0.25">
      <c r="C5" t="s">
        <v>8583</v>
      </c>
      <c r="D5" t="s">
        <v>8584</v>
      </c>
      <c r="G5" t="s">
        <v>8603</v>
      </c>
      <c r="H5" t="s">
        <v>8604</v>
      </c>
    </row>
    <row r="7" spans="2:8" x14ac:dyDescent="0.25">
      <c r="B7" t="s">
        <v>8585</v>
      </c>
      <c r="C7" t="s">
        <v>8586</v>
      </c>
      <c r="F7" t="s">
        <v>8591</v>
      </c>
      <c r="G7" t="s">
        <v>8597</v>
      </c>
    </row>
    <row r="8" spans="2:8" x14ac:dyDescent="0.25">
      <c r="C8" t="s">
        <v>8587</v>
      </c>
      <c r="D8" t="s">
        <v>8588</v>
      </c>
      <c r="G8" t="s">
        <v>8592</v>
      </c>
    </row>
    <row r="10" spans="2:8" x14ac:dyDescent="0.25">
      <c r="B10" t="s">
        <v>8537</v>
      </c>
      <c r="C10" t="s">
        <v>8589</v>
      </c>
      <c r="F10" t="s">
        <v>8598</v>
      </c>
      <c r="G10" t="s">
        <v>8599</v>
      </c>
    </row>
    <row r="11" spans="2:8" x14ac:dyDescent="0.25">
      <c r="C11" t="s">
        <v>8583</v>
      </c>
      <c r="D11" t="s">
        <v>8590</v>
      </c>
      <c r="G11" t="s">
        <v>8594</v>
      </c>
    </row>
    <row r="12" spans="2:8" x14ac:dyDescent="0.25">
      <c r="G12" t="s">
        <v>8595</v>
      </c>
      <c r="H12" t="s">
        <v>8596</v>
      </c>
    </row>
    <row r="13" spans="2:8" x14ac:dyDescent="0.25">
      <c r="B13" t="s">
        <v>8591</v>
      </c>
      <c r="C13" t="s">
        <v>8586</v>
      </c>
    </row>
    <row r="14" spans="2:8" x14ac:dyDescent="0.25">
      <c r="C14" t="s">
        <v>8592</v>
      </c>
      <c r="F14" t="s">
        <v>8591</v>
      </c>
      <c r="G14" t="s">
        <v>8597</v>
      </c>
    </row>
    <row r="15" spans="2:8" x14ac:dyDescent="0.25">
      <c r="G15" t="s">
        <v>8592</v>
      </c>
    </row>
    <row r="16" spans="2:8" x14ac:dyDescent="0.25">
      <c r="B16" t="s">
        <v>161</v>
      </c>
    </row>
    <row r="17" spans="2:7" x14ac:dyDescent="0.25">
      <c r="B17" t="s">
        <v>8535</v>
      </c>
      <c r="C17" t="s">
        <v>8593</v>
      </c>
      <c r="F17" t="s">
        <v>242</v>
      </c>
    </row>
    <row r="18" spans="2:7" x14ac:dyDescent="0.25">
      <c r="C18" t="s">
        <v>8605</v>
      </c>
      <c r="F18" t="s">
        <v>8591</v>
      </c>
      <c r="G18" t="s">
        <v>8597</v>
      </c>
    </row>
    <row r="19" spans="2:7" x14ac:dyDescent="0.25">
      <c r="C19" t="s">
        <v>8595</v>
      </c>
      <c r="D19" t="s">
        <v>8596</v>
      </c>
      <c r="G19" t="s">
        <v>8592</v>
      </c>
    </row>
    <row r="21" spans="2:7" x14ac:dyDescent="0.25">
      <c r="B21" t="s">
        <v>8591</v>
      </c>
      <c r="C21" t="s">
        <v>8597</v>
      </c>
      <c r="F21" t="s">
        <v>1444</v>
      </c>
    </row>
    <row r="22" spans="2:7" x14ac:dyDescent="0.25">
      <c r="C22" t="s">
        <v>8592</v>
      </c>
      <c r="F22" t="s">
        <v>8591</v>
      </c>
      <c r="G22" t="s">
        <v>8597</v>
      </c>
    </row>
    <row r="23" spans="2:7" x14ac:dyDescent="0.25">
      <c r="G23" t="s">
        <v>8592</v>
      </c>
    </row>
    <row r="24" spans="2:7" x14ac:dyDescent="0.25">
      <c r="B24" t="s">
        <v>8598</v>
      </c>
      <c r="C24" t="s">
        <v>8599</v>
      </c>
    </row>
    <row r="25" spans="2:7" x14ac:dyDescent="0.25">
      <c r="C25" t="s">
        <v>8594</v>
      </c>
    </row>
    <row r="26" spans="2:7" x14ac:dyDescent="0.25">
      <c r="C26" t="s">
        <v>8595</v>
      </c>
      <c r="D26" t="s">
        <v>8596</v>
      </c>
    </row>
    <row r="28" spans="2:7" x14ac:dyDescent="0.25">
      <c r="B28" t="s">
        <v>8591</v>
      </c>
      <c r="C28" t="s">
        <v>8597</v>
      </c>
    </row>
    <row r="29" spans="2:7" x14ac:dyDescent="0.25">
      <c r="C29" t="s">
        <v>8592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topLeftCell="A154" workbookViewId="0">
      <selection activeCell="G163" sqref="G163"/>
    </sheetView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8607</v>
      </c>
      <c r="C2" t="s">
        <v>8612</v>
      </c>
      <c r="D2" t="s">
        <v>8610</v>
      </c>
      <c r="E2" t="s">
        <v>8611</v>
      </c>
      <c r="H2" t="s">
        <v>8609</v>
      </c>
      <c r="J2" t="s">
        <v>8635</v>
      </c>
    </row>
    <row r="3" spans="1:10" x14ac:dyDescent="0.25">
      <c r="A3">
        <v>1</v>
      </c>
      <c r="B3" t="s">
        <v>493</v>
      </c>
      <c r="C3">
        <v>4</v>
      </c>
      <c r="D3">
        <v>2</v>
      </c>
      <c r="E3">
        <v>1</v>
      </c>
      <c r="H3" t="s">
        <v>8679</v>
      </c>
      <c r="I3" t="s">
        <v>8683</v>
      </c>
      <c r="J3" t="s">
        <v>8636</v>
      </c>
    </row>
    <row r="4" spans="1:10" x14ac:dyDescent="0.25">
      <c r="A4">
        <v>2</v>
      </c>
      <c r="B4" t="s">
        <v>8608</v>
      </c>
      <c r="C4">
        <v>4</v>
      </c>
      <c r="D4">
        <v>2</v>
      </c>
      <c r="E4">
        <v>1</v>
      </c>
      <c r="H4" t="s">
        <v>8687</v>
      </c>
      <c r="J4" t="s">
        <v>8632</v>
      </c>
    </row>
    <row r="5" spans="1:10" x14ac:dyDescent="0.25">
      <c r="A5">
        <v>3</v>
      </c>
      <c r="B5" t="s">
        <v>488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489</v>
      </c>
      <c r="C6">
        <v>3</v>
      </c>
      <c r="D6">
        <v>2</v>
      </c>
      <c r="E6">
        <v>1</v>
      </c>
      <c r="H6" t="s">
        <v>8610</v>
      </c>
      <c r="J6" t="s">
        <v>8635</v>
      </c>
    </row>
    <row r="7" spans="1:10" x14ac:dyDescent="0.25">
      <c r="A7">
        <v>5</v>
      </c>
      <c r="B7" t="s">
        <v>487</v>
      </c>
      <c r="C7">
        <v>3</v>
      </c>
      <c r="D7">
        <v>2</v>
      </c>
      <c r="E7">
        <v>1</v>
      </c>
      <c r="H7" t="s">
        <v>8678</v>
      </c>
      <c r="I7" t="s">
        <v>8587</v>
      </c>
      <c r="J7" t="s">
        <v>8636</v>
      </c>
    </row>
    <row r="8" spans="1:10" x14ac:dyDescent="0.25">
      <c r="A8">
        <v>6</v>
      </c>
      <c r="B8" t="s">
        <v>491</v>
      </c>
      <c r="C8">
        <v>2</v>
      </c>
      <c r="D8">
        <v>2</v>
      </c>
      <c r="E8">
        <v>1</v>
      </c>
      <c r="H8" t="s">
        <v>8688</v>
      </c>
      <c r="J8" t="s">
        <v>8632</v>
      </c>
    </row>
    <row r="9" spans="1:10" x14ac:dyDescent="0.25">
      <c r="A9">
        <v>7</v>
      </c>
      <c r="B9" t="s">
        <v>504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505</v>
      </c>
      <c r="C10">
        <v>1</v>
      </c>
      <c r="D10">
        <v>2</v>
      </c>
      <c r="E10">
        <v>1</v>
      </c>
      <c r="H10" t="s">
        <v>8611</v>
      </c>
      <c r="J10" t="s">
        <v>8635</v>
      </c>
    </row>
    <row r="11" spans="1:10" x14ac:dyDescent="0.25">
      <c r="A11">
        <v>9</v>
      </c>
      <c r="B11" t="s">
        <v>501</v>
      </c>
      <c r="C11">
        <v>1</v>
      </c>
      <c r="D11">
        <v>2</v>
      </c>
      <c r="E11">
        <v>1</v>
      </c>
      <c r="H11" t="s">
        <v>8669</v>
      </c>
      <c r="I11" t="s">
        <v>8587</v>
      </c>
      <c r="J11" t="s">
        <v>8637</v>
      </c>
    </row>
    <row r="12" spans="1:10" x14ac:dyDescent="0.25">
      <c r="A12">
        <v>10</v>
      </c>
      <c r="B12" t="s">
        <v>515</v>
      </c>
      <c r="C12">
        <v>1</v>
      </c>
      <c r="D12">
        <v>2</v>
      </c>
      <c r="E12">
        <v>1</v>
      </c>
      <c r="H12" t="s">
        <v>8689</v>
      </c>
      <c r="J12" t="s">
        <v>8632</v>
      </c>
    </row>
    <row r="13" spans="1:10" x14ac:dyDescent="0.25">
      <c r="A13">
        <v>11</v>
      </c>
      <c r="B13" t="s">
        <v>514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507</v>
      </c>
      <c r="C14">
        <v>1</v>
      </c>
      <c r="D14">
        <v>2</v>
      </c>
      <c r="E14">
        <v>1</v>
      </c>
      <c r="H14" t="s">
        <v>8618</v>
      </c>
      <c r="J14" t="s">
        <v>8643</v>
      </c>
    </row>
    <row r="15" spans="1:10" x14ac:dyDescent="0.25">
      <c r="A15">
        <v>13</v>
      </c>
      <c r="B15" t="s">
        <v>497</v>
      </c>
      <c r="C15">
        <v>1</v>
      </c>
      <c r="D15">
        <v>1</v>
      </c>
      <c r="E15">
        <v>1</v>
      </c>
      <c r="H15" t="s">
        <v>8638</v>
      </c>
      <c r="J15" t="s">
        <v>8644</v>
      </c>
    </row>
    <row r="16" spans="1:10" x14ac:dyDescent="0.25">
      <c r="A16">
        <v>14</v>
      </c>
      <c r="B16" t="s">
        <v>492</v>
      </c>
      <c r="C16">
        <v>1</v>
      </c>
      <c r="D16">
        <v>1</v>
      </c>
      <c r="E16">
        <v>1</v>
      </c>
      <c r="H16" t="s">
        <v>8632</v>
      </c>
      <c r="J16" t="s">
        <v>8645</v>
      </c>
    </row>
    <row r="17" spans="1:10" x14ac:dyDescent="0.25">
      <c r="A17">
        <v>15</v>
      </c>
      <c r="B17" t="s">
        <v>495</v>
      </c>
      <c r="C17">
        <v>1</v>
      </c>
      <c r="D17">
        <v>1</v>
      </c>
      <c r="E17">
        <v>1</v>
      </c>
      <c r="J17" t="s">
        <v>8646</v>
      </c>
    </row>
    <row r="18" spans="1:10" x14ac:dyDescent="0.25">
      <c r="A18">
        <v>16</v>
      </c>
      <c r="B18" t="s">
        <v>502</v>
      </c>
      <c r="C18">
        <v>1</v>
      </c>
      <c r="D18">
        <v>1</v>
      </c>
      <c r="E18">
        <v>1</v>
      </c>
      <c r="H18" t="s">
        <v>8639</v>
      </c>
      <c r="J18" t="s">
        <v>8647</v>
      </c>
    </row>
    <row r="19" spans="1:10" x14ac:dyDescent="0.25">
      <c r="A19">
        <v>17</v>
      </c>
      <c r="B19" t="s">
        <v>508</v>
      </c>
      <c r="C19" t="s">
        <v>8631</v>
      </c>
      <c r="D19" t="s">
        <v>8631</v>
      </c>
      <c r="E19" t="s">
        <v>8629</v>
      </c>
      <c r="H19" t="s">
        <v>8640</v>
      </c>
      <c r="J19" t="s">
        <v>8648</v>
      </c>
    </row>
    <row r="20" spans="1:10" x14ac:dyDescent="0.25">
      <c r="A20">
        <v>18</v>
      </c>
      <c r="B20" t="s">
        <v>498</v>
      </c>
      <c r="C20" t="s">
        <v>8631</v>
      </c>
      <c r="D20" t="s">
        <v>8631</v>
      </c>
      <c r="E20" t="s">
        <v>8629</v>
      </c>
      <c r="H20" t="s">
        <v>8632</v>
      </c>
      <c r="J20" t="s">
        <v>8649</v>
      </c>
    </row>
    <row r="21" spans="1:10" x14ac:dyDescent="0.25">
      <c r="A21">
        <v>19</v>
      </c>
      <c r="B21" t="s">
        <v>499</v>
      </c>
      <c r="C21" t="s">
        <v>8631</v>
      </c>
      <c r="D21" t="s">
        <v>8631</v>
      </c>
      <c r="E21" t="s">
        <v>8629</v>
      </c>
    </row>
    <row r="22" spans="1:10" x14ac:dyDescent="0.25">
      <c r="A22">
        <v>20</v>
      </c>
      <c r="B22" t="s">
        <v>494</v>
      </c>
      <c r="C22" t="s">
        <v>8631</v>
      </c>
      <c r="D22" t="s">
        <v>8631</v>
      </c>
      <c r="E22" t="s">
        <v>8629</v>
      </c>
      <c r="H22" t="s">
        <v>8606</v>
      </c>
      <c r="J22" t="s">
        <v>8640</v>
      </c>
    </row>
    <row r="23" spans="1:10" x14ac:dyDescent="0.25">
      <c r="A23">
        <v>21</v>
      </c>
      <c r="B23" t="s">
        <v>534</v>
      </c>
      <c r="C23" t="s">
        <v>8631</v>
      </c>
      <c r="D23" t="s">
        <v>8631</v>
      </c>
      <c r="E23" t="s">
        <v>8629</v>
      </c>
      <c r="H23" t="s">
        <v>8685</v>
      </c>
      <c r="J23" t="s">
        <v>8632</v>
      </c>
    </row>
    <row r="24" spans="1:10" x14ac:dyDescent="0.25">
      <c r="A24">
        <v>22</v>
      </c>
      <c r="B24" t="s">
        <v>512</v>
      </c>
      <c r="C24" t="s">
        <v>8631</v>
      </c>
      <c r="D24" t="s">
        <v>8631</v>
      </c>
      <c r="E24" t="s">
        <v>8629</v>
      </c>
      <c r="H24" t="s">
        <v>8587</v>
      </c>
      <c r="J24" s="12"/>
    </row>
    <row r="25" spans="1:10" x14ac:dyDescent="0.25">
      <c r="A25">
        <v>23</v>
      </c>
      <c r="B25" t="s">
        <v>496</v>
      </c>
      <c r="C25" t="s">
        <v>8631</v>
      </c>
      <c r="D25" t="s">
        <v>8631</v>
      </c>
      <c r="E25" t="s">
        <v>8629</v>
      </c>
    </row>
    <row r="26" spans="1:10" x14ac:dyDescent="0.25">
      <c r="A26">
        <v>24</v>
      </c>
      <c r="B26" t="s">
        <v>506</v>
      </c>
      <c r="C26" t="s">
        <v>8631</v>
      </c>
      <c r="D26" t="s">
        <v>8631</v>
      </c>
      <c r="E26" t="s">
        <v>8629</v>
      </c>
      <c r="H26" t="s">
        <v>8633</v>
      </c>
    </row>
    <row r="27" spans="1:10" x14ac:dyDescent="0.25">
      <c r="A27">
        <v>25</v>
      </c>
      <c r="B27" t="s">
        <v>510</v>
      </c>
      <c r="C27" t="s">
        <v>8631</v>
      </c>
      <c r="D27" t="s">
        <v>8631</v>
      </c>
      <c r="E27" t="s">
        <v>8629</v>
      </c>
      <c r="H27" t="s">
        <v>8690</v>
      </c>
      <c r="I27" t="s">
        <v>8671</v>
      </c>
      <c r="J27" t="s">
        <v>8640</v>
      </c>
    </row>
    <row r="28" spans="1:10" x14ac:dyDescent="0.25">
      <c r="A28">
        <v>26</v>
      </c>
      <c r="B28" t="s">
        <v>535</v>
      </c>
      <c r="C28" t="s">
        <v>8631</v>
      </c>
      <c r="D28" t="s">
        <v>8631</v>
      </c>
      <c r="E28" t="s">
        <v>8629</v>
      </c>
      <c r="J28" t="s">
        <v>8632</v>
      </c>
    </row>
    <row r="29" spans="1:10" x14ac:dyDescent="0.25">
      <c r="A29">
        <v>27</v>
      </c>
      <c r="B29" t="s">
        <v>509</v>
      </c>
      <c r="C29" t="s">
        <v>8631</v>
      </c>
      <c r="D29" t="s">
        <v>8631</v>
      </c>
      <c r="E29" t="s">
        <v>8629</v>
      </c>
      <c r="H29" t="s">
        <v>8634</v>
      </c>
    </row>
    <row r="30" spans="1:10" x14ac:dyDescent="0.25">
      <c r="A30">
        <v>28</v>
      </c>
      <c r="B30" t="s">
        <v>518</v>
      </c>
      <c r="C30" t="s">
        <v>8631</v>
      </c>
      <c r="D30" t="s">
        <v>8631</v>
      </c>
      <c r="E30" t="s">
        <v>8629</v>
      </c>
      <c r="H30" t="s">
        <v>8690</v>
      </c>
      <c r="I30" t="s">
        <v>8595</v>
      </c>
      <c r="J30" t="s">
        <v>8640</v>
      </c>
    </row>
    <row r="31" spans="1:10" x14ac:dyDescent="0.25">
      <c r="A31">
        <v>29</v>
      </c>
      <c r="B31" t="s">
        <v>516</v>
      </c>
      <c r="C31" t="s">
        <v>8631</v>
      </c>
      <c r="D31" t="s">
        <v>8631</v>
      </c>
      <c r="E31" t="s">
        <v>8629</v>
      </c>
      <c r="J31" t="s">
        <v>8632</v>
      </c>
    </row>
    <row r="32" spans="1:10" x14ac:dyDescent="0.25">
      <c r="A32">
        <v>30</v>
      </c>
      <c r="B32" t="s">
        <v>430</v>
      </c>
      <c r="C32" t="s">
        <v>8631</v>
      </c>
      <c r="D32" t="s">
        <v>8631</v>
      </c>
      <c r="E32" t="s">
        <v>8629</v>
      </c>
      <c r="H32" t="s">
        <v>8641</v>
      </c>
    </row>
    <row r="33" spans="1:8" x14ac:dyDescent="0.25">
      <c r="A33">
        <v>31</v>
      </c>
      <c r="B33" t="s">
        <v>513</v>
      </c>
      <c r="C33" t="s">
        <v>8631</v>
      </c>
      <c r="D33" t="s">
        <v>8631</v>
      </c>
      <c r="E33" t="s">
        <v>8629</v>
      </c>
      <c r="H33" t="s">
        <v>8684</v>
      </c>
    </row>
    <row r="34" spans="1:8" x14ac:dyDescent="0.25">
      <c r="A34">
        <v>32</v>
      </c>
      <c r="B34" t="s">
        <v>520</v>
      </c>
      <c r="C34" t="s">
        <v>8631</v>
      </c>
      <c r="D34" t="s">
        <v>8631</v>
      </c>
      <c r="E34" t="s">
        <v>8629</v>
      </c>
      <c r="H34" t="s">
        <v>8632</v>
      </c>
    </row>
    <row r="35" spans="1:8" x14ac:dyDescent="0.25">
      <c r="A35">
        <v>33</v>
      </c>
      <c r="B35" t="s">
        <v>500</v>
      </c>
      <c r="C35" t="s">
        <v>8631</v>
      </c>
      <c r="D35" t="s">
        <v>8631</v>
      </c>
      <c r="E35" t="s">
        <v>8629</v>
      </c>
    </row>
    <row r="36" spans="1:8" x14ac:dyDescent="0.25">
      <c r="A36">
        <v>34</v>
      </c>
      <c r="B36" t="s">
        <v>530</v>
      </c>
      <c r="C36" t="s">
        <v>8631</v>
      </c>
      <c r="D36" t="s">
        <v>8631</v>
      </c>
      <c r="E36" t="s">
        <v>8629</v>
      </c>
      <c r="H36" t="s">
        <v>8642</v>
      </c>
    </row>
    <row r="37" spans="1:8" x14ac:dyDescent="0.25">
      <c r="A37">
        <v>35</v>
      </c>
      <c r="B37" t="s">
        <v>529</v>
      </c>
      <c r="C37" t="s">
        <v>8631</v>
      </c>
      <c r="D37" t="s">
        <v>8613</v>
      </c>
      <c r="E37" t="s">
        <v>8630</v>
      </c>
      <c r="H37" t="s">
        <v>8684</v>
      </c>
    </row>
    <row r="38" spans="1:8" x14ac:dyDescent="0.25">
      <c r="A38">
        <v>36</v>
      </c>
      <c r="B38" t="s">
        <v>519</v>
      </c>
      <c r="C38" t="s">
        <v>8631</v>
      </c>
      <c r="D38" t="s">
        <v>8613</v>
      </c>
      <c r="E38" t="s">
        <v>8630</v>
      </c>
      <c r="H38" t="s">
        <v>8632</v>
      </c>
    </row>
    <row r="39" spans="1:8" x14ac:dyDescent="0.25">
      <c r="A39">
        <v>37</v>
      </c>
      <c r="B39" t="s">
        <v>511</v>
      </c>
      <c r="C39" t="s">
        <v>8631</v>
      </c>
      <c r="D39" t="s">
        <v>8613</v>
      </c>
      <c r="E39" t="s">
        <v>8630</v>
      </c>
    </row>
    <row r="40" spans="1:8" x14ac:dyDescent="0.25">
      <c r="A40">
        <v>38</v>
      </c>
      <c r="B40" t="s">
        <v>532</v>
      </c>
      <c r="C40" t="s">
        <v>8631</v>
      </c>
      <c r="D40" t="s">
        <v>8613</v>
      </c>
      <c r="E40" t="s">
        <v>8630</v>
      </c>
    </row>
    <row r="41" spans="1:8" x14ac:dyDescent="0.25">
      <c r="A41">
        <v>39</v>
      </c>
      <c r="B41" t="s">
        <v>527</v>
      </c>
      <c r="C41" t="s">
        <v>8631</v>
      </c>
      <c r="D41" t="s">
        <v>8613</v>
      </c>
      <c r="E41" t="s">
        <v>8630</v>
      </c>
    </row>
    <row r="42" spans="1:8" x14ac:dyDescent="0.25">
      <c r="A42">
        <v>40</v>
      </c>
      <c r="B42" t="s">
        <v>531</v>
      </c>
      <c r="C42" t="s">
        <v>8631</v>
      </c>
      <c r="D42" t="s">
        <v>8613</v>
      </c>
      <c r="E42" t="s">
        <v>8630</v>
      </c>
    </row>
    <row r="43" spans="1:8" x14ac:dyDescent="0.25">
      <c r="A43">
        <v>41</v>
      </c>
      <c r="B43" t="s">
        <v>503</v>
      </c>
      <c r="C43" t="s">
        <v>8631</v>
      </c>
      <c r="D43" t="s">
        <v>8613</v>
      </c>
      <c r="E43" t="s">
        <v>8630</v>
      </c>
    </row>
    <row r="44" spans="1:8" x14ac:dyDescent="0.25">
      <c r="A44">
        <v>42</v>
      </c>
      <c r="B44" t="s">
        <v>524</v>
      </c>
      <c r="C44" t="s">
        <v>8631</v>
      </c>
      <c r="D44" t="s">
        <v>8613</v>
      </c>
      <c r="E44" t="s">
        <v>8630</v>
      </c>
    </row>
    <row r="45" spans="1:8" x14ac:dyDescent="0.25">
      <c r="A45">
        <v>43</v>
      </c>
      <c r="B45" t="s">
        <v>523</v>
      </c>
      <c r="C45" t="s">
        <v>8631</v>
      </c>
      <c r="D45" t="s">
        <v>8613</v>
      </c>
      <c r="E45" t="s">
        <v>8630</v>
      </c>
    </row>
    <row r="46" spans="1:8" x14ac:dyDescent="0.25">
      <c r="A46">
        <v>44</v>
      </c>
      <c r="B46" t="s">
        <v>525</v>
      </c>
      <c r="C46" t="s">
        <v>8631</v>
      </c>
      <c r="D46" t="s">
        <v>8613</v>
      </c>
      <c r="E46" t="s">
        <v>8630</v>
      </c>
    </row>
    <row r="47" spans="1:8" x14ac:dyDescent="0.25">
      <c r="A47">
        <v>45</v>
      </c>
      <c r="B47" t="s">
        <v>528</v>
      </c>
      <c r="C47" t="s">
        <v>8631</v>
      </c>
      <c r="D47" t="s">
        <v>8613</v>
      </c>
      <c r="E47" t="s">
        <v>8630</v>
      </c>
    </row>
    <row r="48" spans="1:8" x14ac:dyDescent="0.25">
      <c r="A48">
        <v>46</v>
      </c>
      <c r="B48" t="s">
        <v>522</v>
      </c>
      <c r="C48" t="s">
        <v>8631</v>
      </c>
      <c r="D48" t="s">
        <v>8613</v>
      </c>
      <c r="E48" t="s">
        <v>8630</v>
      </c>
    </row>
    <row r="49" spans="1:5" x14ac:dyDescent="0.25">
      <c r="A49">
        <v>47</v>
      </c>
      <c r="B49" t="s">
        <v>539</v>
      </c>
      <c r="C49" t="s">
        <v>8631</v>
      </c>
      <c r="D49" t="s">
        <v>8613</v>
      </c>
      <c r="E49" t="s">
        <v>8630</v>
      </c>
    </row>
    <row r="50" spans="1:5" x14ac:dyDescent="0.25">
      <c r="A50">
        <v>48</v>
      </c>
      <c r="B50" t="s">
        <v>537</v>
      </c>
      <c r="C50" t="s">
        <v>8631</v>
      </c>
      <c r="D50" t="s">
        <v>8613</v>
      </c>
      <c r="E50" t="s">
        <v>8630</v>
      </c>
    </row>
    <row r="51" spans="1:5" x14ac:dyDescent="0.25">
      <c r="A51">
        <v>49</v>
      </c>
      <c r="B51" t="s">
        <v>517</v>
      </c>
      <c r="C51" t="s">
        <v>8631</v>
      </c>
      <c r="D51" t="s">
        <v>8613</v>
      </c>
      <c r="E51" t="s">
        <v>8630</v>
      </c>
    </row>
    <row r="52" spans="1:5" x14ac:dyDescent="0.25">
      <c r="A52">
        <v>50</v>
      </c>
      <c r="B52" t="s">
        <v>521</v>
      </c>
      <c r="C52" t="s">
        <v>8631</v>
      </c>
      <c r="D52" t="s">
        <v>8613</v>
      </c>
      <c r="E52" t="s">
        <v>8630</v>
      </c>
    </row>
    <row r="53" spans="1:5" x14ac:dyDescent="0.25">
      <c r="A53">
        <v>51</v>
      </c>
      <c r="B53" t="s">
        <v>526</v>
      </c>
      <c r="C53" t="s">
        <v>8631</v>
      </c>
      <c r="D53" t="s">
        <v>8613</v>
      </c>
      <c r="E53" t="s">
        <v>8630</v>
      </c>
    </row>
    <row r="54" spans="1:5" x14ac:dyDescent="0.25">
      <c r="A54">
        <v>52</v>
      </c>
      <c r="B54" t="s">
        <v>538</v>
      </c>
      <c r="C54" t="s">
        <v>8631</v>
      </c>
      <c r="D54" t="s">
        <v>8613</v>
      </c>
      <c r="E54" t="s">
        <v>8630</v>
      </c>
    </row>
    <row r="55" spans="1:5" x14ac:dyDescent="0.25">
      <c r="A55">
        <v>53</v>
      </c>
      <c r="B55" t="s">
        <v>536</v>
      </c>
      <c r="C55" t="s">
        <v>8631</v>
      </c>
      <c r="D55" t="s">
        <v>8613</v>
      </c>
      <c r="E55" t="s">
        <v>8630</v>
      </c>
    </row>
    <row r="56" spans="1:5" x14ac:dyDescent="0.25">
      <c r="A56">
        <v>54</v>
      </c>
      <c r="B56" t="s">
        <v>541</v>
      </c>
      <c r="C56" t="s">
        <v>8631</v>
      </c>
      <c r="D56" t="s">
        <v>8613</v>
      </c>
      <c r="E56" t="s">
        <v>8630</v>
      </c>
    </row>
    <row r="57" spans="1:5" x14ac:dyDescent="0.25">
      <c r="A57">
        <v>55</v>
      </c>
      <c r="B57" t="s">
        <v>540</v>
      </c>
      <c r="C57" t="s">
        <v>8631</v>
      </c>
      <c r="D57" t="s">
        <v>8613</v>
      </c>
      <c r="E57" t="s">
        <v>8630</v>
      </c>
    </row>
    <row r="59" spans="1:5" x14ac:dyDescent="0.25">
      <c r="B59" t="s">
        <v>8617</v>
      </c>
      <c r="C59" t="s">
        <v>8618</v>
      </c>
      <c r="D59" t="s">
        <v>8619</v>
      </c>
      <c r="E59" t="s">
        <v>8606</v>
      </c>
    </row>
    <row r="60" spans="1:5" x14ac:dyDescent="0.25">
      <c r="A60">
        <v>1</v>
      </c>
      <c r="B60" t="s">
        <v>428</v>
      </c>
      <c r="C60">
        <v>3</v>
      </c>
      <c r="D60">
        <v>1</v>
      </c>
      <c r="E60" t="s">
        <v>8613</v>
      </c>
    </row>
    <row r="61" spans="1:5" x14ac:dyDescent="0.25">
      <c r="A61">
        <v>2</v>
      </c>
      <c r="B61" t="s">
        <v>432</v>
      </c>
      <c r="C61">
        <v>3</v>
      </c>
      <c r="D61">
        <v>1</v>
      </c>
      <c r="E61" t="s">
        <v>8613</v>
      </c>
    </row>
    <row r="62" spans="1:5" x14ac:dyDescent="0.25">
      <c r="A62">
        <v>3</v>
      </c>
      <c r="B62" t="s">
        <v>427</v>
      </c>
      <c r="C62">
        <v>3</v>
      </c>
      <c r="D62">
        <v>1</v>
      </c>
      <c r="E62" t="s">
        <v>8613</v>
      </c>
    </row>
    <row r="63" spans="1:5" x14ac:dyDescent="0.25">
      <c r="A63">
        <v>4</v>
      </c>
      <c r="B63" t="s">
        <v>8620</v>
      </c>
      <c r="C63">
        <v>3</v>
      </c>
      <c r="D63">
        <v>1</v>
      </c>
      <c r="E63" t="s">
        <v>8613</v>
      </c>
    </row>
    <row r="64" spans="1:5" x14ac:dyDescent="0.25">
      <c r="A64">
        <v>5</v>
      </c>
      <c r="B64" t="s">
        <v>443</v>
      </c>
      <c r="C64">
        <v>1</v>
      </c>
      <c r="D64">
        <v>1</v>
      </c>
      <c r="E64" t="s">
        <v>8613</v>
      </c>
    </row>
    <row r="65" spans="1:5" x14ac:dyDescent="0.25">
      <c r="A65">
        <v>6</v>
      </c>
      <c r="B65" t="s">
        <v>431</v>
      </c>
      <c r="C65">
        <v>1</v>
      </c>
      <c r="D65">
        <v>1</v>
      </c>
      <c r="E65" t="s">
        <v>8613</v>
      </c>
    </row>
    <row r="66" spans="1:5" x14ac:dyDescent="0.25">
      <c r="A66">
        <v>7</v>
      </c>
      <c r="B66" t="s">
        <v>422</v>
      </c>
      <c r="C66">
        <v>3</v>
      </c>
      <c r="D66">
        <v>1</v>
      </c>
      <c r="E66" t="s">
        <v>8613</v>
      </c>
    </row>
    <row r="67" spans="1:5" x14ac:dyDescent="0.25">
      <c r="A67">
        <v>8</v>
      </c>
      <c r="B67" t="s">
        <v>425</v>
      </c>
      <c r="C67">
        <v>3</v>
      </c>
      <c r="D67">
        <v>1</v>
      </c>
      <c r="E67" t="s">
        <v>8613</v>
      </c>
    </row>
    <row r="68" spans="1:5" x14ac:dyDescent="0.25">
      <c r="A68">
        <v>9</v>
      </c>
      <c r="B68" t="s">
        <v>429</v>
      </c>
      <c r="C68">
        <v>2</v>
      </c>
      <c r="D68">
        <v>2</v>
      </c>
      <c r="E68" t="s">
        <v>8613</v>
      </c>
    </row>
    <row r="69" spans="1:5" x14ac:dyDescent="0.25">
      <c r="A69">
        <v>10</v>
      </c>
      <c r="B69" t="s">
        <v>437</v>
      </c>
      <c r="C69">
        <v>1</v>
      </c>
      <c r="D69">
        <v>1</v>
      </c>
      <c r="E69" t="s">
        <v>8613</v>
      </c>
    </row>
    <row r="70" spans="1:5" x14ac:dyDescent="0.25">
      <c r="A70">
        <v>11</v>
      </c>
      <c r="B70" t="s">
        <v>426</v>
      </c>
      <c r="C70">
        <v>1</v>
      </c>
      <c r="D70">
        <v>1</v>
      </c>
      <c r="E70" t="s">
        <v>8613</v>
      </c>
    </row>
    <row r="71" spans="1:5" x14ac:dyDescent="0.25">
      <c r="A71">
        <v>12</v>
      </c>
      <c r="B71" t="s">
        <v>451</v>
      </c>
      <c r="C71" t="s">
        <v>8613</v>
      </c>
      <c r="D71">
        <v>2</v>
      </c>
      <c r="E71" t="s">
        <v>8613</v>
      </c>
    </row>
    <row r="72" spans="1:5" x14ac:dyDescent="0.25">
      <c r="A72">
        <v>13</v>
      </c>
      <c r="B72" t="s">
        <v>433</v>
      </c>
      <c r="C72" t="s">
        <v>8613</v>
      </c>
      <c r="D72">
        <v>2</v>
      </c>
      <c r="E72" t="s">
        <v>8613</v>
      </c>
    </row>
    <row r="73" spans="1:5" x14ac:dyDescent="0.25">
      <c r="A73">
        <v>14</v>
      </c>
      <c r="B73" t="s">
        <v>458</v>
      </c>
      <c r="C73" t="s">
        <v>8613</v>
      </c>
      <c r="D73">
        <v>2</v>
      </c>
      <c r="E73" t="s">
        <v>8613</v>
      </c>
    </row>
    <row r="74" spans="1:5" x14ac:dyDescent="0.25">
      <c r="A74">
        <v>15</v>
      </c>
      <c r="B74" t="s">
        <v>442</v>
      </c>
      <c r="C74" t="s">
        <v>8613</v>
      </c>
      <c r="D74">
        <v>2</v>
      </c>
      <c r="E74" t="s">
        <v>8613</v>
      </c>
    </row>
    <row r="75" spans="1:5" x14ac:dyDescent="0.25">
      <c r="A75">
        <v>16</v>
      </c>
      <c r="B75" t="s">
        <v>468</v>
      </c>
      <c r="C75" t="s">
        <v>8613</v>
      </c>
      <c r="D75">
        <v>1</v>
      </c>
      <c r="E75" t="s">
        <v>8613</v>
      </c>
    </row>
    <row r="76" spans="1:5" x14ac:dyDescent="0.25">
      <c r="A76">
        <v>17</v>
      </c>
      <c r="B76" t="s">
        <v>457</v>
      </c>
      <c r="C76" t="s">
        <v>8613</v>
      </c>
      <c r="D76">
        <v>1</v>
      </c>
      <c r="E76" t="s">
        <v>8613</v>
      </c>
    </row>
    <row r="77" spans="1:5" x14ac:dyDescent="0.25">
      <c r="A77">
        <v>18</v>
      </c>
      <c r="B77" t="s">
        <v>436</v>
      </c>
      <c r="C77" t="s">
        <v>8613</v>
      </c>
      <c r="D77">
        <v>1</v>
      </c>
      <c r="E77" t="s">
        <v>8613</v>
      </c>
    </row>
    <row r="78" spans="1:5" x14ac:dyDescent="0.25">
      <c r="A78">
        <v>19</v>
      </c>
      <c r="B78" t="s">
        <v>437</v>
      </c>
      <c r="C78" t="s">
        <v>8613</v>
      </c>
      <c r="D78">
        <v>2</v>
      </c>
      <c r="E78" t="s">
        <v>8613</v>
      </c>
    </row>
    <row r="79" spans="1:5" x14ac:dyDescent="0.25">
      <c r="A79">
        <v>20</v>
      </c>
      <c r="B79" t="s">
        <v>438</v>
      </c>
      <c r="C79" t="s">
        <v>8613</v>
      </c>
      <c r="D79">
        <v>2</v>
      </c>
      <c r="E79" t="s">
        <v>8613</v>
      </c>
    </row>
    <row r="80" spans="1:5" x14ac:dyDescent="0.25">
      <c r="A80">
        <v>21</v>
      </c>
      <c r="B80" t="s">
        <v>469</v>
      </c>
      <c r="C80" t="s">
        <v>8613</v>
      </c>
      <c r="D80">
        <v>1</v>
      </c>
      <c r="E80" t="s">
        <v>8613</v>
      </c>
    </row>
    <row r="81" spans="1:5" x14ac:dyDescent="0.25">
      <c r="A81">
        <v>22</v>
      </c>
      <c r="B81" t="s">
        <v>463</v>
      </c>
      <c r="C81" t="s">
        <v>8613</v>
      </c>
      <c r="D81">
        <v>1</v>
      </c>
      <c r="E81" t="s">
        <v>8613</v>
      </c>
    </row>
    <row r="82" spans="1:5" x14ac:dyDescent="0.25">
      <c r="A82">
        <v>23</v>
      </c>
      <c r="B82" t="s">
        <v>444</v>
      </c>
      <c r="C82" t="s">
        <v>8613</v>
      </c>
      <c r="D82">
        <v>1</v>
      </c>
      <c r="E82" t="s">
        <v>8613</v>
      </c>
    </row>
    <row r="83" spans="1:5" x14ac:dyDescent="0.25">
      <c r="A83">
        <v>24</v>
      </c>
      <c r="B83" t="s">
        <v>445</v>
      </c>
      <c r="C83" t="s">
        <v>8613</v>
      </c>
      <c r="D83">
        <v>1</v>
      </c>
      <c r="E83" t="s">
        <v>8613</v>
      </c>
    </row>
    <row r="84" spans="1:5" x14ac:dyDescent="0.25">
      <c r="A84">
        <v>25</v>
      </c>
      <c r="B84" t="s">
        <v>450</v>
      </c>
      <c r="C84" t="s">
        <v>8613</v>
      </c>
      <c r="D84">
        <v>1</v>
      </c>
      <c r="E84" t="s">
        <v>8613</v>
      </c>
    </row>
    <row r="85" spans="1:5" x14ac:dyDescent="0.25">
      <c r="A85">
        <v>26</v>
      </c>
      <c r="B85" t="s">
        <v>440</v>
      </c>
      <c r="C85" t="s">
        <v>8613</v>
      </c>
      <c r="D85" t="s">
        <v>8613</v>
      </c>
      <c r="E85">
        <v>1</v>
      </c>
    </row>
    <row r="86" spans="1:5" x14ac:dyDescent="0.25">
      <c r="A86">
        <v>27</v>
      </c>
      <c r="B86" t="s">
        <v>465</v>
      </c>
      <c r="C86" t="s">
        <v>8613</v>
      </c>
      <c r="D86" t="s">
        <v>8613</v>
      </c>
      <c r="E86">
        <v>1</v>
      </c>
    </row>
    <row r="87" spans="1:5" x14ac:dyDescent="0.25">
      <c r="A87">
        <v>28</v>
      </c>
      <c r="B87" t="s">
        <v>454</v>
      </c>
      <c r="C87" t="s">
        <v>8613</v>
      </c>
      <c r="D87" t="s">
        <v>8613</v>
      </c>
      <c r="E87">
        <v>1</v>
      </c>
    </row>
    <row r="88" spans="1:5" x14ac:dyDescent="0.25">
      <c r="A88">
        <v>29</v>
      </c>
      <c r="B88" t="s">
        <v>446</v>
      </c>
      <c r="C88" t="s">
        <v>8613</v>
      </c>
      <c r="D88" t="s">
        <v>8613</v>
      </c>
      <c r="E88">
        <v>1</v>
      </c>
    </row>
    <row r="89" spans="1:5" x14ac:dyDescent="0.25">
      <c r="A89">
        <v>30</v>
      </c>
      <c r="B89" t="s">
        <v>483</v>
      </c>
      <c r="C89" t="s">
        <v>8613</v>
      </c>
      <c r="D89" t="s">
        <v>8613</v>
      </c>
      <c r="E89">
        <v>1</v>
      </c>
    </row>
    <row r="90" spans="1:5" x14ac:dyDescent="0.25">
      <c r="A90">
        <v>31</v>
      </c>
      <c r="B90" t="s">
        <v>464</v>
      </c>
      <c r="C90" t="s">
        <v>8613</v>
      </c>
      <c r="D90" t="s">
        <v>8613</v>
      </c>
      <c r="E90">
        <v>1</v>
      </c>
    </row>
    <row r="91" spans="1:5" x14ac:dyDescent="0.25">
      <c r="A91">
        <v>32</v>
      </c>
      <c r="B91" t="s">
        <v>439</v>
      </c>
      <c r="C91" t="s">
        <v>8613</v>
      </c>
      <c r="D91" t="s">
        <v>8613</v>
      </c>
      <c r="E91">
        <v>1</v>
      </c>
    </row>
    <row r="92" spans="1:5" x14ac:dyDescent="0.25">
      <c r="A92">
        <v>33</v>
      </c>
      <c r="B92" t="s">
        <v>434</v>
      </c>
      <c r="C92" t="s">
        <v>8613</v>
      </c>
      <c r="D92" t="s">
        <v>8613</v>
      </c>
      <c r="E92">
        <v>1</v>
      </c>
    </row>
    <row r="93" spans="1:5" x14ac:dyDescent="0.25">
      <c r="A93">
        <v>34</v>
      </c>
      <c r="B93" t="s">
        <v>474</v>
      </c>
      <c r="C93" t="s">
        <v>8613</v>
      </c>
      <c r="D93" t="s">
        <v>8613</v>
      </c>
      <c r="E93">
        <v>1</v>
      </c>
    </row>
    <row r="94" spans="1:5" x14ac:dyDescent="0.25">
      <c r="A94">
        <v>35</v>
      </c>
      <c r="B94" t="s">
        <v>462</v>
      </c>
      <c r="C94" t="s">
        <v>8613</v>
      </c>
      <c r="D94" t="s">
        <v>8613</v>
      </c>
      <c r="E94">
        <v>1</v>
      </c>
    </row>
    <row r="95" spans="1:5" x14ac:dyDescent="0.25">
      <c r="A95">
        <v>36</v>
      </c>
      <c r="B95" t="s">
        <v>455</v>
      </c>
      <c r="C95" t="s">
        <v>8613</v>
      </c>
      <c r="D95" t="s">
        <v>8613</v>
      </c>
      <c r="E95">
        <v>1</v>
      </c>
    </row>
    <row r="96" spans="1:5" x14ac:dyDescent="0.25">
      <c r="A96">
        <v>37</v>
      </c>
      <c r="B96" t="s">
        <v>478</v>
      </c>
      <c r="C96" t="s">
        <v>8613</v>
      </c>
      <c r="D96" t="s">
        <v>8613</v>
      </c>
      <c r="E96">
        <v>1</v>
      </c>
    </row>
    <row r="97" spans="1:5" x14ac:dyDescent="0.25">
      <c r="A97">
        <v>38</v>
      </c>
      <c r="B97" t="s">
        <v>472</v>
      </c>
      <c r="C97" t="s">
        <v>8613</v>
      </c>
      <c r="D97" t="s">
        <v>8613</v>
      </c>
      <c r="E97">
        <v>1</v>
      </c>
    </row>
    <row r="98" spans="1:5" x14ac:dyDescent="0.25">
      <c r="A98">
        <v>39</v>
      </c>
      <c r="B98" t="s">
        <v>453</v>
      </c>
      <c r="C98" t="s">
        <v>8613</v>
      </c>
      <c r="D98" t="s">
        <v>8613</v>
      </c>
      <c r="E98">
        <v>1</v>
      </c>
    </row>
    <row r="99" spans="1:5" x14ac:dyDescent="0.25">
      <c r="A99">
        <v>40</v>
      </c>
      <c r="B99" t="s">
        <v>460</v>
      </c>
      <c r="C99" t="s">
        <v>8613</v>
      </c>
      <c r="D99" t="s">
        <v>8613</v>
      </c>
      <c r="E99">
        <v>1</v>
      </c>
    </row>
    <row r="100" spans="1:5" x14ac:dyDescent="0.25">
      <c r="A100">
        <v>41</v>
      </c>
      <c r="B100" t="s">
        <v>449</v>
      </c>
      <c r="C100" t="s">
        <v>8613</v>
      </c>
      <c r="D100" t="s">
        <v>8613</v>
      </c>
      <c r="E100">
        <v>1</v>
      </c>
    </row>
    <row r="101" spans="1:5" x14ac:dyDescent="0.25">
      <c r="A101">
        <v>42</v>
      </c>
      <c r="B101" t="s">
        <v>448</v>
      </c>
      <c r="C101" t="s">
        <v>8613</v>
      </c>
      <c r="D101" t="s">
        <v>8613</v>
      </c>
      <c r="E101">
        <v>1</v>
      </c>
    </row>
    <row r="102" spans="1:5" x14ac:dyDescent="0.25">
      <c r="A102">
        <v>43</v>
      </c>
      <c r="B102" t="s">
        <v>471</v>
      </c>
      <c r="C102" t="s">
        <v>8613</v>
      </c>
      <c r="D102" t="s">
        <v>8613</v>
      </c>
      <c r="E102">
        <v>1</v>
      </c>
    </row>
    <row r="103" spans="1:5" x14ac:dyDescent="0.25">
      <c r="A103">
        <v>44</v>
      </c>
      <c r="B103" t="s">
        <v>447</v>
      </c>
      <c r="C103" t="s">
        <v>8613</v>
      </c>
      <c r="D103" t="s">
        <v>8613</v>
      </c>
      <c r="E103">
        <v>1</v>
      </c>
    </row>
    <row r="105" spans="1:5" x14ac:dyDescent="0.25">
      <c r="B105" t="s">
        <v>8614</v>
      </c>
      <c r="C105" t="s">
        <v>8615</v>
      </c>
      <c r="D105" t="s">
        <v>8616</v>
      </c>
    </row>
    <row r="106" spans="1:5" x14ac:dyDescent="0.25">
      <c r="A106">
        <v>1</v>
      </c>
      <c r="B106" t="s">
        <v>376</v>
      </c>
      <c r="C106">
        <v>4</v>
      </c>
      <c r="D106">
        <v>4</v>
      </c>
    </row>
    <row r="107" spans="1:5" x14ac:dyDescent="0.25">
      <c r="A107">
        <v>2</v>
      </c>
      <c r="B107" t="s">
        <v>327</v>
      </c>
      <c r="C107">
        <v>4</v>
      </c>
      <c r="D107">
        <v>4</v>
      </c>
    </row>
    <row r="108" spans="1:5" x14ac:dyDescent="0.25">
      <c r="A108">
        <v>3</v>
      </c>
      <c r="B108" t="s">
        <v>328</v>
      </c>
      <c r="C108">
        <v>2</v>
      </c>
      <c r="D108">
        <v>2</v>
      </c>
    </row>
    <row r="109" spans="1:5" x14ac:dyDescent="0.25">
      <c r="A109">
        <v>4</v>
      </c>
      <c r="B109" t="s">
        <v>330</v>
      </c>
      <c r="C109">
        <v>2</v>
      </c>
      <c r="D109">
        <v>2</v>
      </c>
    </row>
    <row r="110" spans="1:5" x14ac:dyDescent="0.25">
      <c r="A110">
        <v>5</v>
      </c>
      <c r="B110" t="s">
        <v>350</v>
      </c>
      <c r="C110">
        <v>2</v>
      </c>
      <c r="D110">
        <v>2</v>
      </c>
    </row>
    <row r="111" spans="1:5" x14ac:dyDescent="0.25">
      <c r="A111">
        <v>6</v>
      </c>
      <c r="B111" t="s">
        <v>331</v>
      </c>
      <c r="C111">
        <v>2</v>
      </c>
      <c r="D111">
        <v>2</v>
      </c>
    </row>
    <row r="112" spans="1:5" x14ac:dyDescent="0.25">
      <c r="A112">
        <v>7</v>
      </c>
      <c r="B112" t="s">
        <v>377</v>
      </c>
      <c r="C112">
        <v>2</v>
      </c>
      <c r="D112">
        <v>2</v>
      </c>
    </row>
    <row r="113" spans="1:4" x14ac:dyDescent="0.25">
      <c r="A113">
        <v>8</v>
      </c>
      <c r="B113" t="s">
        <v>348</v>
      </c>
      <c r="C113">
        <v>2</v>
      </c>
      <c r="D113">
        <v>2</v>
      </c>
    </row>
    <row r="114" spans="1:4" x14ac:dyDescent="0.25">
      <c r="A114">
        <v>9</v>
      </c>
      <c r="B114" t="s">
        <v>353</v>
      </c>
      <c r="C114">
        <v>2</v>
      </c>
      <c r="D114">
        <v>2</v>
      </c>
    </row>
    <row r="115" spans="1:4" x14ac:dyDescent="0.25">
      <c r="A115">
        <v>10</v>
      </c>
      <c r="B115" t="s">
        <v>351</v>
      </c>
      <c r="C115">
        <v>2</v>
      </c>
      <c r="D115">
        <v>2</v>
      </c>
    </row>
    <row r="116" spans="1:4" x14ac:dyDescent="0.25">
      <c r="A116">
        <v>1</v>
      </c>
      <c r="B116" t="s">
        <v>378</v>
      </c>
      <c r="C116">
        <v>2</v>
      </c>
      <c r="D116">
        <v>2</v>
      </c>
    </row>
    <row r="117" spans="1:4" x14ac:dyDescent="0.25">
      <c r="A117">
        <v>2</v>
      </c>
      <c r="B117" t="s">
        <v>349</v>
      </c>
      <c r="C117">
        <v>2</v>
      </c>
      <c r="D117">
        <v>2</v>
      </c>
    </row>
    <row r="118" spans="1:4" x14ac:dyDescent="0.25">
      <c r="A118">
        <v>3</v>
      </c>
      <c r="B118" t="s">
        <v>355</v>
      </c>
      <c r="C118">
        <v>2</v>
      </c>
      <c r="D118">
        <v>2</v>
      </c>
    </row>
    <row r="119" spans="1:4" x14ac:dyDescent="0.25">
      <c r="A119">
        <v>4</v>
      </c>
      <c r="B119" t="s">
        <v>354</v>
      </c>
      <c r="C119" t="s">
        <v>8670</v>
      </c>
      <c r="D119" t="s">
        <v>8670</v>
      </c>
    </row>
    <row r="120" spans="1:4" x14ac:dyDescent="0.25">
      <c r="A120">
        <v>5</v>
      </c>
      <c r="B120" t="s">
        <v>397</v>
      </c>
      <c r="C120" t="s">
        <v>8670</v>
      </c>
      <c r="D120" t="s">
        <v>8670</v>
      </c>
    </row>
    <row r="121" spans="1:4" x14ac:dyDescent="0.25">
      <c r="A121">
        <v>6</v>
      </c>
      <c r="B121" t="s">
        <v>396</v>
      </c>
      <c r="C121" t="s">
        <v>8670</v>
      </c>
      <c r="D121" t="s">
        <v>8670</v>
      </c>
    </row>
    <row r="122" spans="1:4" x14ac:dyDescent="0.25">
      <c r="A122">
        <v>7</v>
      </c>
      <c r="B122" t="s">
        <v>332</v>
      </c>
      <c r="C122" t="s">
        <v>8670</v>
      </c>
      <c r="D122" t="s">
        <v>8670</v>
      </c>
    </row>
    <row r="123" spans="1:4" x14ac:dyDescent="0.25">
      <c r="A123">
        <v>8</v>
      </c>
      <c r="B123" t="s">
        <v>398</v>
      </c>
      <c r="C123" t="s">
        <v>8670</v>
      </c>
      <c r="D123" t="s">
        <v>8670</v>
      </c>
    </row>
    <row r="124" spans="1:4" x14ac:dyDescent="0.25">
      <c r="A124">
        <v>9</v>
      </c>
      <c r="B124" t="s">
        <v>356</v>
      </c>
      <c r="C124" t="s">
        <v>8670</v>
      </c>
      <c r="D124" t="s">
        <v>8670</v>
      </c>
    </row>
    <row r="125" spans="1:4" x14ac:dyDescent="0.25">
      <c r="A125">
        <v>10</v>
      </c>
      <c r="B125" t="s">
        <v>334</v>
      </c>
      <c r="C125" t="s">
        <v>8670</v>
      </c>
      <c r="D125" t="s">
        <v>8670</v>
      </c>
    </row>
    <row r="126" spans="1:4" x14ac:dyDescent="0.25">
      <c r="A126">
        <v>11</v>
      </c>
      <c r="B126" t="s">
        <v>352</v>
      </c>
      <c r="C126" t="s">
        <v>8670</v>
      </c>
      <c r="D126" t="s">
        <v>8670</v>
      </c>
    </row>
    <row r="127" spans="1:4" x14ac:dyDescent="0.25">
      <c r="A127">
        <v>12</v>
      </c>
      <c r="B127" t="s">
        <v>407</v>
      </c>
      <c r="C127" t="s">
        <v>8670</v>
      </c>
      <c r="D127" t="s">
        <v>8670</v>
      </c>
    </row>
    <row r="128" spans="1:4" x14ac:dyDescent="0.25">
      <c r="A128">
        <v>13</v>
      </c>
      <c r="B128" t="s">
        <v>333</v>
      </c>
      <c r="C128" t="s">
        <v>8670</v>
      </c>
      <c r="D128" t="s">
        <v>8670</v>
      </c>
    </row>
    <row r="129" spans="1:4" x14ac:dyDescent="0.25">
      <c r="A129">
        <v>14</v>
      </c>
      <c r="B129" t="s">
        <v>8626</v>
      </c>
      <c r="C129" t="s">
        <v>8670</v>
      </c>
      <c r="D129" t="s">
        <v>8670</v>
      </c>
    </row>
    <row r="130" spans="1:4" x14ac:dyDescent="0.25">
      <c r="A130">
        <v>15</v>
      </c>
      <c r="B130" t="s">
        <v>335</v>
      </c>
      <c r="C130" t="s">
        <v>8670</v>
      </c>
      <c r="D130" t="s">
        <v>8670</v>
      </c>
    </row>
    <row r="131" spans="1:4" x14ac:dyDescent="0.25">
      <c r="A131">
        <v>16</v>
      </c>
      <c r="B131" t="s">
        <v>399</v>
      </c>
      <c r="C131" t="s">
        <v>8670</v>
      </c>
      <c r="D131" t="s">
        <v>8670</v>
      </c>
    </row>
    <row r="132" spans="1:4" x14ac:dyDescent="0.25">
      <c r="A132">
        <v>17</v>
      </c>
      <c r="B132" t="s">
        <v>408</v>
      </c>
      <c r="C132" t="s">
        <v>8670</v>
      </c>
      <c r="D132" t="s">
        <v>8670</v>
      </c>
    </row>
    <row r="133" spans="1:4" x14ac:dyDescent="0.25">
      <c r="A133">
        <v>18</v>
      </c>
      <c r="B133" t="s">
        <v>404</v>
      </c>
      <c r="C133" t="s">
        <v>8670</v>
      </c>
      <c r="D133" t="s">
        <v>8670</v>
      </c>
    </row>
    <row r="137" spans="1:4" x14ac:dyDescent="0.25">
      <c r="B137" t="s">
        <v>8627</v>
      </c>
      <c r="C137" t="s">
        <v>8612</v>
      </c>
    </row>
    <row r="138" spans="1:4" x14ac:dyDescent="0.25">
      <c r="A138">
        <v>1</v>
      </c>
      <c r="B138" t="s">
        <v>423</v>
      </c>
      <c r="C138">
        <v>1</v>
      </c>
    </row>
    <row r="139" spans="1:4" x14ac:dyDescent="0.25">
      <c r="A139">
        <v>2</v>
      </c>
      <c r="B139" t="s">
        <v>459</v>
      </c>
      <c r="C139">
        <v>1</v>
      </c>
    </row>
    <row r="140" spans="1:4" x14ac:dyDescent="0.25">
      <c r="A140">
        <v>3</v>
      </c>
      <c r="B140" t="s">
        <v>485</v>
      </c>
      <c r="C140">
        <v>1</v>
      </c>
    </row>
    <row r="141" spans="1:4" x14ac:dyDescent="0.25">
      <c r="A141">
        <v>4</v>
      </c>
      <c r="B141" t="s">
        <v>8628</v>
      </c>
      <c r="C141">
        <v>1</v>
      </c>
    </row>
    <row r="142" spans="1:4" x14ac:dyDescent="0.25">
      <c r="A142">
        <v>5</v>
      </c>
      <c r="B142" t="s">
        <v>461</v>
      </c>
      <c r="C142">
        <v>1</v>
      </c>
    </row>
    <row r="143" spans="1:4" x14ac:dyDescent="0.25">
      <c r="A143">
        <v>6</v>
      </c>
      <c r="B143" t="s">
        <v>467</v>
      </c>
      <c r="C143">
        <v>1</v>
      </c>
    </row>
    <row r="144" spans="1:4" x14ac:dyDescent="0.25">
      <c r="A144">
        <v>7</v>
      </c>
      <c r="B144" t="s">
        <v>481</v>
      </c>
      <c r="C144">
        <v>1</v>
      </c>
    </row>
    <row r="145" spans="1:4" x14ac:dyDescent="0.25">
      <c r="A145">
        <v>8</v>
      </c>
      <c r="B145" t="s">
        <v>482</v>
      </c>
      <c r="C145">
        <v>1</v>
      </c>
    </row>
    <row r="146" spans="1:4" x14ac:dyDescent="0.25">
      <c r="A146">
        <v>9</v>
      </c>
      <c r="B146" t="s">
        <v>486</v>
      </c>
      <c r="C146">
        <v>1</v>
      </c>
    </row>
    <row r="147" spans="1:4" x14ac:dyDescent="0.25">
      <c r="A147">
        <v>10</v>
      </c>
      <c r="B147" t="s">
        <v>473</v>
      </c>
      <c r="C147">
        <v>1</v>
      </c>
    </row>
    <row r="148" spans="1:4" x14ac:dyDescent="0.25">
      <c r="A148">
        <v>11</v>
      </c>
      <c r="B148" t="s">
        <v>476</v>
      </c>
      <c r="C148">
        <v>1</v>
      </c>
    </row>
    <row r="150" spans="1:4" x14ac:dyDescent="0.25">
      <c r="B150" t="s">
        <v>8621</v>
      </c>
      <c r="C150" t="s">
        <v>8612</v>
      </c>
      <c r="D150" t="s">
        <v>8622</v>
      </c>
    </row>
    <row r="151" spans="1:4" x14ac:dyDescent="0.25">
      <c r="A151">
        <v>1</v>
      </c>
      <c r="B151" t="s">
        <v>365</v>
      </c>
      <c r="C151">
        <v>2</v>
      </c>
      <c r="D151">
        <v>2</v>
      </c>
    </row>
    <row r="152" spans="1:4" x14ac:dyDescent="0.25">
      <c r="A152">
        <v>2</v>
      </c>
      <c r="B152" t="s">
        <v>342</v>
      </c>
      <c r="C152">
        <v>2</v>
      </c>
      <c r="D152">
        <v>2</v>
      </c>
    </row>
    <row r="153" spans="1:4" x14ac:dyDescent="0.25">
      <c r="A153">
        <v>3</v>
      </c>
      <c r="B153" t="s">
        <v>364</v>
      </c>
      <c r="C153">
        <v>2</v>
      </c>
      <c r="D153">
        <v>2</v>
      </c>
    </row>
    <row r="154" spans="1:4" x14ac:dyDescent="0.25">
      <c r="A154">
        <v>4</v>
      </c>
      <c r="B154" t="s">
        <v>324</v>
      </c>
      <c r="C154">
        <v>2</v>
      </c>
      <c r="D154">
        <v>2</v>
      </c>
    </row>
    <row r="155" spans="1:4" x14ac:dyDescent="0.25">
      <c r="A155">
        <v>5</v>
      </c>
      <c r="B155" t="s">
        <v>363</v>
      </c>
      <c r="C155">
        <v>2</v>
      </c>
      <c r="D155">
        <v>2</v>
      </c>
    </row>
    <row r="156" spans="1:4" x14ac:dyDescent="0.25">
      <c r="A156">
        <v>6</v>
      </c>
      <c r="B156" t="s">
        <v>8623</v>
      </c>
      <c r="C156">
        <v>2</v>
      </c>
      <c r="D156">
        <v>2</v>
      </c>
    </row>
    <row r="157" spans="1:4" x14ac:dyDescent="0.25">
      <c r="A157">
        <v>7</v>
      </c>
      <c r="B157" t="s">
        <v>384</v>
      </c>
      <c r="C157">
        <v>2</v>
      </c>
      <c r="D157">
        <v>2</v>
      </c>
    </row>
    <row r="158" spans="1:4" x14ac:dyDescent="0.25">
      <c r="A158">
        <v>8</v>
      </c>
      <c r="B158" t="s">
        <v>394</v>
      </c>
      <c r="C158">
        <v>2</v>
      </c>
      <c r="D158">
        <v>2</v>
      </c>
    </row>
    <row r="159" spans="1:4" x14ac:dyDescent="0.25">
      <c r="A159">
        <v>9</v>
      </c>
      <c r="B159" t="s">
        <v>367</v>
      </c>
      <c r="C159">
        <v>2</v>
      </c>
      <c r="D159">
        <v>2</v>
      </c>
    </row>
    <row r="160" spans="1:4" x14ac:dyDescent="0.25">
      <c r="A160">
        <v>10</v>
      </c>
      <c r="B160" t="s">
        <v>323</v>
      </c>
      <c r="C160">
        <v>2</v>
      </c>
      <c r="D160">
        <v>2</v>
      </c>
    </row>
    <row r="161" spans="1:4" x14ac:dyDescent="0.25">
      <c r="A161">
        <v>11</v>
      </c>
      <c r="B161" t="s">
        <v>325</v>
      </c>
      <c r="C161">
        <v>2</v>
      </c>
      <c r="D161">
        <v>2</v>
      </c>
    </row>
    <row r="162" spans="1:4" x14ac:dyDescent="0.25">
      <c r="A162">
        <v>12</v>
      </c>
      <c r="B162" t="s">
        <v>357</v>
      </c>
      <c r="C162">
        <v>2</v>
      </c>
      <c r="D162">
        <v>2</v>
      </c>
    </row>
    <row r="163" spans="1:4" x14ac:dyDescent="0.25">
      <c r="A163">
        <v>13</v>
      </c>
      <c r="B163" t="s">
        <v>390</v>
      </c>
      <c r="C163">
        <v>1</v>
      </c>
      <c r="D163">
        <v>1</v>
      </c>
    </row>
    <row r="164" spans="1:4" x14ac:dyDescent="0.25">
      <c r="A164">
        <v>14</v>
      </c>
      <c r="B164" s="28" t="s">
        <v>360</v>
      </c>
      <c r="C164">
        <v>1</v>
      </c>
      <c r="D164">
        <v>1</v>
      </c>
    </row>
    <row r="165" spans="1:4" x14ac:dyDescent="0.25">
      <c r="A165">
        <v>15</v>
      </c>
      <c r="B165" s="28" t="s">
        <v>362</v>
      </c>
      <c r="C165">
        <v>1</v>
      </c>
      <c r="D165">
        <v>1</v>
      </c>
    </row>
    <row r="166" spans="1:4" x14ac:dyDescent="0.25">
      <c r="A166">
        <v>16</v>
      </c>
      <c r="B166" s="28" t="s">
        <v>379</v>
      </c>
      <c r="C166">
        <v>1</v>
      </c>
      <c r="D166">
        <v>1</v>
      </c>
    </row>
    <row r="167" spans="1:4" x14ac:dyDescent="0.25">
      <c r="A167">
        <v>17</v>
      </c>
      <c r="B167" t="s">
        <v>382</v>
      </c>
      <c r="C167">
        <v>1</v>
      </c>
      <c r="D167">
        <v>1</v>
      </c>
    </row>
    <row r="168" spans="1:4" x14ac:dyDescent="0.25">
      <c r="A168">
        <v>18</v>
      </c>
      <c r="B168" t="s">
        <v>338</v>
      </c>
      <c r="C168">
        <v>1</v>
      </c>
      <c r="D168">
        <v>1</v>
      </c>
    </row>
    <row r="169" spans="1:4" x14ac:dyDescent="0.25">
      <c r="A169">
        <v>19</v>
      </c>
      <c r="B169" t="s">
        <v>385</v>
      </c>
      <c r="C169">
        <v>1</v>
      </c>
      <c r="D169">
        <v>1</v>
      </c>
    </row>
    <row r="170" spans="1:4" x14ac:dyDescent="0.25">
      <c r="A170">
        <v>20</v>
      </c>
      <c r="B170" t="s">
        <v>347</v>
      </c>
      <c r="C170">
        <v>1</v>
      </c>
      <c r="D170">
        <v>1</v>
      </c>
    </row>
    <row r="171" spans="1:4" x14ac:dyDescent="0.25">
      <c r="A171">
        <v>21</v>
      </c>
      <c r="B171" t="s">
        <v>391</v>
      </c>
      <c r="C171">
        <v>1</v>
      </c>
      <c r="D171">
        <v>1</v>
      </c>
    </row>
    <row r="172" spans="1:4" x14ac:dyDescent="0.25">
      <c r="A172">
        <v>22</v>
      </c>
      <c r="B172" t="s">
        <v>366</v>
      </c>
      <c r="C172">
        <v>1</v>
      </c>
      <c r="D172">
        <v>1</v>
      </c>
    </row>
    <row r="173" spans="1:4" x14ac:dyDescent="0.25">
      <c r="A173">
        <v>23</v>
      </c>
      <c r="B173" t="s">
        <v>387</v>
      </c>
      <c r="C173">
        <v>1</v>
      </c>
      <c r="D173">
        <v>1</v>
      </c>
    </row>
    <row r="174" spans="1:4" x14ac:dyDescent="0.25">
      <c r="A174">
        <v>24</v>
      </c>
      <c r="B174" t="s">
        <v>388</v>
      </c>
      <c r="C174">
        <v>1</v>
      </c>
      <c r="D174">
        <v>1</v>
      </c>
    </row>
    <row r="175" spans="1:4" x14ac:dyDescent="0.25">
      <c r="A175">
        <v>25</v>
      </c>
      <c r="B175" t="s">
        <v>337</v>
      </c>
      <c r="C175">
        <v>1</v>
      </c>
      <c r="D175">
        <v>1</v>
      </c>
    </row>
    <row r="176" spans="1:4" x14ac:dyDescent="0.25">
      <c r="A176">
        <v>26</v>
      </c>
      <c r="B176" t="s">
        <v>361</v>
      </c>
      <c r="C176">
        <v>1</v>
      </c>
      <c r="D176">
        <v>1</v>
      </c>
    </row>
    <row r="177" spans="1:4" x14ac:dyDescent="0.25">
      <c r="A177">
        <v>27</v>
      </c>
      <c r="B177" t="s">
        <v>371</v>
      </c>
      <c r="C177">
        <v>1</v>
      </c>
      <c r="D177">
        <v>1</v>
      </c>
    </row>
    <row r="178" spans="1:4" x14ac:dyDescent="0.25">
      <c r="A178">
        <v>28</v>
      </c>
      <c r="B178" t="s">
        <v>322</v>
      </c>
      <c r="C178">
        <v>1</v>
      </c>
      <c r="D178">
        <v>1</v>
      </c>
    </row>
    <row r="179" spans="1:4" x14ac:dyDescent="0.25">
      <c r="A179">
        <v>29</v>
      </c>
      <c r="B179" t="s">
        <v>383</v>
      </c>
      <c r="C179">
        <v>1</v>
      </c>
      <c r="D179">
        <v>1</v>
      </c>
    </row>
    <row r="180" spans="1:4" x14ac:dyDescent="0.25">
      <c r="A180">
        <v>30</v>
      </c>
      <c r="B180" t="s">
        <v>369</v>
      </c>
      <c r="C180">
        <v>1</v>
      </c>
      <c r="D180">
        <v>1</v>
      </c>
    </row>
    <row r="181" spans="1:4" x14ac:dyDescent="0.25">
      <c r="A181">
        <v>31</v>
      </c>
      <c r="B181" t="s">
        <v>8624</v>
      </c>
      <c r="C181">
        <v>1</v>
      </c>
      <c r="D181">
        <v>1</v>
      </c>
    </row>
    <row r="182" spans="1:4" x14ac:dyDescent="0.25">
      <c r="A182">
        <v>32</v>
      </c>
      <c r="B182" t="s">
        <v>344</v>
      </c>
      <c r="C182">
        <v>1</v>
      </c>
      <c r="D182">
        <v>1</v>
      </c>
    </row>
    <row r="183" spans="1:4" x14ac:dyDescent="0.25">
      <c r="A183">
        <v>33</v>
      </c>
      <c r="B183" t="s">
        <v>392</v>
      </c>
      <c r="C183">
        <v>1</v>
      </c>
      <c r="D183">
        <v>1</v>
      </c>
    </row>
    <row r="184" spans="1:4" x14ac:dyDescent="0.25">
      <c r="A184">
        <v>34</v>
      </c>
      <c r="B184" t="s">
        <v>381</v>
      </c>
      <c r="C184">
        <v>1</v>
      </c>
      <c r="D184">
        <v>1</v>
      </c>
    </row>
    <row r="185" spans="1:4" x14ac:dyDescent="0.25">
      <c r="A185">
        <v>35</v>
      </c>
      <c r="B185" t="s">
        <v>359</v>
      </c>
      <c r="C185">
        <v>1</v>
      </c>
      <c r="D185">
        <v>1</v>
      </c>
    </row>
    <row r="186" spans="1:4" x14ac:dyDescent="0.25">
      <c r="A186">
        <v>36</v>
      </c>
      <c r="B186" t="s">
        <v>326</v>
      </c>
      <c r="C186">
        <v>1</v>
      </c>
      <c r="D186">
        <v>1</v>
      </c>
    </row>
    <row r="187" spans="1:4" x14ac:dyDescent="0.25">
      <c r="A187">
        <v>37</v>
      </c>
      <c r="B187" t="s">
        <v>346</v>
      </c>
      <c r="C187">
        <v>1</v>
      </c>
      <c r="D187">
        <v>1</v>
      </c>
    </row>
    <row r="188" spans="1:4" x14ac:dyDescent="0.25">
      <c r="A188">
        <v>38</v>
      </c>
      <c r="B188" t="s">
        <v>370</v>
      </c>
      <c r="C188">
        <v>1</v>
      </c>
      <c r="D188">
        <v>1</v>
      </c>
    </row>
    <row r="189" spans="1:4" x14ac:dyDescent="0.25">
      <c r="A189">
        <v>39</v>
      </c>
      <c r="B189" t="s">
        <v>341</v>
      </c>
      <c r="C189">
        <v>1</v>
      </c>
      <c r="D189">
        <v>1</v>
      </c>
    </row>
    <row r="190" spans="1:4" x14ac:dyDescent="0.25">
      <c r="A190">
        <v>40</v>
      </c>
      <c r="B190" t="s">
        <v>375</v>
      </c>
      <c r="C190">
        <v>1</v>
      </c>
      <c r="D190">
        <v>1</v>
      </c>
    </row>
    <row r="191" spans="1:4" x14ac:dyDescent="0.25">
      <c r="A191">
        <v>41</v>
      </c>
      <c r="B191" t="s">
        <v>373</v>
      </c>
      <c r="C191">
        <v>1</v>
      </c>
      <c r="D191">
        <v>1</v>
      </c>
    </row>
    <row r="192" spans="1:4" x14ac:dyDescent="0.25">
      <c r="A192">
        <v>42</v>
      </c>
      <c r="B192" t="s">
        <v>389</v>
      </c>
      <c r="C192">
        <v>1</v>
      </c>
      <c r="D192">
        <v>1</v>
      </c>
    </row>
    <row r="193" spans="1:4" x14ac:dyDescent="0.25">
      <c r="A193">
        <v>43</v>
      </c>
      <c r="B193" t="s">
        <v>358</v>
      </c>
      <c r="C193">
        <v>1</v>
      </c>
      <c r="D193">
        <v>1</v>
      </c>
    </row>
    <row r="194" spans="1:4" x14ac:dyDescent="0.25">
      <c r="A194">
        <v>44</v>
      </c>
      <c r="B194" t="s">
        <v>393</v>
      </c>
      <c r="C194">
        <v>1</v>
      </c>
      <c r="D194">
        <v>1</v>
      </c>
    </row>
    <row r="195" spans="1:4" x14ac:dyDescent="0.25">
      <c r="A195">
        <v>45</v>
      </c>
      <c r="B195" t="s">
        <v>372</v>
      </c>
      <c r="C195">
        <v>1</v>
      </c>
      <c r="D195">
        <v>1</v>
      </c>
    </row>
    <row r="196" spans="1:4" x14ac:dyDescent="0.25">
      <c r="A196">
        <v>46</v>
      </c>
      <c r="B196" t="s">
        <v>8625</v>
      </c>
      <c r="C196">
        <v>1</v>
      </c>
      <c r="D196">
        <v>1</v>
      </c>
    </row>
    <row r="197" spans="1:4" x14ac:dyDescent="0.25">
      <c r="A197">
        <v>47</v>
      </c>
      <c r="B197" t="s">
        <v>339</v>
      </c>
      <c r="C197">
        <v>1</v>
      </c>
      <c r="D197">
        <v>1</v>
      </c>
    </row>
    <row r="198" spans="1:4" x14ac:dyDescent="0.25">
      <c r="A198">
        <v>48</v>
      </c>
      <c r="B198" t="s">
        <v>345</v>
      </c>
      <c r="C198">
        <v>1</v>
      </c>
      <c r="D198">
        <v>1</v>
      </c>
    </row>
    <row r="199" spans="1:4" x14ac:dyDescent="0.25">
      <c r="A199">
        <v>49</v>
      </c>
      <c r="B199" t="s">
        <v>395</v>
      </c>
      <c r="C199">
        <v>1</v>
      </c>
      <c r="D199">
        <v>1</v>
      </c>
    </row>
    <row r="200" spans="1:4" x14ac:dyDescent="0.25">
      <c r="A200">
        <v>50</v>
      </c>
      <c r="B200" t="s">
        <v>386</v>
      </c>
      <c r="C200">
        <v>1</v>
      </c>
      <c r="D200">
        <v>1</v>
      </c>
    </row>
    <row r="201" spans="1:4" x14ac:dyDescent="0.25">
      <c r="A201">
        <v>51</v>
      </c>
      <c r="B201" t="s">
        <v>343</v>
      </c>
      <c r="C201">
        <v>1</v>
      </c>
      <c r="D201">
        <v>1</v>
      </c>
    </row>
    <row r="202" spans="1:4" x14ac:dyDescent="0.25">
      <c r="A202">
        <v>52</v>
      </c>
      <c r="B202" t="s">
        <v>374</v>
      </c>
      <c r="C202">
        <v>1</v>
      </c>
      <c r="D202">
        <v>1</v>
      </c>
    </row>
    <row r="203" spans="1:4" x14ac:dyDescent="0.25">
      <c r="A203">
        <v>53</v>
      </c>
      <c r="B203" t="s">
        <v>368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>
      <selection activeCell="B12" sqref="B12"/>
    </sheetView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8663</v>
      </c>
      <c r="C1" t="s">
        <v>8663</v>
      </c>
      <c r="D1" t="s">
        <v>8666</v>
      </c>
      <c r="E1" t="s">
        <v>8666</v>
      </c>
      <c r="F1" t="s">
        <v>8664</v>
      </c>
      <c r="G1" t="s">
        <v>8664</v>
      </c>
      <c r="H1" t="s">
        <v>8667</v>
      </c>
      <c r="I1" t="s">
        <v>8667</v>
      </c>
      <c r="J1" t="s">
        <v>8665</v>
      </c>
      <c r="K1" t="s">
        <v>8665</v>
      </c>
      <c r="L1" t="s">
        <v>8668</v>
      </c>
      <c r="M1" t="s">
        <v>8668</v>
      </c>
    </row>
    <row r="2" spans="1:13" x14ac:dyDescent="0.25">
      <c r="A2" t="s">
        <v>520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489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538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357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428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324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376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529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426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514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535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433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465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505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525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453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353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516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327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478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510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366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454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462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322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355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330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429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534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328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447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425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354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498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406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404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495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331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365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332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435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515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509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518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490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349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531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459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445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511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487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517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524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325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536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508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396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382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335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333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397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469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512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458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444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493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431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427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513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503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519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526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530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488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352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422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451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430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434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528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436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455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532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468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540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527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523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484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522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463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379</v>
      </c>
      <c r="B92">
        <f>INDEX(ClubsClassification!$C:$C,MATCH($A92,ClubsClassification!$B:$B,0))</f>
        <v>1</v>
      </c>
      <c r="D92">
        <f>INDEX(ClubsClassification!$C:$C,MATCH($A92,ClubsClassification!$B:$B,0))</f>
        <v>1</v>
      </c>
      <c r="F92">
        <f>INDEX(ClubsClassification!$D:$D,MATCH($A92,ClubsClassification!$B:$B,0))</f>
        <v>1</v>
      </c>
      <c r="H92">
        <f>INDEX(ClubsClassification!$D:$D,MATCH($A92,ClubsClassification!$B:$B,0))</f>
        <v>1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539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342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360</v>
      </c>
      <c r="B95">
        <f>INDEX(ClubsClassification!$C:$C,MATCH($A95,ClubsClassification!$B:$B,0))</f>
        <v>1</v>
      </c>
      <c r="D95">
        <f>INDEX(ClubsClassification!$C:$C,MATCH($A95,ClubsClassification!$B:$B,0))</f>
        <v>1</v>
      </c>
      <c r="F95">
        <f>INDEX(ClubsClassification!$D:$D,MATCH($A95,ClubsClassification!$B:$B,0))</f>
        <v>1</v>
      </c>
      <c r="H95">
        <f>INDEX(ClubsClassification!$D:$D,MATCH($A95,ClubsClassification!$B:$B,0))</f>
        <v>1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378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537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460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521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393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372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446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356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361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492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423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457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491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398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441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348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350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494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504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432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497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380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402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506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500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411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541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362</v>
      </c>
      <c r="B123">
        <f>INDEX(ClubsClassification!$C:$C,MATCH($A123,ClubsClassification!$B:$B,0))</f>
        <v>1</v>
      </c>
      <c r="D123">
        <f>INDEX(ClubsClassification!$C:$C,MATCH($A123,ClubsClassification!$B:$B,0))</f>
        <v>1</v>
      </c>
      <c r="F123">
        <f>INDEX(ClubsClassification!$D:$D,MATCH($A123,ClubsClassification!$B:$B,0))</f>
        <v>1</v>
      </c>
      <c r="H123">
        <f>INDEX(ClubsClassification!$D:$D,MATCH($A123,ClubsClassification!$B:$B,0))</f>
        <v>1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499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450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448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363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496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507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399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467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437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452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442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472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407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364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439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501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502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359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377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443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351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438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367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358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F133"/>
  <sheetViews>
    <sheetView tabSelected="1" topLeftCell="C53" zoomScaleNormal="100" workbookViewId="0">
      <selection activeCell="G67" sqref="G67"/>
    </sheetView>
  </sheetViews>
  <sheetFormatPr baseColWidth="10" defaultRowHeight="15.75" x14ac:dyDescent="0.25"/>
  <cols>
    <col min="1" max="1" width="11.42578125" style="17"/>
    <col min="2" max="2" width="40.5703125" style="17" bestFit="1" customWidth="1"/>
    <col min="3" max="3" width="14.140625" style="25" bestFit="1" customWidth="1"/>
    <col min="4" max="4" width="12.7109375" style="25" bestFit="1" customWidth="1"/>
    <col min="5" max="6" width="11.42578125" style="17"/>
    <col min="7" max="7" width="71.42578125" style="17" bestFit="1" customWidth="1"/>
    <col min="8" max="9" width="14.140625" style="34" bestFit="1" customWidth="1"/>
    <col min="10" max="10" width="15" style="17" customWidth="1"/>
    <col min="11" max="11" width="46.42578125" style="17" bestFit="1" customWidth="1"/>
    <col min="12" max="12" width="15.140625" style="17" customWidth="1"/>
    <col min="13" max="14" width="11.42578125" style="17"/>
    <col min="15" max="15" width="74.42578125" style="17" bestFit="1" customWidth="1"/>
    <col min="16" max="17" width="12.7109375" style="17" bestFit="1" customWidth="1"/>
    <col min="18" max="19" width="11.42578125" style="17"/>
    <col min="20" max="20" width="39.140625" style="17" bestFit="1" customWidth="1"/>
    <col min="21" max="22" width="12.7109375" style="17" bestFit="1" customWidth="1"/>
    <col min="23" max="23" width="11.42578125" style="17"/>
    <col min="24" max="24" width="23" style="17" bestFit="1" customWidth="1"/>
    <col min="25" max="25" width="12.7109375" style="17" bestFit="1" customWidth="1"/>
    <col min="26" max="26" width="12.7109375" bestFit="1" customWidth="1"/>
    <col min="27" max="27" width="11.42578125" style="17"/>
    <col min="28" max="28" width="61.140625" style="17" bestFit="1" customWidth="1"/>
    <col min="29" max="29" width="12.7109375" style="2" bestFit="1" customWidth="1"/>
    <col min="30" max="30" width="12.7109375" style="25" bestFit="1" customWidth="1"/>
    <col min="31" max="31" width="11.42578125" style="17"/>
    <col min="32" max="32" width="49.42578125" style="17" bestFit="1" customWidth="1"/>
    <col min="33" max="34" width="12.7109375" style="34" bestFit="1" customWidth="1"/>
    <col min="35" max="35" width="11.42578125" style="17"/>
    <col min="36" max="36" width="78.85546875" style="17" bestFit="1" customWidth="1"/>
    <col min="37" max="37" width="27.42578125" style="17" bestFit="1" customWidth="1"/>
    <col min="38" max="38" width="20" style="17" bestFit="1" customWidth="1"/>
    <col min="39" max="39" width="11.42578125" style="17"/>
    <col min="40" max="40" width="56.7109375" style="17" bestFit="1" customWidth="1"/>
    <col min="41" max="42" width="12.7109375" style="34" bestFit="1" customWidth="1"/>
    <col min="43" max="43" width="11.42578125" style="17"/>
    <col min="44" max="44" width="34.7109375" style="17" bestFit="1" customWidth="1"/>
    <col min="45" max="46" width="12.7109375" style="34" bestFit="1" customWidth="1"/>
    <col min="47" max="47" width="11.42578125" style="17"/>
    <col min="48" max="48" width="75.85546875" style="17" bestFit="1" customWidth="1"/>
    <col min="49" max="50" width="12.7109375" style="34" bestFit="1" customWidth="1"/>
    <col min="51" max="51" width="11.42578125" style="17"/>
    <col min="52" max="52" width="71" style="17" bestFit="1" customWidth="1"/>
    <col min="53" max="54" width="15.5703125" style="34" bestFit="1" customWidth="1"/>
    <col min="55" max="55" width="11.42578125" style="17"/>
    <col min="56" max="56" width="54.140625" style="17" customWidth="1"/>
    <col min="57" max="58" width="12.7109375" style="34" bestFit="1" customWidth="1"/>
    <col min="59" max="16384" width="11.42578125" style="17"/>
  </cols>
  <sheetData>
    <row r="1" spans="2:58" ht="16.5" x14ac:dyDescent="0.3">
      <c r="B1" s="15" t="s">
        <v>33</v>
      </c>
      <c r="G1" s="18" t="s">
        <v>8500</v>
      </c>
      <c r="H1" s="33" t="s">
        <v>8942</v>
      </c>
      <c r="I1" s="33" t="s">
        <v>8943</v>
      </c>
      <c r="K1" s="18" t="s">
        <v>35</v>
      </c>
      <c r="L1" s="26" t="s">
        <v>8942</v>
      </c>
      <c r="M1" s="26" t="s">
        <v>8943</v>
      </c>
      <c r="O1" s="18" t="s">
        <v>58</v>
      </c>
      <c r="P1" s="26" t="s">
        <v>8942</v>
      </c>
      <c r="Q1" s="26" t="s">
        <v>8943</v>
      </c>
      <c r="T1" s="18" t="s">
        <v>36</v>
      </c>
      <c r="U1" s="26" t="s">
        <v>8942</v>
      </c>
      <c r="V1" s="26" t="s">
        <v>8943</v>
      </c>
      <c r="X1" s="18" t="s">
        <v>8817</v>
      </c>
      <c r="Y1" s="26" t="s">
        <v>8942</v>
      </c>
      <c r="Z1" s="26" t="s">
        <v>8943</v>
      </c>
      <c r="AB1" s="18" t="s">
        <v>38</v>
      </c>
      <c r="AC1" s="26" t="s">
        <v>8942</v>
      </c>
      <c r="AD1" s="26" t="s">
        <v>8943</v>
      </c>
      <c r="AF1" s="18" t="s">
        <v>8852</v>
      </c>
      <c r="AG1" s="33" t="s">
        <v>8942</v>
      </c>
      <c r="AH1" s="33" t="s">
        <v>8943</v>
      </c>
      <c r="AJ1" s="18" t="s">
        <v>60</v>
      </c>
      <c r="AK1" s="33" t="s">
        <v>8942</v>
      </c>
      <c r="AL1" s="33" t="s">
        <v>8943</v>
      </c>
      <c r="AN1" s="18" t="s">
        <v>8508</v>
      </c>
      <c r="AO1" s="33" t="s">
        <v>8942</v>
      </c>
      <c r="AP1" s="33" t="s">
        <v>8943</v>
      </c>
      <c r="AR1" s="18" t="s">
        <v>1253</v>
      </c>
      <c r="AS1" s="33" t="s">
        <v>8942</v>
      </c>
      <c r="AT1" s="33" t="s">
        <v>8943</v>
      </c>
      <c r="AV1" s="18" t="s">
        <v>8496</v>
      </c>
      <c r="AW1" s="33" t="s">
        <v>8942</v>
      </c>
      <c r="AX1" s="33" t="s">
        <v>8943</v>
      </c>
      <c r="AZ1" s="18" t="s">
        <v>8925</v>
      </c>
      <c r="BA1" s="33" t="s">
        <v>8942</v>
      </c>
      <c r="BB1" s="33" t="s">
        <v>8943</v>
      </c>
      <c r="BD1" s="18" t="s">
        <v>8937</v>
      </c>
      <c r="BE1" s="33" t="s">
        <v>8942</v>
      </c>
      <c r="BF1" s="33" t="s">
        <v>8943</v>
      </c>
    </row>
    <row r="2" spans="2:58" ht="16.5" x14ac:dyDescent="0.3">
      <c r="B2" s="15" t="s">
        <v>8691</v>
      </c>
      <c r="X2" s="15" t="s">
        <v>8691</v>
      </c>
      <c r="BB2" s="33"/>
      <c r="BD2" s="17" t="s">
        <v>9123</v>
      </c>
      <c r="BE2" s="34">
        <v>82</v>
      </c>
      <c r="BF2" s="34">
        <f>BE2+(BE2*0.15)</f>
        <v>94.3</v>
      </c>
    </row>
    <row r="3" spans="2:58" x14ac:dyDescent="0.25">
      <c r="B3" s="16" t="s">
        <v>9257</v>
      </c>
      <c r="C3" s="25">
        <v>9.58</v>
      </c>
      <c r="D3" s="25">
        <f>C3+(C3*0.1)</f>
        <v>10.538</v>
      </c>
      <c r="G3" s="23" t="s">
        <v>8719</v>
      </c>
      <c r="H3" s="32">
        <v>31.3</v>
      </c>
      <c r="I3" s="34">
        <f>H3+(H3*0.35)</f>
        <v>42.255000000000003</v>
      </c>
      <c r="J3" s="23"/>
      <c r="K3" s="17" t="s">
        <v>8742</v>
      </c>
      <c r="L3" s="17">
        <v>100</v>
      </c>
      <c r="M3" s="17">
        <v>45</v>
      </c>
      <c r="O3" s="17" t="s">
        <v>8749</v>
      </c>
      <c r="P3" s="17" t="s">
        <v>8613</v>
      </c>
      <c r="Q3" s="17" t="s">
        <v>8613</v>
      </c>
      <c r="T3" s="17" t="s">
        <v>8777</v>
      </c>
      <c r="U3" s="17">
        <v>141</v>
      </c>
      <c r="V3" s="27">
        <f>U3-(U3*0.15)</f>
        <v>119.85</v>
      </c>
      <c r="X3" s="16" t="s">
        <v>8818</v>
      </c>
      <c r="AB3" s="17" t="s">
        <v>8830</v>
      </c>
      <c r="AC3" s="25">
        <v>17.599</v>
      </c>
      <c r="AD3" s="25">
        <f>AC3+(AC3*0.1)</f>
        <v>19.358899999999998</v>
      </c>
      <c r="AF3" s="23" t="s">
        <v>8841</v>
      </c>
      <c r="AG3" s="34">
        <v>35</v>
      </c>
      <c r="AH3" s="34">
        <f>AG3+(AG3*0.15)</f>
        <v>40.25</v>
      </c>
      <c r="AJ3" s="23" t="s">
        <v>9037</v>
      </c>
      <c r="AK3" s="17">
        <v>10.9</v>
      </c>
      <c r="AL3" s="17">
        <v>0</v>
      </c>
      <c r="AN3" s="23" t="s">
        <v>8884</v>
      </c>
      <c r="AO3" s="34">
        <v>919.5</v>
      </c>
      <c r="AP3" s="34">
        <f>AO3+(AO3*0.15)</f>
        <v>1057.425</v>
      </c>
      <c r="AR3" s="17" t="s">
        <v>8889</v>
      </c>
      <c r="AS3" s="34">
        <v>54.6</v>
      </c>
      <c r="AT3" s="34">
        <f>AS3+(AS3*0.08)</f>
        <v>58.968000000000004</v>
      </c>
      <c r="AV3" s="17" t="s">
        <v>8893</v>
      </c>
      <c r="AW3" s="34">
        <v>100</v>
      </c>
      <c r="AX3" s="34">
        <v>0</v>
      </c>
      <c r="AZ3" s="17" t="s">
        <v>8921</v>
      </c>
      <c r="BA3" s="34" t="s">
        <v>8613</v>
      </c>
      <c r="BB3" s="34" t="s">
        <v>8613</v>
      </c>
      <c r="BD3" s="17" t="s">
        <v>9124</v>
      </c>
      <c r="BE3" s="34" t="s">
        <v>8613</v>
      </c>
      <c r="BF3" s="34" t="s">
        <v>8613</v>
      </c>
    </row>
    <row r="4" spans="2:58" x14ac:dyDescent="0.25">
      <c r="B4" s="16" t="s">
        <v>9258</v>
      </c>
      <c r="C4" s="25">
        <v>19.190000000000001</v>
      </c>
      <c r="D4" s="25">
        <f t="shared" ref="D4:D15" si="0">C4+(C4*0.1)</f>
        <v>21.109000000000002</v>
      </c>
      <c r="G4" s="23" t="s">
        <v>8720</v>
      </c>
      <c r="H4" s="32">
        <v>34.200000000000003</v>
      </c>
      <c r="I4" s="34">
        <f>H4+(H4*0.35)</f>
        <v>46.17</v>
      </c>
      <c r="J4" s="23"/>
      <c r="K4" s="17" t="s">
        <v>8743</v>
      </c>
      <c r="L4" s="17">
        <v>100</v>
      </c>
      <c r="M4" s="17">
        <v>50</v>
      </c>
      <c r="O4" s="17" t="s">
        <v>8750</v>
      </c>
      <c r="P4" s="17" t="s">
        <v>8613</v>
      </c>
      <c r="Q4" s="17" t="s">
        <v>8613</v>
      </c>
      <c r="T4" s="17" t="s">
        <v>8778</v>
      </c>
      <c r="U4" s="17">
        <v>173</v>
      </c>
      <c r="V4" s="27">
        <f t="shared" ref="V4:V18" si="1">U4-(U4*0.15)</f>
        <v>147.05000000000001</v>
      </c>
      <c r="X4" s="16" t="s">
        <v>8819</v>
      </c>
      <c r="Y4" s="19">
        <v>20.91</v>
      </c>
      <c r="Z4" s="25">
        <f>Y4+(Y4*0.1)</f>
        <v>23.001000000000001</v>
      </c>
      <c r="AB4" s="17" t="s">
        <v>8831</v>
      </c>
      <c r="AC4" s="25">
        <v>42.892000000000003</v>
      </c>
      <c r="AD4" s="25">
        <f t="shared" ref="AD4:AD25" si="2">AC4+(AC4*0.1)</f>
        <v>47.181200000000004</v>
      </c>
      <c r="AF4" s="23" t="s">
        <v>8842</v>
      </c>
      <c r="AG4" s="34">
        <v>96.5</v>
      </c>
      <c r="AH4" s="34">
        <f t="shared" ref="AH4:AH5" si="3">AG4+(AG4*0.15)</f>
        <v>110.97499999999999</v>
      </c>
      <c r="AJ4" s="23" t="s">
        <v>9038</v>
      </c>
      <c r="AK4" s="17">
        <v>10.9</v>
      </c>
      <c r="AL4" s="17">
        <v>0</v>
      </c>
      <c r="AN4" s="23" t="s">
        <v>8885</v>
      </c>
      <c r="AO4" s="34">
        <v>3091.5</v>
      </c>
      <c r="AP4" s="34">
        <f t="shared" ref="AP4:AP7" si="4">AO4+(AO4*0.15)</f>
        <v>3555.2249999999999</v>
      </c>
      <c r="AR4" s="17" t="s">
        <v>8890</v>
      </c>
      <c r="AS4" s="34">
        <v>53.9</v>
      </c>
      <c r="AT4" s="34">
        <f>AS4+(AS4*0.08)</f>
        <v>58.211999999999996</v>
      </c>
      <c r="AV4" s="17" t="s">
        <v>8894</v>
      </c>
      <c r="AW4" s="34">
        <v>100</v>
      </c>
      <c r="AX4" s="34">
        <v>0</v>
      </c>
      <c r="BD4" s="17" t="s">
        <v>9125</v>
      </c>
      <c r="BE4" s="34" t="s">
        <v>8613</v>
      </c>
      <c r="BF4" s="34" t="s">
        <v>8613</v>
      </c>
    </row>
    <row r="5" spans="2:58" x14ac:dyDescent="0.25">
      <c r="B5" s="16" t="s">
        <v>9259</v>
      </c>
      <c r="C5" s="25">
        <v>43.03</v>
      </c>
      <c r="D5" s="25">
        <f t="shared" si="0"/>
        <v>47.332999999999998</v>
      </c>
      <c r="G5" s="23"/>
      <c r="H5" s="32"/>
      <c r="I5" s="32"/>
      <c r="J5" s="23"/>
      <c r="K5" s="17" t="s">
        <v>8744</v>
      </c>
      <c r="L5" s="17" t="s">
        <v>8613</v>
      </c>
      <c r="M5" s="17" t="s">
        <v>8613</v>
      </c>
      <c r="O5" s="17" t="s">
        <v>8751</v>
      </c>
      <c r="P5" s="17" t="s">
        <v>8613</v>
      </c>
      <c r="Q5" s="17" t="s">
        <v>8613</v>
      </c>
      <c r="T5" s="17" t="s">
        <v>8779</v>
      </c>
      <c r="U5" s="17">
        <v>148</v>
      </c>
      <c r="V5" s="27">
        <f t="shared" si="1"/>
        <v>125.8</v>
      </c>
      <c r="X5" s="16" t="s">
        <v>8692</v>
      </c>
      <c r="Y5" s="19">
        <v>46.4</v>
      </c>
      <c r="Z5" s="25">
        <f t="shared" ref="Z5:Z11" si="5">Y5+(Y5*0.1)</f>
        <v>51.04</v>
      </c>
      <c r="AB5" s="17" t="s">
        <v>8832</v>
      </c>
      <c r="AC5" s="25">
        <v>84.293999999999997</v>
      </c>
      <c r="AD5" s="25">
        <f t="shared" si="2"/>
        <v>92.723399999999998</v>
      </c>
      <c r="AF5" s="23" t="s">
        <v>8843</v>
      </c>
      <c r="AG5" s="34">
        <v>195.25</v>
      </c>
      <c r="AH5" s="34">
        <f t="shared" si="3"/>
        <v>224.53749999999999</v>
      </c>
      <c r="AJ5" s="23" t="s">
        <v>9039</v>
      </c>
      <c r="AK5" s="17">
        <v>1</v>
      </c>
      <c r="AL5" s="17">
        <v>0</v>
      </c>
      <c r="AN5" s="23" t="s">
        <v>9110</v>
      </c>
      <c r="AO5" s="34">
        <v>1870.5</v>
      </c>
      <c r="AP5" s="34">
        <f t="shared" si="4"/>
        <v>2151.0749999999998</v>
      </c>
      <c r="AV5" s="17" t="s">
        <v>8895</v>
      </c>
      <c r="AW5" s="34">
        <v>100</v>
      </c>
      <c r="AX5" s="34">
        <v>0</v>
      </c>
      <c r="AZ5" s="17" t="s">
        <v>8891</v>
      </c>
      <c r="BA5" s="34" t="s">
        <v>8613</v>
      </c>
      <c r="BB5" s="34" t="s">
        <v>8613</v>
      </c>
      <c r="BD5" s="17" t="s">
        <v>9126</v>
      </c>
      <c r="BE5" s="34">
        <v>64.5</v>
      </c>
      <c r="BF5" s="34">
        <f t="shared" ref="BF5" si="6">BE5+(BE5*0.15)</f>
        <v>74.174999999999997</v>
      </c>
    </row>
    <row r="6" spans="2:58" ht="16.5" x14ac:dyDescent="0.3">
      <c r="B6" s="16" t="s">
        <v>9260</v>
      </c>
      <c r="C6" s="25">
        <v>100.91</v>
      </c>
      <c r="D6" s="25">
        <f t="shared" si="0"/>
        <v>111.001</v>
      </c>
      <c r="G6" s="18" t="s">
        <v>8725</v>
      </c>
      <c r="H6" s="32"/>
      <c r="I6" s="32"/>
      <c r="J6" s="23"/>
      <c r="K6" s="17" t="s">
        <v>8745</v>
      </c>
      <c r="L6" s="17" t="s">
        <v>8613</v>
      </c>
      <c r="M6" s="17" t="s">
        <v>8613</v>
      </c>
      <c r="O6" s="17" t="s">
        <v>8752</v>
      </c>
      <c r="P6" s="17" t="s">
        <v>8613</v>
      </c>
      <c r="Q6" s="17" t="s">
        <v>8613</v>
      </c>
      <c r="T6" s="17" t="s">
        <v>8780</v>
      </c>
      <c r="U6" s="17">
        <v>181</v>
      </c>
      <c r="V6" s="27">
        <f t="shared" si="1"/>
        <v>153.85</v>
      </c>
      <c r="X6" s="16" t="s">
        <v>8693</v>
      </c>
      <c r="Y6" s="19">
        <v>102</v>
      </c>
      <c r="Z6" s="25">
        <f t="shared" si="5"/>
        <v>112.2</v>
      </c>
      <c r="AB6" s="17" t="s">
        <v>8833</v>
      </c>
      <c r="AC6" s="25">
        <v>450.53300000000002</v>
      </c>
      <c r="AD6" s="25">
        <f t="shared" si="2"/>
        <v>495.58630000000005</v>
      </c>
      <c r="AF6" s="23" t="s">
        <v>8844</v>
      </c>
      <c r="AG6" s="34">
        <v>39.200000000000003</v>
      </c>
      <c r="AH6" s="34">
        <f>AG6+(AG6*0.15)</f>
        <v>45.080000000000005</v>
      </c>
      <c r="AJ6" s="23" t="s">
        <v>9040</v>
      </c>
      <c r="AK6" s="17">
        <v>10.9</v>
      </c>
      <c r="AL6" s="17">
        <v>0</v>
      </c>
      <c r="AN6" s="23" t="s">
        <v>9111</v>
      </c>
      <c r="AO6" s="34">
        <v>2957.2</v>
      </c>
      <c r="AP6" s="34">
        <f t="shared" si="4"/>
        <v>3400.7799999999997</v>
      </c>
      <c r="AR6" s="17" t="s">
        <v>8891</v>
      </c>
      <c r="AS6" s="34">
        <v>59.05</v>
      </c>
      <c r="AT6" s="34">
        <f>AS6+(AS6*0.08)</f>
        <v>63.774000000000001</v>
      </c>
      <c r="AV6" s="17" t="s">
        <v>8896</v>
      </c>
      <c r="AW6" s="34">
        <v>100</v>
      </c>
      <c r="AX6" s="34">
        <v>0</v>
      </c>
      <c r="BD6" s="17" t="s">
        <v>9127</v>
      </c>
      <c r="BE6" s="34" t="s">
        <v>8613</v>
      </c>
      <c r="BF6" s="34" t="s">
        <v>8613</v>
      </c>
    </row>
    <row r="7" spans="2:58" x14ac:dyDescent="0.25">
      <c r="B7" s="16" t="s">
        <v>9261</v>
      </c>
      <c r="C7" s="25">
        <v>206</v>
      </c>
      <c r="D7" s="25">
        <f t="shared" si="0"/>
        <v>226.6</v>
      </c>
      <c r="H7" s="32"/>
      <c r="I7" s="32"/>
      <c r="J7" s="23"/>
      <c r="K7" s="17" t="s">
        <v>8746</v>
      </c>
      <c r="L7" s="17" t="s">
        <v>8613</v>
      </c>
      <c r="M7" s="17" t="s">
        <v>8613</v>
      </c>
      <c r="O7" s="17" t="s">
        <v>8753</v>
      </c>
      <c r="P7" s="17" t="s">
        <v>8613</v>
      </c>
      <c r="Q7" s="17" t="s">
        <v>8613</v>
      </c>
      <c r="T7" s="17" t="s">
        <v>8781</v>
      </c>
      <c r="U7" s="17">
        <v>160</v>
      </c>
      <c r="V7" s="27">
        <f t="shared" si="1"/>
        <v>136</v>
      </c>
      <c r="X7" s="16" t="s">
        <v>8694</v>
      </c>
      <c r="Y7" s="19">
        <v>219.96</v>
      </c>
      <c r="Z7" s="25">
        <f t="shared" si="5"/>
        <v>241.95600000000002</v>
      </c>
      <c r="AB7" s="17" t="s">
        <v>8834</v>
      </c>
      <c r="AC7" s="25">
        <v>895.44799999999998</v>
      </c>
      <c r="AD7" s="25">
        <f t="shared" si="2"/>
        <v>984.99279999999999</v>
      </c>
      <c r="AF7" s="23" t="s">
        <v>8845</v>
      </c>
      <c r="AG7" s="34">
        <v>99.4</v>
      </c>
      <c r="AH7" s="34">
        <f>AG7+(AG7*0.15)</f>
        <v>114.31</v>
      </c>
      <c r="AJ7" s="23" t="s">
        <v>9041</v>
      </c>
      <c r="AK7" s="17">
        <v>1</v>
      </c>
      <c r="AL7" s="17">
        <v>0</v>
      </c>
      <c r="AN7" s="23" t="s">
        <v>8886</v>
      </c>
      <c r="AO7" s="34">
        <v>1170.6500000000001</v>
      </c>
      <c r="AP7" s="34">
        <f t="shared" si="4"/>
        <v>1346.2475000000002</v>
      </c>
      <c r="AR7" s="17" t="s">
        <v>8892</v>
      </c>
      <c r="AS7" s="34">
        <v>56.9</v>
      </c>
      <c r="AT7" s="34">
        <f>AS7+(AS7*0.08)</f>
        <v>61.451999999999998</v>
      </c>
      <c r="AV7" s="17" t="s">
        <v>8897</v>
      </c>
      <c r="AW7" s="34">
        <v>100</v>
      </c>
      <c r="AX7" s="34">
        <v>0</v>
      </c>
      <c r="AZ7" s="17" t="s">
        <v>8923</v>
      </c>
      <c r="BA7" s="34" t="s">
        <v>8613</v>
      </c>
      <c r="BB7" s="34" t="s">
        <v>8613</v>
      </c>
    </row>
    <row r="8" spans="2:58" x14ac:dyDescent="0.25">
      <c r="B8" s="16" t="s">
        <v>9262</v>
      </c>
      <c r="C8" s="25">
        <v>755.36</v>
      </c>
      <c r="D8" s="25">
        <f t="shared" si="0"/>
        <v>830.89599999999996</v>
      </c>
      <c r="G8" s="23" t="s">
        <v>8722</v>
      </c>
      <c r="H8" s="32">
        <v>690</v>
      </c>
      <c r="I8" s="34">
        <f>H8+(H8*0.15)</f>
        <v>793.5</v>
      </c>
      <c r="J8" s="23"/>
      <c r="K8" s="17" t="s">
        <v>8747</v>
      </c>
      <c r="L8" s="17" t="s">
        <v>8613</v>
      </c>
      <c r="M8" s="17" t="s">
        <v>8613</v>
      </c>
      <c r="O8" s="17" t="s">
        <v>8754</v>
      </c>
      <c r="P8" s="17" t="s">
        <v>8613</v>
      </c>
      <c r="Q8" s="17" t="s">
        <v>8613</v>
      </c>
      <c r="T8" s="17" t="s">
        <v>8782</v>
      </c>
      <c r="U8" s="17">
        <v>195</v>
      </c>
      <c r="V8" s="27">
        <f t="shared" si="1"/>
        <v>165.75</v>
      </c>
      <c r="X8" s="16" t="s">
        <v>8695</v>
      </c>
      <c r="Y8" s="19">
        <v>452.12</v>
      </c>
      <c r="Z8" s="25">
        <f t="shared" si="5"/>
        <v>497.33199999999999</v>
      </c>
      <c r="AB8" s="17" t="s">
        <v>8835</v>
      </c>
      <c r="AC8" s="25">
        <v>242.64599999999999</v>
      </c>
      <c r="AD8" s="25">
        <f t="shared" si="2"/>
        <v>266.91059999999999</v>
      </c>
      <c r="AF8" s="23" t="s">
        <v>8846</v>
      </c>
      <c r="AG8" s="34">
        <v>212.9</v>
      </c>
      <c r="AH8" s="34">
        <f>AG8+(AG8*0.15)</f>
        <v>244.83500000000001</v>
      </c>
      <c r="AJ8" s="23" t="s">
        <v>8873</v>
      </c>
      <c r="AK8" s="17">
        <v>1</v>
      </c>
      <c r="AL8" s="17">
        <v>0</v>
      </c>
      <c r="AN8" s="23"/>
      <c r="AV8" s="17" t="s">
        <v>8722</v>
      </c>
      <c r="AW8" s="34">
        <v>100</v>
      </c>
      <c r="AX8" s="34">
        <v>0</v>
      </c>
      <c r="AZ8" s="17" t="s">
        <v>8924</v>
      </c>
      <c r="BA8" s="34" t="s">
        <v>8613</v>
      </c>
      <c r="BB8" s="34" t="s">
        <v>8613</v>
      </c>
      <c r="BD8" s="17" t="s">
        <v>9128</v>
      </c>
      <c r="BE8" s="34">
        <v>88.5</v>
      </c>
      <c r="BF8" s="34">
        <f t="shared" ref="BF8:BF14" si="7">BE8+(BE8*0.15)</f>
        <v>101.77500000000001</v>
      </c>
    </row>
    <row r="9" spans="2:58" ht="16.5" x14ac:dyDescent="0.3">
      <c r="B9" s="16" t="s">
        <v>9263</v>
      </c>
      <c r="C9" s="25">
        <v>1571</v>
      </c>
      <c r="D9" s="25">
        <f t="shared" si="0"/>
        <v>1728.1</v>
      </c>
      <c r="G9" s="23" t="s">
        <v>8724</v>
      </c>
      <c r="H9" s="32">
        <v>760</v>
      </c>
      <c r="I9" s="34">
        <f>H9+(H9*0.15)</f>
        <v>874</v>
      </c>
      <c r="J9" s="23"/>
      <c r="K9" s="17" t="s">
        <v>8748</v>
      </c>
      <c r="L9" s="17" t="s">
        <v>8613</v>
      </c>
      <c r="M9" s="17" t="s">
        <v>8613</v>
      </c>
      <c r="O9" s="17" t="s">
        <v>8755</v>
      </c>
      <c r="P9" s="17" t="s">
        <v>8613</v>
      </c>
      <c r="Q9" s="17" t="s">
        <v>8613</v>
      </c>
      <c r="T9" s="17" t="s">
        <v>8783</v>
      </c>
      <c r="U9" s="17">
        <v>166</v>
      </c>
      <c r="V9" s="27">
        <f t="shared" si="1"/>
        <v>141.1</v>
      </c>
      <c r="X9" s="16" t="s">
        <v>8696</v>
      </c>
      <c r="Y9" s="19">
        <v>870.67</v>
      </c>
      <c r="Z9" s="25">
        <f t="shared" si="5"/>
        <v>957.73699999999997</v>
      </c>
      <c r="AB9" s="17" t="s">
        <v>8836</v>
      </c>
      <c r="AC9" s="25">
        <v>9.702</v>
      </c>
      <c r="AD9" s="25">
        <f t="shared" si="2"/>
        <v>10.6722</v>
      </c>
      <c r="AJ9" s="23"/>
      <c r="AN9" s="23" t="s">
        <v>8887</v>
      </c>
      <c r="AO9" s="34">
        <v>1240.6500000000001</v>
      </c>
      <c r="AP9" s="34">
        <f t="shared" ref="AP9:AP13" si="8">AO9+(AO9*0.15)</f>
        <v>1426.7475000000002</v>
      </c>
      <c r="AR9" s="18" t="s">
        <v>1254</v>
      </c>
      <c r="BD9" s="17" t="s">
        <v>9129</v>
      </c>
      <c r="BE9" s="34" t="s">
        <v>8613</v>
      </c>
      <c r="BF9" s="34" t="s">
        <v>8613</v>
      </c>
    </row>
    <row r="10" spans="2:58" ht="16.5" x14ac:dyDescent="0.3">
      <c r="B10" s="16" t="s">
        <v>9264</v>
      </c>
      <c r="C10" s="25">
        <v>12.8</v>
      </c>
      <c r="D10" s="25">
        <f t="shared" si="0"/>
        <v>14.080000000000002</v>
      </c>
      <c r="G10" s="23"/>
      <c r="O10" s="17" t="s">
        <v>8756</v>
      </c>
      <c r="P10" s="17" t="s">
        <v>8613</v>
      </c>
      <c r="Q10" s="17" t="s">
        <v>8613</v>
      </c>
      <c r="T10" s="17" t="s">
        <v>8784</v>
      </c>
      <c r="U10" s="17">
        <v>205</v>
      </c>
      <c r="V10" s="27">
        <f t="shared" si="1"/>
        <v>174.25</v>
      </c>
      <c r="X10" s="16" t="s">
        <v>8704</v>
      </c>
      <c r="Y10" s="19">
        <v>188.24</v>
      </c>
      <c r="Z10" s="25">
        <f t="shared" si="5"/>
        <v>207.06400000000002</v>
      </c>
      <c r="AB10" s="17" t="s">
        <v>8837</v>
      </c>
      <c r="AC10" s="25">
        <v>40.030999999999999</v>
      </c>
      <c r="AD10" s="25">
        <f t="shared" si="2"/>
        <v>44.034099999999995</v>
      </c>
      <c r="AF10" s="23" t="s">
        <v>8847</v>
      </c>
      <c r="AG10" s="34">
        <v>38.119999999999997</v>
      </c>
      <c r="AH10" s="34">
        <f t="shared" ref="AH10:AH15" si="9">AG10+(AG10*0.15)</f>
        <v>43.837999999999994</v>
      </c>
      <c r="AJ10" s="23" t="s">
        <v>9042</v>
      </c>
      <c r="AK10" s="17">
        <v>10.9</v>
      </c>
      <c r="AL10" s="17">
        <v>0</v>
      </c>
      <c r="AN10" s="23" t="s">
        <v>8888</v>
      </c>
      <c r="AO10" s="34">
        <v>2475.65</v>
      </c>
      <c r="AP10" s="34">
        <f t="shared" si="8"/>
        <v>2846.9974999999999</v>
      </c>
      <c r="AV10" s="17" t="s">
        <v>8898</v>
      </c>
      <c r="AW10" s="34">
        <v>100</v>
      </c>
      <c r="AX10" s="34">
        <v>0</v>
      </c>
      <c r="AZ10" s="18" t="s">
        <v>8926</v>
      </c>
      <c r="BD10" s="17" t="s">
        <v>9130</v>
      </c>
      <c r="BE10" s="34" t="s">
        <v>8613</v>
      </c>
      <c r="BF10" s="34" t="s">
        <v>8613</v>
      </c>
    </row>
    <row r="11" spans="2:58" ht="16.5" x14ac:dyDescent="0.3">
      <c r="B11" s="16" t="s">
        <v>9265</v>
      </c>
      <c r="C11" s="25">
        <v>45.94</v>
      </c>
      <c r="D11" s="25">
        <f t="shared" si="0"/>
        <v>50.533999999999999</v>
      </c>
      <c r="G11" s="18" t="s">
        <v>8502</v>
      </c>
      <c r="K11" s="18" t="s">
        <v>8598</v>
      </c>
      <c r="T11" s="17" t="s">
        <v>8785</v>
      </c>
      <c r="U11" s="17">
        <v>177</v>
      </c>
      <c r="V11" s="27">
        <f t="shared" si="1"/>
        <v>150.44999999999999</v>
      </c>
      <c r="X11" s="16" t="s">
        <v>8820</v>
      </c>
      <c r="Y11" s="19">
        <v>418.55</v>
      </c>
      <c r="Z11" s="25">
        <f t="shared" si="5"/>
        <v>460.40500000000003</v>
      </c>
      <c r="AB11" s="17" t="s">
        <v>8838</v>
      </c>
      <c r="AC11" s="25">
        <v>871.37199999999996</v>
      </c>
      <c r="AD11" s="25">
        <f t="shared" si="2"/>
        <v>958.50919999999996</v>
      </c>
      <c r="AF11" s="23" t="s">
        <v>9036</v>
      </c>
      <c r="AG11" s="34">
        <v>97.1</v>
      </c>
      <c r="AH11" s="34">
        <f t="shared" si="9"/>
        <v>111.66499999999999</v>
      </c>
      <c r="AJ11" s="23" t="s">
        <v>9043</v>
      </c>
      <c r="AK11" s="17">
        <v>10.9</v>
      </c>
      <c r="AL11" s="17">
        <v>0</v>
      </c>
      <c r="AN11" s="23" t="s">
        <v>9112</v>
      </c>
      <c r="AO11" s="34">
        <v>1811.55</v>
      </c>
      <c r="AP11" s="34">
        <f t="shared" si="8"/>
        <v>2083.2824999999998</v>
      </c>
      <c r="AR11" s="17" t="s">
        <v>8921</v>
      </c>
      <c r="AS11" s="34">
        <v>52.65</v>
      </c>
      <c r="AT11" s="34">
        <f>AS11+(AS11*0.08)</f>
        <v>56.861999999999995</v>
      </c>
      <c r="AV11" s="17" t="s">
        <v>8899</v>
      </c>
      <c r="AW11" s="34">
        <v>100</v>
      </c>
      <c r="AX11" s="34">
        <v>0</v>
      </c>
      <c r="BD11" s="17" t="s">
        <v>9131</v>
      </c>
      <c r="BE11" s="34">
        <v>70.2</v>
      </c>
      <c r="BF11" s="34">
        <f t="shared" si="7"/>
        <v>80.73</v>
      </c>
    </row>
    <row r="12" spans="2:58" x14ac:dyDescent="0.25">
      <c r="B12" s="16" t="s">
        <v>9266</v>
      </c>
      <c r="C12" s="25">
        <v>472.11</v>
      </c>
      <c r="D12" s="25">
        <f t="shared" si="0"/>
        <v>519.32100000000003</v>
      </c>
      <c r="K12" s="17" t="s">
        <v>9088</v>
      </c>
      <c r="O12" s="17" t="s">
        <v>8757</v>
      </c>
      <c r="P12" s="17" t="s">
        <v>8613</v>
      </c>
      <c r="Q12" s="17" t="s">
        <v>8613</v>
      </c>
      <c r="T12" s="17" t="s">
        <v>8786</v>
      </c>
      <c r="U12" s="17">
        <v>215</v>
      </c>
      <c r="V12" s="27">
        <f t="shared" si="1"/>
        <v>182.75</v>
      </c>
      <c r="X12" s="16" t="s">
        <v>8821</v>
      </c>
      <c r="Y12" s="19"/>
      <c r="AB12" s="17" t="s">
        <v>8839</v>
      </c>
      <c r="AC12" s="25">
        <v>1275.405</v>
      </c>
      <c r="AD12" s="25">
        <f t="shared" si="2"/>
        <v>1402.9455</v>
      </c>
      <c r="AF12" s="23" t="s">
        <v>8848</v>
      </c>
      <c r="AG12" s="34">
        <v>224.7</v>
      </c>
      <c r="AH12" s="34">
        <f t="shared" si="9"/>
        <v>258.40499999999997</v>
      </c>
      <c r="AJ12" s="23" t="s">
        <v>9044</v>
      </c>
      <c r="AK12" s="17">
        <v>10</v>
      </c>
      <c r="AL12" s="17">
        <v>0</v>
      </c>
      <c r="AN12" s="23" t="s">
        <v>9113</v>
      </c>
      <c r="AO12" s="34">
        <v>2237.85</v>
      </c>
      <c r="AP12" s="34">
        <f t="shared" si="8"/>
        <v>2573.5274999999997</v>
      </c>
      <c r="AR12" s="17" t="s">
        <v>8889</v>
      </c>
      <c r="AS12" s="34">
        <v>53.2</v>
      </c>
      <c r="AT12" s="34">
        <f>AS12+(AS12*0.08)</f>
        <v>57.456000000000003</v>
      </c>
      <c r="AV12" s="17" t="s">
        <v>8900</v>
      </c>
      <c r="AW12" s="34">
        <v>100</v>
      </c>
      <c r="AX12" s="34">
        <v>0</v>
      </c>
      <c r="AZ12" s="17" t="s">
        <v>8927</v>
      </c>
      <c r="BA12" s="34">
        <v>33.61</v>
      </c>
      <c r="BB12" s="34">
        <f>BA12+(BA12*0.1)</f>
        <v>36.970999999999997</v>
      </c>
      <c r="BD12" s="17" t="s">
        <v>9132</v>
      </c>
      <c r="BE12" s="34" t="s">
        <v>8613</v>
      </c>
      <c r="BF12" s="34" t="s">
        <v>8613</v>
      </c>
    </row>
    <row r="13" spans="2:58" x14ac:dyDescent="0.25">
      <c r="B13" s="16" t="s">
        <v>57</v>
      </c>
      <c r="C13" s="25">
        <v>4570</v>
      </c>
      <c r="D13" s="25">
        <f t="shared" si="0"/>
        <v>5027</v>
      </c>
      <c r="G13" s="23" t="s">
        <v>8726</v>
      </c>
      <c r="H13" s="34">
        <v>9.5500000000000007</v>
      </c>
      <c r="I13" s="34">
        <f>H13+(H13*0.1)</f>
        <v>10.505000000000001</v>
      </c>
      <c r="K13" s="17" t="s">
        <v>9089</v>
      </c>
      <c r="O13" s="17" t="s">
        <v>8758</v>
      </c>
      <c r="P13" s="17" t="s">
        <v>8613</v>
      </c>
      <c r="Q13" s="17" t="s">
        <v>8613</v>
      </c>
      <c r="T13" s="17" t="s">
        <v>8787</v>
      </c>
      <c r="U13" s="17">
        <v>182</v>
      </c>
      <c r="V13" s="27">
        <f t="shared" si="1"/>
        <v>154.69999999999999</v>
      </c>
      <c r="X13" s="16" t="s">
        <v>8819</v>
      </c>
      <c r="Y13" s="19">
        <v>23.55</v>
      </c>
      <c r="Z13" s="25">
        <f t="shared" ref="Z13:Z15" si="10">Y13+(Y13*0.1)</f>
        <v>25.905000000000001</v>
      </c>
      <c r="AB13" s="17" t="s">
        <v>8840</v>
      </c>
      <c r="AC13" s="25">
        <v>3509.7469999999998</v>
      </c>
      <c r="AD13" s="25">
        <f t="shared" si="2"/>
        <v>3860.7217000000001</v>
      </c>
      <c r="AF13" s="23" t="s">
        <v>8849</v>
      </c>
      <c r="AG13" s="34">
        <v>44.1</v>
      </c>
      <c r="AH13" s="34">
        <f t="shared" si="9"/>
        <v>50.715000000000003</v>
      </c>
      <c r="AJ13" s="23" t="s">
        <v>9045</v>
      </c>
      <c r="AK13" s="17">
        <v>10.9</v>
      </c>
      <c r="AL13" s="17">
        <v>0</v>
      </c>
      <c r="AN13" s="23" t="s">
        <v>9114</v>
      </c>
      <c r="AO13" s="34">
        <v>974.5</v>
      </c>
      <c r="AP13" s="34">
        <f t="shared" si="8"/>
        <v>1120.675</v>
      </c>
      <c r="AV13" s="17" t="s">
        <v>8901</v>
      </c>
      <c r="AW13" s="34">
        <v>100</v>
      </c>
      <c r="AX13" s="34">
        <v>0</v>
      </c>
      <c r="AZ13" s="17" t="s">
        <v>8928</v>
      </c>
      <c r="BA13" s="34">
        <v>65.37</v>
      </c>
      <c r="BB13" s="34">
        <f t="shared" ref="BB13:BB16" si="11">BA13+(BA13*0.1)</f>
        <v>71.907000000000011</v>
      </c>
    </row>
    <row r="14" spans="2:58" x14ac:dyDescent="0.25">
      <c r="B14" s="16" t="s">
        <v>9267</v>
      </c>
      <c r="C14" s="25">
        <v>8443</v>
      </c>
      <c r="D14" s="25">
        <f t="shared" si="0"/>
        <v>9287.2999999999993</v>
      </c>
      <c r="G14" s="23" t="s">
        <v>8727</v>
      </c>
      <c r="H14" s="34">
        <v>40.9</v>
      </c>
      <c r="I14" s="34">
        <f t="shared" ref="I14" si="12">H14+(H14*0.1)</f>
        <v>44.989999999999995</v>
      </c>
      <c r="K14" s="17" t="s">
        <v>9090</v>
      </c>
      <c r="O14" s="17" t="s">
        <v>8759</v>
      </c>
      <c r="P14" s="17" t="s">
        <v>8613</v>
      </c>
      <c r="Q14" s="17" t="s">
        <v>8613</v>
      </c>
      <c r="T14" s="17" t="s">
        <v>8788</v>
      </c>
      <c r="U14" s="17">
        <v>222</v>
      </c>
      <c r="V14" s="27">
        <f t="shared" si="1"/>
        <v>188.7</v>
      </c>
      <c r="X14" s="16" t="s">
        <v>8692</v>
      </c>
      <c r="Y14" s="19">
        <v>51.6</v>
      </c>
      <c r="Z14" s="25">
        <f t="shared" si="10"/>
        <v>56.760000000000005</v>
      </c>
      <c r="AC14" s="25"/>
      <c r="AF14" s="23" t="s">
        <v>8850</v>
      </c>
      <c r="AG14" s="34">
        <v>112.5</v>
      </c>
      <c r="AH14" s="34">
        <f t="shared" si="9"/>
        <v>129.375</v>
      </c>
      <c r="AJ14" s="23" t="s">
        <v>9046</v>
      </c>
      <c r="AK14" s="17">
        <v>1</v>
      </c>
      <c r="AL14" s="17">
        <v>0</v>
      </c>
      <c r="AN14" s="23"/>
      <c r="AR14" s="17" t="s">
        <v>8891</v>
      </c>
      <c r="AS14" s="34">
        <v>52.5</v>
      </c>
      <c r="AT14" s="34">
        <f>AS14+(AS14*0.08)</f>
        <v>56.7</v>
      </c>
      <c r="AV14" s="17" t="s">
        <v>8902</v>
      </c>
      <c r="AW14" s="34">
        <v>100</v>
      </c>
      <c r="AX14" s="34">
        <v>0</v>
      </c>
      <c r="AZ14" s="17" t="s">
        <v>8929</v>
      </c>
      <c r="BA14" s="34">
        <v>100.17</v>
      </c>
      <c r="BB14" s="34">
        <f t="shared" si="11"/>
        <v>110.187</v>
      </c>
      <c r="BD14" s="17" t="s">
        <v>9133</v>
      </c>
      <c r="BE14" s="34">
        <v>72.5</v>
      </c>
      <c r="BF14" s="34">
        <f t="shared" si="7"/>
        <v>83.375</v>
      </c>
    </row>
    <row r="15" spans="2:58" x14ac:dyDescent="0.25">
      <c r="B15" s="16" t="s">
        <v>9268</v>
      </c>
      <c r="C15" s="25">
        <v>7235</v>
      </c>
      <c r="D15" s="25">
        <f t="shared" si="0"/>
        <v>7958.5</v>
      </c>
      <c r="G15" s="23" t="s">
        <v>8728</v>
      </c>
      <c r="H15" s="34">
        <v>222</v>
      </c>
      <c r="I15" s="34">
        <f>H15+(H15*0.1)</f>
        <v>244.2</v>
      </c>
      <c r="O15" s="17" t="s">
        <v>8760</v>
      </c>
      <c r="P15" s="17" t="s">
        <v>8613</v>
      </c>
      <c r="Q15" s="17" t="s">
        <v>8613</v>
      </c>
      <c r="T15" s="17" t="s">
        <v>8789</v>
      </c>
      <c r="U15" s="17">
        <v>196</v>
      </c>
      <c r="V15" s="27">
        <f t="shared" si="1"/>
        <v>166.6</v>
      </c>
      <c r="X15" s="16" t="s">
        <v>8693</v>
      </c>
      <c r="Y15" s="19">
        <v>111.92</v>
      </c>
      <c r="Z15" s="25">
        <f t="shared" si="10"/>
        <v>123.11199999999999</v>
      </c>
      <c r="AB15" s="17" t="s">
        <v>8944</v>
      </c>
      <c r="AC15" s="25">
        <v>18.896999999999998</v>
      </c>
      <c r="AD15" s="25">
        <f t="shared" si="2"/>
        <v>20.7867</v>
      </c>
      <c r="AF15" s="23" t="s">
        <v>8851</v>
      </c>
      <c r="AG15" s="34">
        <v>225.1</v>
      </c>
      <c r="AH15" s="34">
        <f t="shared" si="9"/>
        <v>258.86500000000001</v>
      </c>
      <c r="AJ15" s="23" t="s">
        <v>9047</v>
      </c>
      <c r="AK15" s="17">
        <v>1</v>
      </c>
      <c r="AL15" s="17">
        <v>0</v>
      </c>
      <c r="AN15" s="23" t="s">
        <v>9115</v>
      </c>
      <c r="AO15" s="34">
        <v>870.1</v>
      </c>
      <c r="AP15" s="34">
        <f>AO15+(AO15*0.15)</f>
        <v>1000.615</v>
      </c>
      <c r="AR15" s="17" t="s">
        <v>8922</v>
      </c>
      <c r="AS15" s="34">
        <v>54.7</v>
      </c>
      <c r="AT15" s="34">
        <f>AS15+(AS15*0.08)</f>
        <v>59.076000000000001</v>
      </c>
      <c r="AV15" s="17" t="s">
        <v>8724</v>
      </c>
      <c r="AW15" s="34">
        <v>100</v>
      </c>
      <c r="AX15" s="34">
        <v>0</v>
      </c>
      <c r="AZ15" s="17" t="s">
        <v>8930</v>
      </c>
      <c r="BA15" s="34">
        <v>358.52</v>
      </c>
      <c r="BB15" s="34">
        <f t="shared" si="11"/>
        <v>394.37199999999996</v>
      </c>
    </row>
    <row r="16" spans="2:58" ht="16.5" x14ac:dyDescent="0.3">
      <c r="B16" s="16" t="s">
        <v>9269</v>
      </c>
      <c r="C16" s="25">
        <v>2.4500000000000002</v>
      </c>
      <c r="D16" s="25">
        <f>C16-(C16*0.1)</f>
        <v>2.2050000000000001</v>
      </c>
      <c r="G16" s="23" t="s">
        <v>8729</v>
      </c>
      <c r="H16" s="34">
        <v>9.4</v>
      </c>
      <c r="I16" s="34">
        <f>H16+(H16*0.1)</f>
        <v>10.34</v>
      </c>
      <c r="K16" s="18" t="s">
        <v>9091</v>
      </c>
      <c r="O16" s="17" t="s">
        <v>8761</v>
      </c>
      <c r="P16" s="17" t="s">
        <v>8613</v>
      </c>
      <c r="Q16" s="17" t="s">
        <v>8613</v>
      </c>
      <c r="T16" s="17" t="s">
        <v>8790</v>
      </c>
      <c r="U16" s="17">
        <v>237</v>
      </c>
      <c r="V16" s="27">
        <f t="shared" si="1"/>
        <v>201.45</v>
      </c>
      <c r="X16" s="16" t="s">
        <v>8822</v>
      </c>
      <c r="Y16" s="19"/>
      <c r="AB16" s="17" t="s">
        <v>8945</v>
      </c>
      <c r="AC16" s="25">
        <v>44.78</v>
      </c>
      <c r="AD16" s="25">
        <f t="shared" si="2"/>
        <v>49.258000000000003</v>
      </c>
      <c r="AF16" s="23"/>
      <c r="AJ16" s="23"/>
      <c r="AN16" s="23"/>
      <c r="AZ16" s="17" t="s">
        <v>8931</v>
      </c>
      <c r="BA16" s="34">
        <v>745.69</v>
      </c>
      <c r="BB16" s="34">
        <f t="shared" si="11"/>
        <v>820.25900000000001</v>
      </c>
      <c r="BD16" s="18" t="s">
        <v>9558</v>
      </c>
    </row>
    <row r="17" spans="2:56" ht="16.5" x14ac:dyDescent="0.3">
      <c r="B17" s="16" t="s">
        <v>9270</v>
      </c>
      <c r="C17" s="25">
        <v>6.31</v>
      </c>
      <c r="D17" s="25">
        <f t="shared" ref="D17:D23" si="13">C17-(C17*0.1)</f>
        <v>5.6789999999999994</v>
      </c>
      <c r="G17" s="23" t="s">
        <v>8730</v>
      </c>
      <c r="H17" s="34">
        <f>H13*20</f>
        <v>191</v>
      </c>
      <c r="I17" s="34">
        <f>H17+(H17*0.1)</f>
        <v>210.1</v>
      </c>
      <c r="K17" s="35" t="s">
        <v>9098</v>
      </c>
      <c r="O17" s="17" t="s">
        <v>8762</v>
      </c>
      <c r="P17" s="17" t="s">
        <v>8613</v>
      </c>
      <c r="Q17" s="17" t="s">
        <v>8613</v>
      </c>
      <c r="T17" s="17" t="s">
        <v>8791</v>
      </c>
      <c r="U17" s="17">
        <v>218</v>
      </c>
      <c r="V17" s="27">
        <f t="shared" si="1"/>
        <v>185.3</v>
      </c>
      <c r="X17" s="16" t="s">
        <v>8819</v>
      </c>
      <c r="Y17" s="19">
        <v>25.92</v>
      </c>
      <c r="Z17" s="25">
        <f t="shared" ref="Z17:Z19" si="14">Y17+(Y17*0.1)</f>
        <v>28.512</v>
      </c>
      <c r="AB17" s="17" t="s">
        <v>8946</v>
      </c>
      <c r="AC17" s="25">
        <v>91.742999999999995</v>
      </c>
      <c r="AD17" s="25">
        <f t="shared" si="2"/>
        <v>100.9173</v>
      </c>
      <c r="AF17" s="18" t="s">
        <v>40</v>
      </c>
      <c r="AJ17" s="23" t="s">
        <v>9048</v>
      </c>
      <c r="AK17" s="17">
        <v>10.9</v>
      </c>
      <c r="AL17" s="17">
        <v>0</v>
      </c>
      <c r="AN17" s="18" t="s">
        <v>8988</v>
      </c>
      <c r="AR17" s="18" t="s">
        <v>1255</v>
      </c>
      <c r="AV17" s="17" t="s">
        <v>8903</v>
      </c>
      <c r="AW17" s="34">
        <v>100</v>
      </c>
      <c r="AX17" s="34">
        <v>0</v>
      </c>
      <c r="AZ17" s="17" t="s">
        <v>8728</v>
      </c>
      <c r="BA17" s="34">
        <v>212.49</v>
      </c>
      <c r="BB17" s="34">
        <f>BA17+(BA17*0.1)</f>
        <v>233.739</v>
      </c>
      <c r="BD17" s="18" t="s">
        <v>9135</v>
      </c>
    </row>
    <row r="18" spans="2:56" ht="16.5" x14ac:dyDescent="0.3">
      <c r="B18" s="16" t="s">
        <v>9271</v>
      </c>
      <c r="C18" s="25">
        <v>8.9499999999999993</v>
      </c>
      <c r="D18" s="25">
        <f t="shared" si="13"/>
        <v>8.0549999999999997</v>
      </c>
      <c r="G18" s="23" t="s">
        <v>8731</v>
      </c>
      <c r="H18" s="34" t="s">
        <v>8613</v>
      </c>
      <c r="I18" s="34" t="s">
        <v>8613</v>
      </c>
      <c r="K18" s="17" t="s">
        <v>9092</v>
      </c>
      <c r="T18" s="17" t="s">
        <v>8792</v>
      </c>
      <c r="U18" s="17">
        <v>260</v>
      </c>
      <c r="V18" s="27">
        <f t="shared" si="1"/>
        <v>221</v>
      </c>
      <c r="X18" s="16" t="s">
        <v>8692</v>
      </c>
      <c r="Y18" s="19">
        <v>56.88</v>
      </c>
      <c r="Z18" s="25">
        <f t="shared" si="14"/>
        <v>62.568000000000005</v>
      </c>
      <c r="AB18" s="17" t="s">
        <v>8947</v>
      </c>
      <c r="AC18" s="25">
        <v>471.5</v>
      </c>
      <c r="AD18" s="25">
        <f t="shared" si="2"/>
        <v>518.65</v>
      </c>
      <c r="AJ18" s="23" t="s">
        <v>9049</v>
      </c>
      <c r="AK18" s="17">
        <v>10.9</v>
      </c>
      <c r="AL18" s="17">
        <v>0</v>
      </c>
      <c r="AN18" s="18" t="s">
        <v>9159</v>
      </c>
      <c r="BD18" s="17" t="s">
        <v>9136</v>
      </c>
    </row>
    <row r="19" spans="2:56" ht="16.5" x14ac:dyDescent="0.3">
      <c r="B19" s="16" t="s">
        <v>68</v>
      </c>
      <c r="C19" s="25">
        <v>18.29</v>
      </c>
      <c r="D19" s="25">
        <f t="shared" si="13"/>
        <v>16.460999999999999</v>
      </c>
      <c r="K19" s="17" t="s">
        <v>9093</v>
      </c>
      <c r="O19" s="18" t="s">
        <v>62</v>
      </c>
      <c r="X19" s="16" t="s">
        <v>8693</v>
      </c>
      <c r="Y19" s="19">
        <v>125.48</v>
      </c>
      <c r="Z19" s="25">
        <f t="shared" si="14"/>
        <v>138.02800000000002</v>
      </c>
      <c r="AB19" s="17" t="s">
        <v>8948</v>
      </c>
      <c r="AC19" s="25">
        <v>964.37599999999998</v>
      </c>
      <c r="AD19" s="25">
        <f t="shared" si="2"/>
        <v>1060.8136</v>
      </c>
      <c r="AF19" s="17" t="s">
        <v>8853</v>
      </c>
      <c r="AG19" s="34">
        <v>99.5</v>
      </c>
      <c r="AH19" s="34">
        <f t="shared" ref="AH19:AH25" si="15">AG19+(AG19*0.15)</f>
        <v>114.425</v>
      </c>
      <c r="AJ19" s="23" t="s">
        <v>9050</v>
      </c>
      <c r="AK19" s="17">
        <v>1</v>
      </c>
      <c r="AL19" s="17">
        <v>0</v>
      </c>
      <c r="AN19" s="17" t="s">
        <v>9156</v>
      </c>
      <c r="AR19" s="17" t="s">
        <v>8921</v>
      </c>
      <c r="AS19" s="34">
        <v>55.6</v>
      </c>
      <c r="AT19" s="34">
        <f>AS19+(AS19*0.08)</f>
        <v>60.048000000000002</v>
      </c>
      <c r="AV19" s="18" t="s">
        <v>8495</v>
      </c>
      <c r="AZ19" s="17" t="s">
        <v>8932</v>
      </c>
      <c r="BA19" s="34">
        <v>36.090000000000003</v>
      </c>
      <c r="BB19" s="34">
        <f t="shared" ref="BB19:BB24" si="16">BA19+(BA19*0.1)</f>
        <v>39.699000000000005</v>
      </c>
      <c r="BD19" s="18" t="s">
        <v>9134</v>
      </c>
    </row>
    <row r="20" spans="2:56" x14ac:dyDescent="0.25">
      <c r="B20" s="16" t="s">
        <v>9272</v>
      </c>
      <c r="C20" s="25">
        <v>23.56</v>
      </c>
      <c r="D20" s="25">
        <f t="shared" si="13"/>
        <v>21.204000000000001</v>
      </c>
      <c r="G20" s="23" t="s">
        <v>8732</v>
      </c>
      <c r="H20" s="34">
        <v>10.68</v>
      </c>
      <c r="I20" s="34">
        <f>H20+(H20*0.1)</f>
        <v>11.747999999999999</v>
      </c>
      <c r="K20" s="17" t="s">
        <v>9094</v>
      </c>
      <c r="T20" s="17" t="s">
        <v>8793</v>
      </c>
      <c r="U20" s="17">
        <v>93</v>
      </c>
      <c r="V20" s="27">
        <f t="shared" ref="V20:V35" si="17">U20-(U20*0.15)</f>
        <v>79.05</v>
      </c>
      <c r="X20" s="16" t="s">
        <v>8823</v>
      </c>
      <c r="Y20" s="19"/>
      <c r="AB20" s="17" t="s">
        <v>8949</v>
      </c>
      <c r="AC20" s="25">
        <v>258.79199999999997</v>
      </c>
      <c r="AD20" s="25">
        <f t="shared" si="2"/>
        <v>284.6712</v>
      </c>
      <c r="AF20" s="17" t="s">
        <v>8854</v>
      </c>
      <c r="AG20" s="34">
        <v>91.3</v>
      </c>
      <c r="AH20" s="34">
        <f t="shared" si="15"/>
        <v>104.99499999999999</v>
      </c>
      <c r="AN20" s="36" t="s">
        <v>9155</v>
      </c>
      <c r="AR20" s="17" t="s">
        <v>8891</v>
      </c>
      <c r="AS20" s="34">
        <v>57.2</v>
      </c>
      <c r="AT20" s="34">
        <f>AS20+(AS20*0.08)</f>
        <v>61.776000000000003</v>
      </c>
      <c r="AZ20" s="17" t="s">
        <v>8933</v>
      </c>
      <c r="BA20" s="34">
        <v>71.61</v>
      </c>
      <c r="BB20" s="34">
        <f t="shared" si="16"/>
        <v>78.771000000000001</v>
      </c>
      <c r="BD20" s="17" t="s">
        <v>9137</v>
      </c>
    </row>
    <row r="21" spans="2:56" ht="16.5" x14ac:dyDescent="0.3">
      <c r="B21" s="16" t="s">
        <v>9273</v>
      </c>
      <c r="C21" s="25">
        <v>75.56</v>
      </c>
      <c r="D21" s="25">
        <f t="shared" si="13"/>
        <v>68.004000000000005</v>
      </c>
      <c r="G21" s="23" t="s">
        <v>8733</v>
      </c>
      <c r="H21" s="34">
        <v>45.1</v>
      </c>
      <c r="I21" s="34">
        <f>H21+(H21*0.1)</f>
        <v>49.61</v>
      </c>
      <c r="K21" s="17" t="s">
        <v>9095</v>
      </c>
      <c r="O21" s="17" t="s">
        <v>8763</v>
      </c>
      <c r="P21" s="17" t="s">
        <v>8613</v>
      </c>
      <c r="Q21" s="17" t="s">
        <v>8613</v>
      </c>
      <c r="T21" s="17" t="s">
        <v>8794</v>
      </c>
      <c r="U21" s="17">
        <v>122</v>
      </c>
      <c r="V21" s="27">
        <f t="shared" si="17"/>
        <v>103.7</v>
      </c>
      <c r="X21" s="16" t="s">
        <v>8819</v>
      </c>
      <c r="Y21" s="19">
        <v>22.27</v>
      </c>
      <c r="Z21" s="25">
        <f t="shared" ref="Z21:Z23" si="18">Y21+(Y21*0.1)</f>
        <v>24.497</v>
      </c>
      <c r="AB21" s="17" t="s">
        <v>8950</v>
      </c>
      <c r="AC21" s="25">
        <v>10.612</v>
      </c>
      <c r="AD21" s="25">
        <f t="shared" si="2"/>
        <v>11.6732</v>
      </c>
      <c r="AF21" s="17" t="s">
        <v>8855</v>
      </c>
      <c r="AG21" s="34">
        <v>85.5</v>
      </c>
      <c r="AH21" s="34">
        <f t="shared" si="15"/>
        <v>98.325000000000003</v>
      </c>
      <c r="AJ21" s="18" t="s">
        <v>9051</v>
      </c>
      <c r="AK21" s="18" t="s">
        <v>9052</v>
      </c>
      <c r="AL21" s="18" t="s">
        <v>8591</v>
      </c>
      <c r="AV21" s="17" t="s">
        <v>8721</v>
      </c>
      <c r="AW21" s="34">
        <v>91.45</v>
      </c>
      <c r="AX21" s="34">
        <f>AW21+(AW21*0.15)</f>
        <v>105.1675</v>
      </c>
      <c r="AZ21" s="17" t="s">
        <v>8934</v>
      </c>
      <c r="BA21" s="34">
        <v>109.83</v>
      </c>
      <c r="BB21" s="34">
        <f t="shared" si="16"/>
        <v>120.813</v>
      </c>
      <c r="BD21" s="17" t="s">
        <v>9138</v>
      </c>
    </row>
    <row r="22" spans="2:56" ht="16.5" x14ac:dyDescent="0.3">
      <c r="B22" s="16" t="s">
        <v>9274</v>
      </c>
      <c r="C22" s="25">
        <v>86.74</v>
      </c>
      <c r="D22" s="25">
        <f t="shared" si="13"/>
        <v>78.066000000000003</v>
      </c>
      <c r="G22" s="23" t="s">
        <v>8734</v>
      </c>
      <c r="H22" s="34">
        <v>244.3</v>
      </c>
      <c r="I22" s="34">
        <f>H22+(H22*0.1)</f>
        <v>268.73</v>
      </c>
      <c r="K22" s="17" t="s">
        <v>9096</v>
      </c>
      <c r="O22" s="17" t="s">
        <v>8764</v>
      </c>
      <c r="P22" s="17" t="s">
        <v>8613</v>
      </c>
      <c r="Q22" s="17" t="s">
        <v>8613</v>
      </c>
      <c r="T22" s="17" t="s">
        <v>8795</v>
      </c>
      <c r="U22" s="17">
        <v>99</v>
      </c>
      <c r="V22" s="27">
        <f t="shared" si="17"/>
        <v>84.15</v>
      </c>
      <c r="X22" s="16" t="s">
        <v>8692</v>
      </c>
      <c r="Y22" s="19">
        <v>49.45</v>
      </c>
      <c r="Z22" s="25">
        <f t="shared" si="18"/>
        <v>54.395000000000003</v>
      </c>
      <c r="AB22" s="17" t="s">
        <v>8951</v>
      </c>
      <c r="AC22" s="25">
        <v>41.665999999999997</v>
      </c>
      <c r="AD22" s="25">
        <f t="shared" si="2"/>
        <v>45.832599999999999</v>
      </c>
      <c r="AF22" s="17" t="s">
        <v>8856</v>
      </c>
      <c r="AG22" s="34">
        <v>93.1</v>
      </c>
      <c r="AH22" s="34">
        <f t="shared" si="15"/>
        <v>107.065</v>
      </c>
      <c r="AJ22" s="17" t="s">
        <v>9053</v>
      </c>
      <c r="AK22" s="17" t="s">
        <v>9054</v>
      </c>
      <c r="AL22" s="17" t="s">
        <v>9055</v>
      </c>
      <c r="AN22" s="18" t="s">
        <v>9157</v>
      </c>
      <c r="AR22" s="18" t="s">
        <v>8988</v>
      </c>
      <c r="AV22" s="17" t="s">
        <v>8904</v>
      </c>
      <c r="AW22" s="34">
        <v>53.6</v>
      </c>
      <c r="AX22" s="34">
        <f t="shared" ref="AX22:AX24" si="19">AW22+(AW22*0.15)</f>
        <v>61.64</v>
      </c>
      <c r="AZ22" s="17" t="s">
        <v>8935</v>
      </c>
      <c r="BA22" s="34">
        <v>232.02</v>
      </c>
      <c r="BB22" s="34">
        <f t="shared" si="16"/>
        <v>255.22200000000001</v>
      </c>
      <c r="BD22" s="17" t="s">
        <v>9139</v>
      </c>
    </row>
    <row r="23" spans="2:56" ht="16.5" x14ac:dyDescent="0.3">
      <c r="B23" s="16" t="s">
        <v>9275</v>
      </c>
      <c r="C23" s="25">
        <v>98.48</v>
      </c>
      <c r="D23" s="25">
        <f t="shared" si="13"/>
        <v>88.632000000000005</v>
      </c>
      <c r="G23" s="23" t="s">
        <v>8735</v>
      </c>
      <c r="H23" s="34">
        <v>10.8</v>
      </c>
      <c r="I23" s="34">
        <f>H23+(H23*0.1)</f>
        <v>11.88</v>
      </c>
      <c r="K23" s="17" t="s">
        <v>9097</v>
      </c>
      <c r="O23" s="17" t="s">
        <v>8765</v>
      </c>
      <c r="P23" s="17" t="s">
        <v>8613</v>
      </c>
      <c r="Q23" s="17" t="s">
        <v>8613</v>
      </c>
      <c r="T23" s="17" t="s">
        <v>8796</v>
      </c>
      <c r="U23" s="17">
        <v>126</v>
      </c>
      <c r="V23" s="27">
        <f t="shared" si="17"/>
        <v>107.1</v>
      </c>
      <c r="X23" s="16" t="s">
        <v>8693</v>
      </c>
      <c r="Y23" s="19">
        <v>110.34</v>
      </c>
      <c r="Z23" s="25">
        <f t="shared" si="18"/>
        <v>121.37400000000001</v>
      </c>
      <c r="AB23" s="17" t="s">
        <v>8952</v>
      </c>
      <c r="AC23" s="25">
        <v>905.16099999999994</v>
      </c>
      <c r="AD23" s="25">
        <f t="shared" si="2"/>
        <v>995.67709999999988</v>
      </c>
      <c r="AF23" s="17" t="s">
        <v>8857</v>
      </c>
      <c r="AG23" s="34">
        <v>86.2</v>
      </c>
      <c r="AH23" s="34">
        <f t="shared" si="15"/>
        <v>99.13</v>
      </c>
      <c r="AJ23" s="17" t="s">
        <v>9056</v>
      </c>
      <c r="AK23" s="17" t="s">
        <v>9054</v>
      </c>
      <c r="AL23" s="17" t="s">
        <v>9057</v>
      </c>
      <c r="AN23" s="17" t="s">
        <v>9156</v>
      </c>
      <c r="AR23" s="18" t="s">
        <v>9154</v>
      </c>
      <c r="AV23" s="17" t="s">
        <v>8905</v>
      </c>
      <c r="AW23" s="34">
        <v>70.55</v>
      </c>
      <c r="AX23" s="34">
        <f t="shared" si="19"/>
        <v>81.132499999999993</v>
      </c>
      <c r="AZ23" s="17" t="s">
        <v>8936</v>
      </c>
      <c r="BA23" s="34">
        <v>459.02</v>
      </c>
      <c r="BB23" s="34">
        <f t="shared" si="16"/>
        <v>504.92199999999997</v>
      </c>
      <c r="BD23" s="17" t="s">
        <v>9140</v>
      </c>
    </row>
    <row r="24" spans="2:56" x14ac:dyDescent="0.25">
      <c r="B24" s="16" t="s">
        <v>9276</v>
      </c>
      <c r="C24" s="25">
        <v>36.840000000000003</v>
      </c>
      <c r="D24" s="25">
        <f t="shared" ref="D24:D25" si="20">C24+(C24*0.1)</f>
        <v>40.524000000000001</v>
      </c>
      <c r="G24" s="23" t="s">
        <v>8736</v>
      </c>
      <c r="H24" s="34">
        <f>H20*20</f>
        <v>213.6</v>
      </c>
      <c r="I24" s="34">
        <f>H24+(H24*0.1)</f>
        <v>234.95999999999998</v>
      </c>
      <c r="O24" s="17" t="s">
        <v>8766</v>
      </c>
      <c r="P24" s="17" t="s">
        <v>8613</v>
      </c>
      <c r="Q24" s="17" t="s">
        <v>8613</v>
      </c>
      <c r="T24" s="17" t="s">
        <v>8797</v>
      </c>
      <c r="U24" s="17">
        <v>105</v>
      </c>
      <c r="V24" s="27">
        <f t="shared" si="17"/>
        <v>89.25</v>
      </c>
      <c r="X24" s="16" t="s">
        <v>8824</v>
      </c>
      <c r="Y24" s="19"/>
      <c r="AB24" s="17" t="s">
        <v>8953</v>
      </c>
      <c r="AC24" s="25">
        <v>1425.5150000000001</v>
      </c>
      <c r="AD24" s="25">
        <f t="shared" si="2"/>
        <v>1568.0665000000001</v>
      </c>
      <c r="AF24" s="17" t="s">
        <v>8858</v>
      </c>
      <c r="AG24" s="34">
        <v>79.099999999999994</v>
      </c>
      <c r="AH24" s="34">
        <f t="shared" si="15"/>
        <v>90.964999999999989</v>
      </c>
      <c r="AJ24" s="17" t="s">
        <v>9058</v>
      </c>
      <c r="AK24" s="17" t="s">
        <v>9054</v>
      </c>
      <c r="AL24" s="17" t="s">
        <v>9057</v>
      </c>
      <c r="AN24" s="36" t="s">
        <v>9158</v>
      </c>
      <c r="AR24" s="17" t="s">
        <v>9153</v>
      </c>
      <c r="AV24" s="17" t="s">
        <v>8906</v>
      </c>
      <c r="AW24" s="34">
        <v>85.25</v>
      </c>
      <c r="AX24" s="34">
        <f t="shared" si="19"/>
        <v>98.037499999999994</v>
      </c>
      <c r="AZ24" s="17" t="s">
        <v>8734</v>
      </c>
      <c r="BA24" s="34">
        <v>170.76</v>
      </c>
      <c r="BB24" s="34">
        <f t="shared" si="16"/>
        <v>187.83599999999998</v>
      </c>
      <c r="BD24" s="17" t="s">
        <v>9005</v>
      </c>
    </row>
    <row r="25" spans="2:56" ht="16.5" x14ac:dyDescent="0.3">
      <c r="B25" s="16" t="s">
        <v>9277</v>
      </c>
      <c r="C25" s="25">
        <v>174.29</v>
      </c>
      <c r="D25" s="25">
        <f t="shared" si="20"/>
        <v>191.71899999999999</v>
      </c>
      <c r="G25" s="23" t="s">
        <v>8737</v>
      </c>
      <c r="H25" s="34" t="s">
        <v>8613</v>
      </c>
      <c r="I25" s="34" t="s">
        <v>8613</v>
      </c>
      <c r="K25" s="18" t="s">
        <v>9099</v>
      </c>
      <c r="O25" s="17" t="s">
        <v>8767</v>
      </c>
      <c r="P25" s="17" t="s">
        <v>8613</v>
      </c>
      <c r="Q25" s="17" t="s">
        <v>8613</v>
      </c>
      <c r="T25" s="17" t="s">
        <v>8798</v>
      </c>
      <c r="U25" s="17">
        <v>132</v>
      </c>
      <c r="V25" s="27">
        <f t="shared" si="17"/>
        <v>112.2</v>
      </c>
      <c r="X25" s="16" t="s">
        <v>8693</v>
      </c>
      <c r="Y25" s="19">
        <v>112.69</v>
      </c>
      <c r="Z25" s="25">
        <f t="shared" ref="Z25:Z26" si="21">Y25+(Y25*0.1)</f>
        <v>123.959</v>
      </c>
      <c r="AB25" s="17" t="s">
        <v>8954</v>
      </c>
      <c r="AC25" s="25">
        <v>4132.8440000000001</v>
      </c>
      <c r="AD25" s="25">
        <f t="shared" si="2"/>
        <v>4546.1283999999996</v>
      </c>
      <c r="AF25" s="17" t="s">
        <v>8859</v>
      </c>
      <c r="AG25" s="34">
        <v>90.6</v>
      </c>
      <c r="AH25" s="34">
        <f t="shared" si="15"/>
        <v>104.19</v>
      </c>
      <c r="AJ25" s="17" t="s">
        <v>9059</v>
      </c>
      <c r="AK25" s="17" t="s">
        <v>9054</v>
      </c>
      <c r="AL25" s="17" t="s">
        <v>9060</v>
      </c>
      <c r="AV25" s="17" t="s">
        <v>8907</v>
      </c>
      <c r="AW25" s="34" t="s">
        <v>8613</v>
      </c>
      <c r="AX25" s="34" t="s">
        <v>8613</v>
      </c>
      <c r="BD25" s="17" t="s">
        <v>9141</v>
      </c>
    </row>
    <row r="26" spans="2:56" ht="16.5" x14ac:dyDescent="0.3">
      <c r="B26" s="16" t="s">
        <v>9278</v>
      </c>
      <c r="C26" s="25" t="s">
        <v>8613</v>
      </c>
      <c r="D26" s="25" t="s">
        <v>8613</v>
      </c>
      <c r="K26" s="35" t="s">
        <v>9101</v>
      </c>
      <c r="T26" s="17" t="s">
        <v>8799</v>
      </c>
      <c r="U26" s="17">
        <v>111</v>
      </c>
      <c r="V26" s="27">
        <f t="shared" si="17"/>
        <v>94.35</v>
      </c>
      <c r="X26" s="16" t="s">
        <v>8694</v>
      </c>
      <c r="Y26" s="19">
        <v>242.5</v>
      </c>
      <c r="Z26" s="25">
        <f t="shared" si="21"/>
        <v>266.75</v>
      </c>
      <c r="AC26" s="25"/>
      <c r="AJ26" s="17" t="s">
        <v>9044</v>
      </c>
      <c r="AK26" s="17" t="s">
        <v>9054</v>
      </c>
      <c r="AL26" s="17" t="s">
        <v>9060</v>
      </c>
      <c r="AN26" s="18" t="s">
        <v>9160</v>
      </c>
      <c r="AZ26" s="18" t="s">
        <v>8988</v>
      </c>
      <c r="BD26" s="17" t="s">
        <v>9142</v>
      </c>
    </row>
    <row r="27" spans="2:56" ht="16.5" x14ac:dyDescent="0.3">
      <c r="B27" s="16"/>
      <c r="G27" s="18" t="s">
        <v>8503</v>
      </c>
      <c r="K27" s="17" t="s">
        <v>9092</v>
      </c>
      <c r="O27" s="17" t="s">
        <v>8768</v>
      </c>
      <c r="P27" s="17" t="s">
        <v>8613</v>
      </c>
      <c r="Q27" s="17" t="s">
        <v>8613</v>
      </c>
      <c r="T27" s="17" t="s">
        <v>8800</v>
      </c>
      <c r="U27" s="17">
        <v>142</v>
      </c>
      <c r="V27" s="27">
        <f t="shared" si="17"/>
        <v>120.7</v>
      </c>
      <c r="X27" s="16" t="s">
        <v>8825</v>
      </c>
      <c r="Y27" s="19"/>
      <c r="AB27" s="18" t="s">
        <v>42</v>
      </c>
      <c r="AC27" s="25"/>
      <c r="AF27" s="17" t="s">
        <v>8860</v>
      </c>
      <c r="AG27" s="34">
        <v>105.45</v>
      </c>
      <c r="AH27" s="34">
        <f t="shared" ref="AH27:AH33" si="22">AG27+(AG27*0.15)</f>
        <v>121.2675</v>
      </c>
      <c r="AJ27" s="17" t="s">
        <v>9061</v>
      </c>
      <c r="AK27" s="17" t="s">
        <v>9062</v>
      </c>
      <c r="AL27" s="17" t="s">
        <v>9063</v>
      </c>
      <c r="AN27" s="17" t="s">
        <v>9161</v>
      </c>
      <c r="AV27" s="17" t="s">
        <v>8723</v>
      </c>
      <c r="AW27" s="34">
        <v>96.05</v>
      </c>
      <c r="AX27" s="34">
        <f t="shared" ref="AX27:AX30" si="23">AW27+(AW27*0.15)</f>
        <v>110.4575</v>
      </c>
      <c r="AZ27" s="18" t="s">
        <v>9193</v>
      </c>
      <c r="BD27" s="17" t="s">
        <v>9143</v>
      </c>
    </row>
    <row r="28" spans="2:56" ht="16.5" x14ac:dyDescent="0.3">
      <c r="B28" s="15" t="s">
        <v>8706</v>
      </c>
      <c r="K28" s="17" t="s">
        <v>9007</v>
      </c>
      <c r="O28" s="17" t="s">
        <v>8769</v>
      </c>
      <c r="P28" s="17" t="s">
        <v>8613</v>
      </c>
      <c r="Q28" s="17" t="s">
        <v>8613</v>
      </c>
      <c r="T28" s="17" t="s">
        <v>8801</v>
      </c>
      <c r="U28" s="17">
        <v>120</v>
      </c>
      <c r="V28" s="27">
        <f t="shared" si="17"/>
        <v>102</v>
      </c>
      <c r="X28" s="16" t="s">
        <v>8826</v>
      </c>
      <c r="Y28" s="19">
        <v>346</v>
      </c>
      <c r="Z28" s="25">
        <f t="shared" ref="Z28:Z30" si="24">Y28+(Y28*0.1)</f>
        <v>380.6</v>
      </c>
      <c r="AB28" s="17" t="s">
        <v>8938</v>
      </c>
      <c r="AC28" s="25">
        <v>100</v>
      </c>
      <c r="AD28" s="25">
        <v>0</v>
      </c>
      <c r="AF28" s="17" t="s">
        <v>8861</v>
      </c>
      <c r="AG28" s="34">
        <v>102.5</v>
      </c>
      <c r="AH28" s="34">
        <f t="shared" si="22"/>
        <v>117.875</v>
      </c>
      <c r="AJ28" s="17" t="s">
        <v>9064</v>
      </c>
      <c r="AK28" s="17" t="s">
        <v>9062</v>
      </c>
      <c r="AL28" s="17" t="s">
        <v>9065</v>
      </c>
      <c r="AN28" s="36" t="s">
        <v>9162</v>
      </c>
      <c r="AV28" s="17" t="s">
        <v>8908</v>
      </c>
      <c r="AW28" s="34">
        <v>49.13</v>
      </c>
      <c r="AX28" s="34">
        <f t="shared" si="23"/>
        <v>56.499500000000005</v>
      </c>
      <c r="AZ28" s="18" t="s">
        <v>9194</v>
      </c>
      <c r="BD28" s="17" t="s">
        <v>9144</v>
      </c>
    </row>
    <row r="29" spans="2:56" x14ac:dyDescent="0.25">
      <c r="B29" s="16" t="s">
        <v>9279</v>
      </c>
      <c r="C29" s="25">
        <v>10.49</v>
      </c>
      <c r="D29" s="25">
        <f t="shared" ref="D29:D41" si="25">C29+(C29*0.1)</f>
        <v>11.539</v>
      </c>
      <c r="G29" s="23" t="s">
        <v>8719</v>
      </c>
      <c r="H29" s="34">
        <v>22800</v>
      </c>
      <c r="I29" s="34">
        <f>H29+(H29*0.1)</f>
        <v>25080</v>
      </c>
      <c r="K29" s="17" t="s">
        <v>9093</v>
      </c>
      <c r="O29" s="17" t="s">
        <v>8770</v>
      </c>
      <c r="P29" s="17" t="s">
        <v>8613</v>
      </c>
      <c r="Q29" s="17" t="s">
        <v>8613</v>
      </c>
      <c r="T29" s="17" t="s">
        <v>8802</v>
      </c>
      <c r="U29" s="17">
        <v>150</v>
      </c>
      <c r="V29" s="27">
        <f t="shared" si="17"/>
        <v>127.5</v>
      </c>
      <c r="X29" s="16" t="s">
        <v>8827</v>
      </c>
      <c r="Y29" s="19">
        <v>3446.4</v>
      </c>
      <c r="Z29" s="25">
        <f t="shared" si="24"/>
        <v>3791.04</v>
      </c>
      <c r="AB29" s="17" t="s">
        <v>8939</v>
      </c>
      <c r="AC29" s="25">
        <v>100</v>
      </c>
      <c r="AD29" s="25">
        <v>0</v>
      </c>
      <c r="AF29" s="17" t="s">
        <v>8862</v>
      </c>
      <c r="AG29" s="34">
        <v>93.5</v>
      </c>
      <c r="AH29" s="34">
        <f t="shared" si="22"/>
        <v>107.52500000000001</v>
      </c>
      <c r="AJ29" s="17" t="s">
        <v>9066</v>
      </c>
      <c r="AK29" s="17" t="s">
        <v>9067</v>
      </c>
      <c r="AL29" s="17" t="s">
        <v>9068</v>
      </c>
      <c r="AV29" s="17" t="s">
        <v>8909</v>
      </c>
      <c r="AW29" s="34">
        <v>63.15</v>
      </c>
      <c r="AX29" s="34">
        <f t="shared" si="23"/>
        <v>72.622500000000002</v>
      </c>
      <c r="AZ29" s="36" t="s">
        <v>9195</v>
      </c>
      <c r="BD29" s="17" t="s">
        <v>9145</v>
      </c>
    </row>
    <row r="30" spans="2:56" x14ac:dyDescent="0.25">
      <c r="B30" s="16" t="s">
        <v>9280</v>
      </c>
      <c r="C30" s="25">
        <v>21.34</v>
      </c>
      <c r="D30" s="25">
        <f t="shared" si="25"/>
        <v>23.474</v>
      </c>
      <c r="G30" s="23" t="s">
        <v>8738</v>
      </c>
      <c r="H30" s="34">
        <v>2160</v>
      </c>
      <c r="I30" s="34">
        <f>H30+(H30*0.1)</f>
        <v>2376</v>
      </c>
      <c r="K30" s="17" t="s">
        <v>9095</v>
      </c>
      <c r="O30" s="17" t="s">
        <v>8771</v>
      </c>
      <c r="P30" s="17" t="s">
        <v>8613</v>
      </c>
      <c r="Q30" s="17" t="s">
        <v>8613</v>
      </c>
      <c r="T30" s="17" t="s">
        <v>8803</v>
      </c>
      <c r="U30" s="17">
        <v>123</v>
      </c>
      <c r="V30" s="27">
        <f t="shared" si="17"/>
        <v>104.55</v>
      </c>
      <c r="X30" s="16" t="s">
        <v>8828</v>
      </c>
      <c r="Y30" s="19">
        <v>7195.5</v>
      </c>
      <c r="Z30" s="25">
        <f t="shared" si="24"/>
        <v>7915.05</v>
      </c>
      <c r="AC30" s="25"/>
      <c r="AF30" s="17" t="s">
        <v>8863</v>
      </c>
      <c r="AG30" s="34">
        <v>102</v>
      </c>
      <c r="AH30" s="34">
        <f t="shared" si="22"/>
        <v>117.3</v>
      </c>
      <c r="AJ30" s="17" t="s">
        <v>9069</v>
      </c>
      <c r="AK30" s="17" t="s">
        <v>9067</v>
      </c>
      <c r="AL30" s="17" t="s">
        <v>9068</v>
      </c>
      <c r="AV30" s="17" t="s">
        <v>8910</v>
      </c>
      <c r="AW30" s="34">
        <v>83.35</v>
      </c>
      <c r="AX30" s="34">
        <f t="shared" si="23"/>
        <v>95.852499999999992</v>
      </c>
      <c r="AZ30" s="36" t="s">
        <v>9196</v>
      </c>
      <c r="BD30" s="17" t="s">
        <v>9148</v>
      </c>
    </row>
    <row r="31" spans="2:56" x14ac:dyDescent="0.25">
      <c r="B31" s="16" t="s">
        <v>9281</v>
      </c>
      <c r="C31" s="25">
        <v>47.6</v>
      </c>
      <c r="D31" s="25">
        <f t="shared" si="25"/>
        <v>52.36</v>
      </c>
      <c r="G31" s="23"/>
      <c r="K31" s="17" t="s">
        <v>9096</v>
      </c>
      <c r="O31" s="17" t="s">
        <v>8772</v>
      </c>
      <c r="P31" s="17" t="s">
        <v>8613</v>
      </c>
      <c r="Q31" s="17" t="s">
        <v>8613</v>
      </c>
      <c r="T31" s="17" t="s">
        <v>8804</v>
      </c>
      <c r="U31" s="17">
        <v>155</v>
      </c>
      <c r="V31" s="27">
        <f t="shared" si="17"/>
        <v>131.75</v>
      </c>
      <c r="X31" s="16"/>
      <c r="Y31" s="19"/>
      <c r="AB31" s="17" t="s">
        <v>8940</v>
      </c>
      <c r="AC31" s="25">
        <v>100</v>
      </c>
      <c r="AD31" s="25">
        <v>0</v>
      </c>
      <c r="AF31" s="17" t="s">
        <v>8864</v>
      </c>
      <c r="AG31" s="34">
        <v>94.4</v>
      </c>
      <c r="AH31" s="34">
        <f t="shared" si="22"/>
        <v>108.56</v>
      </c>
      <c r="AJ31" s="17" t="s">
        <v>9070</v>
      </c>
      <c r="AK31" s="17" t="s">
        <v>9071</v>
      </c>
      <c r="AL31" s="17" t="s">
        <v>9063</v>
      </c>
      <c r="AV31" s="17" t="s">
        <v>8911</v>
      </c>
      <c r="AW31" s="34" t="s">
        <v>8613</v>
      </c>
      <c r="AX31" s="34" t="s">
        <v>8613</v>
      </c>
      <c r="AZ31" s="36" t="s">
        <v>9197</v>
      </c>
    </row>
    <row r="32" spans="2:56" ht="16.5" x14ac:dyDescent="0.3">
      <c r="B32" s="16" t="s">
        <v>9282</v>
      </c>
      <c r="C32" s="25">
        <v>113.28</v>
      </c>
      <c r="D32" s="25">
        <f t="shared" si="25"/>
        <v>124.608</v>
      </c>
      <c r="G32" s="23" t="s">
        <v>8720</v>
      </c>
      <c r="H32" s="34">
        <v>11400</v>
      </c>
      <c r="I32" s="34">
        <f>H32+(H32*0.1)</f>
        <v>12540</v>
      </c>
      <c r="K32" s="17" t="s">
        <v>9100</v>
      </c>
      <c r="T32" s="17" t="s">
        <v>8805</v>
      </c>
      <c r="U32" s="17">
        <v>129</v>
      </c>
      <c r="V32" s="27">
        <f t="shared" si="17"/>
        <v>109.65</v>
      </c>
      <c r="X32" s="15" t="s">
        <v>8706</v>
      </c>
      <c r="Y32" s="19"/>
      <c r="AB32" s="17" t="s">
        <v>8941</v>
      </c>
      <c r="AC32" s="25">
        <v>100</v>
      </c>
      <c r="AD32" s="25">
        <v>0</v>
      </c>
      <c r="AF32" s="17" t="s">
        <v>8865</v>
      </c>
      <c r="AG32" s="34">
        <v>87.4</v>
      </c>
      <c r="AH32" s="34">
        <f t="shared" si="22"/>
        <v>100.51</v>
      </c>
      <c r="AZ32" s="18" t="s">
        <v>9198</v>
      </c>
      <c r="BD32" s="18" t="s">
        <v>9146</v>
      </c>
    </row>
    <row r="33" spans="2:56" ht="16.5" x14ac:dyDescent="0.3">
      <c r="B33" s="16" t="s">
        <v>9283</v>
      </c>
      <c r="C33" s="25">
        <v>228.68</v>
      </c>
      <c r="D33" s="25">
        <f t="shared" si="25"/>
        <v>251.548</v>
      </c>
      <c r="G33" s="23" t="s">
        <v>8739</v>
      </c>
      <c r="H33" s="34">
        <v>2340</v>
      </c>
      <c r="I33" s="34">
        <f>H33+(H33*0.1)</f>
        <v>2574</v>
      </c>
      <c r="T33" s="17" t="s">
        <v>8806</v>
      </c>
      <c r="U33" s="17">
        <v>162</v>
      </c>
      <c r="V33" s="27">
        <f t="shared" si="17"/>
        <v>137.69999999999999</v>
      </c>
      <c r="X33" s="16" t="s">
        <v>8818</v>
      </c>
      <c r="Y33" s="19"/>
      <c r="AC33" s="25"/>
      <c r="AF33" s="17" t="s">
        <v>8866</v>
      </c>
      <c r="AG33" s="34">
        <v>101</v>
      </c>
      <c r="AH33" s="34">
        <f t="shared" si="22"/>
        <v>116.15</v>
      </c>
      <c r="AV33" s="18" t="s">
        <v>8499</v>
      </c>
      <c r="AZ33" s="36" t="s">
        <v>9199</v>
      </c>
      <c r="BD33" s="17" t="s">
        <v>9137</v>
      </c>
    </row>
    <row r="34" spans="2:56" ht="16.5" x14ac:dyDescent="0.3">
      <c r="B34" s="16" t="s">
        <v>9284</v>
      </c>
      <c r="C34" s="25">
        <v>838.06</v>
      </c>
      <c r="D34" s="25">
        <f t="shared" si="25"/>
        <v>921.86599999999999</v>
      </c>
      <c r="K34" s="18" t="s">
        <v>9102</v>
      </c>
      <c r="T34" s="17" t="s">
        <v>8807</v>
      </c>
      <c r="U34" s="17">
        <v>144</v>
      </c>
      <c r="V34" s="27">
        <f t="shared" si="17"/>
        <v>122.4</v>
      </c>
      <c r="X34" s="16" t="s">
        <v>8819</v>
      </c>
      <c r="Y34" s="19">
        <v>23.61</v>
      </c>
      <c r="Z34" s="25">
        <f t="shared" ref="Z34:Z41" si="26">Y34+(Y34*0.1)</f>
        <v>25.971</v>
      </c>
      <c r="AB34" s="18" t="s">
        <v>9556</v>
      </c>
      <c r="AC34" s="25"/>
      <c r="AV34" s="17" t="s">
        <v>8726</v>
      </c>
      <c r="AW34" s="34">
        <v>145.5</v>
      </c>
      <c r="AX34" s="34">
        <f t="shared" ref="AX34:AX39" si="27">AW34+(AW34*0.15)</f>
        <v>167.32499999999999</v>
      </c>
      <c r="AZ34" s="36" t="s">
        <v>9200</v>
      </c>
      <c r="BD34" s="17" t="s">
        <v>9147</v>
      </c>
    </row>
    <row r="35" spans="2:56" ht="16.5" x14ac:dyDescent="0.3">
      <c r="B35" s="16" t="s">
        <v>9285</v>
      </c>
      <c r="C35" s="25">
        <v>1734.14</v>
      </c>
      <c r="D35" s="25">
        <f t="shared" si="25"/>
        <v>1907.5540000000001</v>
      </c>
      <c r="G35" s="24" t="s">
        <v>59</v>
      </c>
      <c r="K35" s="17" t="s">
        <v>9103</v>
      </c>
      <c r="O35" s="18" t="s">
        <v>61</v>
      </c>
      <c r="T35" s="17" t="s">
        <v>8808</v>
      </c>
      <c r="U35" s="17">
        <v>181</v>
      </c>
      <c r="V35" s="27">
        <f t="shared" si="17"/>
        <v>153.85</v>
      </c>
      <c r="X35" s="16" t="s">
        <v>8692</v>
      </c>
      <c r="Y35" s="19">
        <v>51.71</v>
      </c>
      <c r="Z35" s="25">
        <f t="shared" si="26"/>
        <v>56.881</v>
      </c>
      <c r="AB35" s="17" t="s">
        <v>9075</v>
      </c>
      <c r="AC35" s="25"/>
      <c r="AF35" s="18" t="s">
        <v>43</v>
      </c>
      <c r="AV35" s="17" t="s">
        <v>8727</v>
      </c>
      <c r="AW35" s="34">
        <v>146.5</v>
      </c>
      <c r="AX35" s="34">
        <f t="shared" si="27"/>
        <v>168.47499999999999</v>
      </c>
      <c r="AZ35" s="36" t="s">
        <v>9201</v>
      </c>
      <c r="BD35" s="17" t="s">
        <v>9139</v>
      </c>
    </row>
    <row r="36" spans="2:56" x14ac:dyDescent="0.25">
      <c r="B36" s="16" t="s">
        <v>9286</v>
      </c>
      <c r="C36" s="25">
        <v>12.12</v>
      </c>
      <c r="D36" s="25">
        <f t="shared" si="25"/>
        <v>13.331999999999999</v>
      </c>
      <c r="K36" s="17" t="s">
        <v>9104</v>
      </c>
      <c r="X36" s="16" t="s">
        <v>8693</v>
      </c>
      <c r="Y36" s="19">
        <v>112.23</v>
      </c>
      <c r="Z36" s="25">
        <f t="shared" si="26"/>
        <v>123.453</v>
      </c>
      <c r="AB36" s="17" t="s">
        <v>9077</v>
      </c>
      <c r="AC36" s="25"/>
      <c r="AV36" s="17" t="s">
        <v>8912</v>
      </c>
      <c r="AW36" s="34">
        <v>1645</v>
      </c>
      <c r="AX36" s="34">
        <f t="shared" si="27"/>
        <v>1891.75</v>
      </c>
      <c r="AZ36" s="36" t="s">
        <v>9202</v>
      </c>
      <c r="BD36" s="17" t="s">
        <v>9140</v>
      </c>
    </row>
    <row r="37" spans="2:56" ht="16.5" x14ac:dyDescent="0.3">
      <c r="B37" s="16" t="s">
        <v>9287</v>
      </c>
      <c r="C37" s="25">
        <v>50.37</v>
      </c>
      <c r="D37" s="25">
        <f t="shared" si="25"/>
        <v>55.406999999999996</v>
      </c>
      <c r="G37" s="17" t="s">
        <v>8740</v>
      </c>
      <c r="H37" s="34">
        <v>100</v>
      </c>
      <c r="I37" s="34">
        <v>1</v>
      </c>
      <c r="K37" s="17" t="s">
        <v>9105</v>
      </c>
      <c r="O37" s="17" t="s">
        <v>9014</v>
      </c>
      <c r="P37" s="17" t="s">
        <v>8613</v>
      </c>
      <c r="Q37" s="17" t="s">
        <v>8613</v>
      </c>
      <c r="T37" s="18" t="s">
        <v>8988</v>
      </c>
      <c r="X37" s="16" t="s">
        <v>8694</v>
      </c>
      <c r="Y37" s="19">
        <v>214.18</v>
      </c>
      <c r="Z37" s="25">
        <f t="shared" si="26"/>
        <v>235.59800000000001</v>
      </c>
      <c r="AB37" s="17" t="s">
        <v>9003</v>
      </c>
      <c r="AC37" s="25"/>
      <c r="AF37" s="17" t="s">
        <v>8874</v>
      </c>
      <c r="AG37" s="34">
        <v>1650</v>
      </c>
      <c r="AH37" s="34">
        <f t="shared" ref="AH37:AH48" si="28">AG37+(AG37*0.15)</f>
        <v>1897.5</v>
      </c>
      <c r="AV37" s="17" t="s">
        <v>9116</v>
      </c>
      <c r="AW37" s="34">
        <v>3815</v>
      </c>
      <c r="AX37" s="34">
        <f t="shared" si="27"/>
        <v>4387.25</v>
      </c>
      <c r="AZ37" s="36" t="s">
        <v>9204</v>
      </c>
      <c r="BD37" s="17" t="s">
        <v>9005</v>
      </c>
    </row>
    <row r="38" spans="2:56" x14ac:dyDescent="0.25">
      <c r="B38" s="16" t="s">
        <v>9288</v>
      </c>
      <c r="C38" s="25">
        <v>524.32000000000005</v>
      </c>
      <c r="D38" s="25">
        <f t="shared" si="25"/>
        <v>576.75200000000007</v>
      </c>
      <c r="G38" s="17" t="s">
        <v>8741</v>
      </c>
      <c r="H38" s="34">
        <v>100</v>
      </c>
      <c r="I38" s="34">
        <v>1</v>
      </c>
      <c r="O38" s="17" t="s">
        <v>8773</v>
      </c>
      <c r="P38" s="17" t="s">
        <v>8613</v>
      </c>
      <c r="Q38" s="17" t="s">
        <v>8613</v>
      </c>
      <c r="T38" s="17" t="s">
        <v>9074</v>
      </c>
      <c r="X38" s="16" t="s">
        <v>8695</v>
      </c>
      <c r="Y38" s="19">
        <v>484.12</v>
      </c>
      <c r="Z38" s="25">
        <f t="shared" si="26"/>
        <v>532.53200000000004</v>
      </c>
      <c r="AB38" s="17" t="s">
        <v>9004</v>
      </c>
      <c r="AC38" s="25"/>
      <c r="AF38" s="17" t="s">
        <v>8875</v>
      </c>
      <c r="AG38" s="34">
        <v>850</v>
      </c>
      <c r="AH38" s="34">
        <f t="shared" si="28"/>
        <v>977.5</v>
      </c>
      <c r="AV38" s="17" t="s">
        <v>8913</v>
      </c>
      <c r="AW38" s="34">
        <v>6355</v>
      </c>
      <c r="AX38" s="34">
        <f t="shared" si="27"/>
        <v>7308.25</v>
      </c>
      <c r="AZ38" s="36" t="s">
        <v>9205</v>
      </c>
      <c r="BD38" s="17" t="s">
        <v>9006</v>
      </c>
    </row>
    <row r="39" spans="2:56" ht="16.5" x14ac:dyDescent="0.3">
      <c r="B39" s="16" t="s">
        <v>56</v>
      </c>
      <c r="C39" s="25">
        <v>4980.49</v>
      </c>
      <c r="D39" s="25">
        <f t="shared" si="25"/>
        <v>5478.5389999999998</v>
      </c>
      <c r="K39" s="18" t="s">
        <v>9014</v>
      </c>
      <c r="O39" s="17" t="s">
        <v>8774</v>
      </c>
      <c r="P39" s="17" t="s">
        <v>8613</v>
      </c>
      <c r="Q39" s="17" t="s">
        <v>8613</v>
      </c>
      <c r="T39" s="17" t="s">
        <v>9086</v>
      </c>
      <c r="X39" s="16" t="s">
        <v>8696</v>
      </c>
      <c r="Y39" s="19">
        <v>920.48</v>
      </c>
      <c r="Z39" s="25">
        <f t="shared" si="26"/>
        <v>1012.528</v>
      </c>
      <c r="AB39" s="17" t="s">
        <v>9005</v>
      </c>
      <c r="AC39" s="25"/>
      <c r="AF39" s="17" t="s">
        <v>8876</v>
      </c>
      <c r="AG39" s="34">
        <v>545</v>
      </c>
      <c r="AH39" s="34">
        <f t="shared" si="28"/>
        <v>626.75</v>
      </c>
      <c r="AV39" s="17" t="s">
        <v>8914</v>
      </c>
      <c r="AW39" s="34">
        <v>1425</v>
      </c>
      <c r="AX39" s="34">
        <f t="shared" si="27"/>
        <v>1638.75</v>
      </c>
      <c r="AZ39" s="17" t="s">
        <v>9203</v>
      </c>
      <c r="BD39" s="17" t="s">
        <v>9142</v>
      </c>
    </row>
    <row r="40" spans="2:56" ht="16.5" x14ac:dyDescent="0.3">
      <c r="B40" s="16" t="s">
        <v>9289</v>
      </c>
      <c r="C40" s="25">
        <v>9420.15</v>
      </c>
      <c r="D40" s="25">
        <f t="shared" si="25"/>
        <v>10362.164999999999</v>
      </c>
      <c r="G40" s="18" t="s">
        <v>8988</v>
      </c>
      <c r="K40" s="17" t="s">
        <v>9106</v>
      </c>
      <c r="O40" s="17" t="s">
        <v>8775</v>
      </c>
      <c r="P40" s="17" t="s">
        <v>8613</v>
      </c>
      <c r="Q40" s="17" t="s">
        <v>8613</v>
      </c>
      <c r="T40" s="17" t="s">
        <v>9087</v>
      </c>
      <c r="X40" s="16" t="s">
        <v>8704</v>
      </c>
      <c r="Y40" s="19">
        <v>207.96</v>
      </c>
      <c r="Z40" s="25">
        <f t="shared" si="26"/>
        <v>228.756</v>
      </c>
      <c r="AB40" s="17" t="s">
        <v>9006</v>
      </c>
      <c r="AC40" s="25"/>
      <c r="AF40" s="17" t="s">
        <v>8877</v>
      </c>
      <c r="AG40" s="34">
        <v>1750</v>
      </c>
      <c r="AH40" s="34">
        <f t="shared" si="28"/>
        <v>2012.5</v>
      </c>
      <c r="AZ40" s="18" t="s">
        <v>9210</v>
      </c>
      <c r="BD40" s="17" t="s">
        <v>9143</v>
      </c>
    </row>
    <row r="41" spans="2:56" ht="16.5" x14ac:dyDescent="0.3">
      <c r="B41" s="16" t="s">
        <v>9290</v>
      </c>
      <c r="C41" s="25">
        <v>8100.5</v>
      </c>
      <c r="D41" s="25">
        <f t="shared" si="25"/>
        <v>8910.5499999999993</v>
      </c>
      <c r="G41" s="18" t="s">
        <v>8989</v>
      </c>
      <c r="K41" s="17" t="s">
        <v>9107</v>
      </c>
      <c r="O41" s="17" t="s">
        <v>8776</v>
      </c>
      <c r="P41" s="17" t="s">
        <v>8613</v>
      </c>
      <c r="Q41" s="17" t="s">
        <v>8613</v>
      </c>
      <c r="X41" s="16" t="s">
        <v>8820</v>
      </c>
      <c r="Y41" s="19">
        <v>457.5</v>
      </c>
      <c r="Z41" s="25">
        <f t="shared" si="26"/>
        <v>503.25</v>
      </c>
      <c r="AB41" s="17" t="s">
        <v>9079</v>
      </c>
      <c r="AC41" s="25"/>
      <c r="AV41" s="17" t="s">
        <v>8732</v>
      </c>
      <c r="AW41" s="34">
        <v>155</v>
      </c>
      <c r="AX41" s="34">
        <f t="shared" ref="AX41:AX46" si="29">AW41+(AW41*0.15)</f>
        <v>178.25</v>
      </c>
      <c r="AZ41" s="17" t="s">
        <v>9206</v>
      </c>
      <c r="BD41" s="17" t="s">
        <v>9144</v>
      </c>
    </row>
    <row r="42" spans="2:56" x14ac:dyDescent="0.25">
      <c r="B42" s="16" t="s">
        <v>9291</v>
      </c>
      <c r="C42" s="25">
        <v>2.1</v>
      </c>
      <c r="D42" s="25">
        <f t="shared" ref="D42:D49" si="30">C42-(C42*0.1)</f>
        <v>1.8900000000000001</v>
      </c>
      <c r="G42" s="17" t="s">
        <v>8990</v>
      </c>
      <c r="K42" s="17" t="s">
        <v>9108</v>
      </c>
      <c r="X42" s="16" t="s">
        <v>8821</v>
      </c>
      <c r="Y42" s="19"/>
      <c r="AB42" s="17" t="s">
        <v>9080</v>
      </c>
      <c r="AC42" s="25"/>
      <c r="AF42" s="17" t="s">
        <v>8878</v>
      </c>
      <c r="AG42" s="34">
        <v>1650</v>
      </c>
      <c r="AH42" s="34">
        <f t="shared" si="28"/>
        <v>1897.5</v>
      </c>
      <c r="AV42" s="17" t="s">
        <v>8733</v>
      </c>
      <c r="AW42" s="34">
        <v>156.5</v>
      </c>
      <c r="AX42" s="34">
        <f t="shared" si="29"/>
        <v>179.97499999999999</v>
      </c>
      <c r="AZ42" s="17" t="s">
        <v>9207</v>
      </c>
      <c r="BD42" s="17" t="s">
        <v>9145</v>
      </c>
    </row>
    <row r="43" spans="2:56" ht="16.5" x14ac:dyDescent="0.3">
      <c r="B43" s="16" t="s">
        <v>9292</v>
      </c>
      <c r="C43" s="25">
        <v>5.0599999999999996</v>
      </c>
      <c r="D43" s="25">
        <f t="shared" si="30"/>
        <v>4.5539999999999994</v>
      </c>
      <c r="G43" s="18" t="s">
        <v>8991</v>
      </c>
      <c r="K43" s="17" t="s">
        <v>9109</v>
      </c>
      <c r="O43" s="18" t="s">
        <v>8816</v>
      </c>
      <c r="X43" s="16" t="s">
        <v>8819</v>
      </c>
      <c r="Y43" s="19">
        <v>26.86</v>
      </c>
      <c r="Z43" s="25">
        <f t="shared" ref="Z43:Z45" si="31">Y43+(Y43*0.1)</f>
        <v>29.545999999999999</v>
      </c>
      <c r="AB43" s="17" t="s">
        <v>9081</v>
      </c>
      <c r="AC43" s="25"/>
      <c r="AF43" s="17" t="s">
        <v>8879</v>
      </c>
      <c r="AG43" s="34">
        <v>850</v>
      </c>
      <c r="AH43" s="34">
        <f t="shared" si="28"/>
        <v>977.5</v>
      </c>
      <c r="AV43" s="17" t="s">
        <v>8918</v>
      </c>
      <c r="AW43" s="34">
        <v>1465</v>
      </c>
      <c r="AX43" s="34">
        <f t="shared" si="29"/>
        <v>1684.75</v>
      </c>
      <c r="AZ43" s="17" t="s">
        <v>9208</v>
      </c>
      <c r="BD43" s="17" t="s">
        <v>9148</v>
      </c>
    </row>
    <row r="44" spans="2:56" ht="16.5" x14ac:dyDescent="0.3">
      <c r="B44" s="16" t="s">
        <v>9293</v>
      </c>
      <c r="C44" s="25">
        <v>7.52</v>
      </c>
      <c r="D44" s="25">
        <f t="shared" si="30"/>
        <v>6.7679999999999998</v>
      </c>
      <c r="G44" s="17" t="s">
        <v>8992</v>
      </c>
      <c r="O44" s="18"/>
      <c r="X44" s="16" t="s">
        <v>8692</v>
      </c>
      <c r="Y44" s="19">
        <v>57.13</v>
      </c>
      <c r="Z44" s="25">
        <f t="shared" si="31"/>
        <v>62.843000000000004</v>
      </c>
      <c r="AB44" s="17" t="s">
        <v>9082</v>
      </c>
      <c r="AC44" s="25"/>
      <c r="AF44" s="17" t="s">
        <v>8880</v>
      </c>
      <c r="AG44" s="34">
        <v>545</v>
      </c>
      <c r="AH44" s="34">
        <f t="shared" si="28"/>
        <v>626.75</v>
      </c>
      <c r="AV44" s="17" t="s">
        <v>9117</v>
      </c>
      <c r="AW44" s="34">
        <v>1625</v>
      </c>
      <c r="AX44" s="34">
        <f t="shared" si="29"/>
        <v>1868.75</v>
      </c>
      <c r="AZ44" s="36" t="s">
        <v>9209</v>
      </c>
    </row>
    <row r="45" spans="2:56" ht="16.5" x14ac:dyDescent="0.3">
      <c r="B45" s="16" t="s">
        <v>67</v>
      </c>
      <c r="C45" s="25">
        <v>15.74</v>
      </c>
      <c r="D45" s="25">
        <f t="shared" si="30"/>
        <v>14.166</v>
      </c>
      <c r="G45" s="17" t="s">
        <v>9000</v>
      </c>
      <c r="O45" s="17" t="s">
        <v>8691</v>
      </c>
      <c r="P45" s="17" t="s">
        <v>8613</v>
      </c>
      <c r="Q45" s="17" t="s">
        <v>8613</v>
      </c>
      <c r="X45" s="16" t="s">
        <v>8693</v>
      </c>
      <c r="Y45" s="19">
        <v>123.14</v>
      </c>
      <c r="Z45" s="25">
        <f t="shared" si="31"/>
        <v>135.45400000000001</v>
      </c>
      <c r="AB45" s="35" t="s">
        <v>9083</v>
      </c>
      <c r="AC45" s="25"/>
      <c r="AF45" s="17" t="s">
        <v>8881</v>
      </c>
      <c r="AG45" s="34">
        <v>1750</v>
      </c>
      <c r="AH45" s="34">
        <f t="shared" si="28"/>
        <v>2012.5</v>
      </c>
      <c r="AV45" s="17" t="s">
        <v>9118</v>
      </c>
      <c r="AW45" s="34">
        <v>3850</v>
      </c>
      <c r="AX45" s="34">
        <f t="shared" si="29"/>
        <v>4427.5</v>
      </c>
      <c r="AZ45" s="36" t="s">
        <v>9201</v>
      </c>
      <c r="BD45" s="18" t="s">
        <v>9149</v>
      </c>
    </row>
    <row r="46" spans="2:56" ht="16.5" x14ac:dyDescent="0.3">
      <c r="B46" s="16" t="s">
        <v>9294</v>
      </c>
      <c r="C46" s="25">
        <v>22.63</v>
      </c>
      <c r="D46" s="25">
        <f t="shared" si="30"/>
        <v>20.366999999999997</v>
      </c>
      <c r="G46" s="18" t="s">
        <v>8993</v>
      </c>
      <c r="O46" s="17" t="s">
        <v>8809</v>
      </c>
      <c r="P46" s="17" t="s">
        <v>8613</v>
      </c>
      <c r="Q46" s="17" t="s">
        <v>8613</v>
      </c>
      <c r="X46" s="16" t="s">
        <v>8822</v>
      </c>
      <c r="Y46" s="19"/>
      <c r="AC46" s="25"/>
      <c r="AV46" s="17" t="s">
        <v>8919</v>
      </c>
      <c r="AW46" s="34">
        <v>725.25</v>
      </c>
      <c r="AX46" s="34">
        <f t="shared" si="29"/>
        <v>834.03750000000002</v>
      </c>
      <c r="AZ46" s="36" t="s">
        <v>9202</v>
      </c>
      <c r="BD46" s="17" t="s">
        <v>9150</v>
      </c>
    </row>
    <row r="47" spans="2:56" ht="16.5" x14ac:dyDescent="0.3">
      <c r="B47" s="16" t="s">
        <v>9295</v>
      </c>
      <c r="C47" s="25">
        <v>76.8</v>
      </c>
      <c r="D47" s="25">
        <f t="shared" si="30"/>
        <v>69.12</v>
      </c>
      <c r="G47" s="17" t="s">
        <v>8994</v>
      </c>
      <c r="O47" s="17" t="s">
        <v>8810</v>
      </c>
      <c r="P47" s="17" t="s">
        <v>8613</v>
      </c>
      <c r="Q47" s="17" t="s">
        <v>8613</v>
      </c>
      <c r="X47" s="16" t="s">
        <v>8819</v>
      </c>
      <c r="Y47" s="19">
        <v>29.16</v>
      </c>
      <c r="Z47" s="25">
        <f t="shared" ref="Z47:Z49" si="32">Y47+(Y47*0.1)</f>
        <v>32.076000000000001</v>
      </c>
      <c r="AB47" s="18" t="s">
        <v>9557</v>
      </c>
      <c r="AC47" s="25"/>
      <c r="AF47" s="17" t="s">
        <v>8882</v>
      </c>
      <c r="AG47" s="34">
        <v>2750</v>
      </c>
      <c r="AH47" s="34">
        <f t="shared" si="28"/>
        <v>3162.5</v>
      </c>
      <c r="AZ47" s="17" t="s">
        <v>9203</v>
      </c>
      <c r="BD47" s="17" t="s">
        <v>9151</v>
      </c>
    </row>
    <row r="48" spans="2:56" ht="16.5" x14ac:dyDescent="0.3">
      <c r="B48" s="16" t="s">
        <v>9296</v>
      </c>
      <c r="C48" s="25">
        <v>82.98</v>
      </c>
      <c r="D48" s="25">
        <f t="shared" si="30"/>
        <v>74.682000000000002</v>
      </c>
      <c r="G48" s="17" t="s">
        <v>8997</v>
      </c>
      <c r="X48" s="16" t="s">
        <v>8692</v>
      </c>
      <c r="Y48" s="19">
        <v>64.13</v>
      </c>
      <c r="Z48" s="25">
        <f t="shared" si="32"/>
        <v>70.542999999999992</v>
      </c>
      <c r="AB48" s="17" t="s">
        <v>9076</v>
      </c>
      <c r="AC48" s="25"/>
      <c r="AF48" s="17" t="s">
        <v>8883</v>
      </c>
      <c r="AG48" s="34">
        <v>1525</v>
      </c>
      <c r="AH48" s="34">
        <f t="shared" si="28"/>
        <v>1753.75</v>
      </c>
      <c r="AV48" s="17" t="s">
        <v>8915</v>
      </c>
      <c r="AW48" s="34" t="s">
        <v>8613</v>
      </c>
      <c r="AX48" s="34" t="s">
        <v>8613</v>
      </c>
      <c r="AZ48" s="18"/>
      <c r="BD48" s="17" t="s">
        <v>9139</v>
      </c>
    </row>
    <row r="49" spans="2:56" x14ac:dyDescent="0.25">
      <c r="B49" s="16" t="s">
        <v>9297</v>
      </c>
      <c r="C49" s="25">
        <v>72.28</v>
      </c>
      <c r="D49" s="25">
        <f t="shared" si="30"/>
        <v>65.052000000000007</v>
      </c>
      <c r="G49" s="17" t="s">
        <v>8987</v>
      </c>
      <c r="O49" s="17" t="s">
        <v>8706</v>
      </c>
      <c r="X49" s="16" t="s">
        <v>8693</v>
      </c>
      <c r="Y49" s="19">
        <v>137.55000000000001</v>
      </c>
      <c r="Z49" s="25">
        <f t="shared" si="32"/>
        <v>151.30500000000001</v>
      </c>
      <c r="AB49" s="17" t="s">
        <v>9078</v>
      </c>
      <c r="AC49" s="25"/>
      <c r="AV49" s="17" t="s">
        <v>8916</v>
      </c>
      <c r="AW49" s="34" t="s">
        <v>8613</v>
      </c>
      <c r="AX49" s="34" t="s">
        <v>8613</v>
      </c>
      <c r="BD49" s="17" t="s">
        <v>9140</v>
      </c>
    </row>
    <row r="50" spans="2:56" ht="16.5" x14ac:dyDescent="0.3">
      <c r="B50" s="16" t="s">
        <v>9298</v>
      </c>
      <c r="C50" s="25">
        <v>40.82</v>
      </c>
      <c r="D50" s="25">
        <f t="shared" ref="D50:D51" si="33">C50+(C50*0.1)</f>
        <v>44.902000000000001</v>
      </c>
      <c r="G50" s="17" t="s">
        <v>8995</v>
      </c>
      <c r="O50" s="17" t="s">
        <v>8809</v>
      </c>
      <c r="P50" s="17" t="s">
        <v>8613</v>
      </c>
      <c r="Q50" s="17" t="s">
        <v>8613</v>
      </c>
      <c r="X50" s="16" t="s">
        <v>8823</v>
      </c>
      <c r="Y50" s="19"/>
      <c r="AB50" s="17" t="s">
        <v>9003</v>
      </c>
      <c r="AC50" s="25"/>
      <c r="AF50" s="18" t="s">
        <v>40</v>
      </c>
      <c r="AV50" s="17" t="s">
        <v>8917</v>
      </c>
      <c r="AW50" s="34" t="s">
        <v>8613</v>
      </c>
      <c r="AX50" s="34" t="s">
        <v>8613</v>
      </c>
      <c r="BD50" s="17" t="s">
        <v>9005</v>
      </c>
    </row>
    <row r="51" spans="2:56" x14ac:dyDescent="0.25">
      <c r="B51" s="16" t="s">
        <v>9299</v>
      </c>
      <c r="C51" s="25">
        <v>195.17</v>
      </c>
      <c r="D51" s="25">
        <f t="shared" si="33"/>
        <v>214.68699999999998</v>
      </c>
      <c r="G51" s="17" t="s">
        <v>8996</v>
      </c>
      <c r="O51" s="17" t="s">
        <v>8810</v>
      </c>
      <c r="P51" s="17" t="s">
        <v>8613</v>
      </c>
      <c r="Q51" s="17" t="s">
        <v>8613</v>
      </c>
      <c r="X51" s="16" t="s">
        <v>8819</v>
      </c>
      <c r="Y51" s="19">
        <v>24.43</v>
      </c>
      <c r="Z51" s="25">
        <f t="shared" ref="Z51:Z53" si="34">Y51+(Y51*0.1)</f>
        <v>26.873000000000001</v>
      </c>
      <c r="AB51" s="17" t="s">
        <v>9004</v>
      </c>
      <c r="AC51" s="25"/>
      <c r="AF51" s="17" t="s">
        <v>9073</v>
      </c>
      <c r="BD51" s="17" t="s">
        <v>9152</v>
      </c>
    </row>
    <row r="52" spans="2:56" ht="16.5" x14ac:dyDescent="0.3">
      <c r="B52" s="16" t="s">
        <v>9300</v>
      </c>
      <c r="C52" s="25" t="s">
        <v>8613</v>
      </c>
      <c r="D52" s="25" t="s">
        <v>8613</v>
      </c>
      <c r="G52" s="18" t="s">
        <v>8995</v>
      </c>
      <c r="O52" s="17" t="s">
        <v>8811</v>
      </c>
      <c r="P52" s="17" t="s">
        <v>8613</v>
      </c>
      <c r="Q52" s="17" t="s">
        <v>8613</v>
      </c>
      <c r="X52" s="16" t="s">
        <v>8692</v>
      </c>
      <c r="Y52" s="19">
        <v>54.6</v>
      </c>
      <c r="Z52" s="25">
        <f t="shared" si="34"/>
        <v>60.06</v>
      </c>
      <c r="AB52" s="17" t="s">
        <v>9006</v>
      </c>
      <c r="AC52" s="25"/>
      <c r="AV52" s="17" t="s">
        <v>8920</v>
      </c>
      <c r="AW52" s="34" t="s">
        <v>8613</v>
      </c>
      <c r="AX52" s="34" t="s">
        <v>8613</v>
      </c>
      <c r="BD52" s="17" t="s">
        <v>9142</v>
      </c>
    </row>
    <row r="53" spans="2:56" ht="16.5" x14ac:dyDescent="0.3">
      <c r="B53" s="16"/>
      <c r="G53" s="17" t="s">
        <v>8998</v>
      </c>
      <c r="O53" s="17" t="s">
        <v>8812</v>
      </c>
      <c r="P53" s="17" t="s">
        <v>8613</v>
      </c>
      <c r="Q53" s="17" t="s">
        <v>8613</v>
      </c>
      <c r="X53" s="16" t="s">
        <v>8693</v>
      </c>
      <c r="Y53" s="19">
        <v>121.81</v>
      </c>
      <c r="Z53" s="25">
        <f t="shared" si="34"/>
        <v>133.99100000000001</v>
      </c>
      <c r="AB53" s="17" t="s">
        <v>9079</v>
      </c>
      <c r="AC53" s="25"/>
      <c r="AF53" s="18" t="s">
        <v>43</v>
      </c>
      <c r="BD53" s="17" t="s">
        <v>9143</v>
      </c>
    </row>
    <row r="54" spans="2:56" ht="16.5" x14ac:dyDescent="0.3">
      <c r="B54" s="15" t="s">
        <v>8709</v>
      </c>
      <c r="G54" s="17" t="s">
        <v>8999</v>
      </c>
      <c r="X54" s="16" t="s">
        <v>8824</v>
      </c>
      <c r="Y54" s="19"/>
      <c r="AB54" s="17" t="s">
        <v>9084</v>
      </c>
      <c r="AC54" s="25"/>
      <c r="AF54" s="18" t="s">
        <v>9228</v>
      </c>
      <c r="AV54" s="17" t="s">
        <v>9119</v>
      </c>
      <c r="AW54" s="34" t="s">
        <v>8613</v>
      </c>
      <c r="AX54" s="34" t="s">
        <v>8613</v>
      </c>
      <c r="BD54" s="17" t="s">
        <v>9144</v>
      </c>
    </row>
    <row r="55" spans="2:56" x14ac:dyDescent="0.25">
      <c r="B55" s="16" t="s">
        <v>9301</v>
      </c>
      <c r="C55" s="25">
        <v>187.41</v>
      </c>
      <c r="D55" s="25">
        <f t="shared" ref="D55" si="35">C55+(C55*0.1)</f>
        <v>206.15100000000001</v>
      </c>
      <c r="O55" s="17" t="s">
        <v>8709</v>
      </c>
      <c r="X55" s="16" t="s">
        <v>8693</v>
      </c>
      <c r="Y55" s="19">
        <v>125.7</v>
      </c>
      <c r="Z55" s="25">
        <f t="shared" ref="Z55:Z56" si="36">Y55+(Y55*0.1)</f>
        <v>138.27000000000001</v>
      </c>
      <c r="AB55" s="35" t="s">
        <v>9085</v>
      </c>
      <c r="AC55" s="25"/>
      <c r="AF55" s="17" t="s">
        <v>9229</v>
      </c>
      <c r="BD55" s="17" t="s">
        <v>9145</v>
      </c>
    </row>
    <row r="56" spans="2:56" ht="16.5" x14ac:dyDescent="0.3">
      <c r="G56" s="18" t="s">
        <v>59</v>
      </c>
      <c r="O56" s="17" t="s">
        <v>8811</v>
      </c>
      <c r="P56" s="17" t="s">
        <v>8613</v>
      </c>
      <c r="Q56" s="17" t="s">
        <v>8613</v>
      </c>
      <c r="X56" s="16" t="s">
        <v>8694</v>
      </c>
      <c r="Y56" s="19">
        <v>243.65</v>
      </c>
      <c r="Z56" s="25">
        <f t="shared" si="36"/>
        <v>268.01499999999999</v>
      </c>
      <c r="AF56" s="17" t="s">
        <v>9232</v>
      </c>
      <c r="AV56" s="17" t="s">
        <v>9120</v>
      </c>
      <c r="AW56" s="34" t="s">
        <v>8613</v>
      </c>
      <c r="AX56" s="34" t="s">
        <v>8613</v>
      </c>
      <c r="BD56" s="17" t="s">
        <v>9148</v>
      </c>
    </row>
    <row r="57" spans="2:56" ht="16.5" x14ac:dyDescent="0.3">
      <c r="B57" s="18" t="s">
        <v>8708</v>
      </c>
      <c r="C57" s="19"/>
      <c r="D57" s="19"/>
      <c r="G57" s="17" t="s">
        <v>9001</v>
      </c>
      <c r="O57" s="17" t="s">
        <v>8812</v>
      </c>
      <c r="P57" s="17" t="s">
        <v>8613</v>
      </c>
      <c r="Q57" s="17" t="s">
        <v>8613</v>
      </c>
      <c r="X57" s="16" t="s">
        <v>8825</v>
      </c>
      <c r="Y57" s="19"/>
      <c r="AF57" s="17" t="s">
        <v>9231</v>
      </c>
      <c r="AV57" s="17" t="s">
        <v>9121</v>
      </c>
      <c r="AW57" s="34" t="s">
        <v>8613</v>
      </c>
      <c r="AX57" s="34" t="s">
        <v>8613</v>
      </c>
    </row>
    <row r="58" spans="2:56" x14ac:dyDescent="0.25">
      <c r="B58" s="17" t="s">
        <v>8710</v>
      </c>
      <c r="C58" s="19" t="s">
        <v>8714</v>
      </c>
      <c r="D58" s="19"/>
      <c r="G58" s="17" t="s">
        <v>9002</v>
      </c>
      <c r="O58" s="17" t="s">
        <v>8813</v>
      </c>
      <c r="P58" s="17" t="s">
        <v>8613</v>
      </c>
      <c r="Q58" s="17" t="s">
        <v>8613</v>
      </c>
      <c r="X58" s="16" t="s">
        <v>8826</v>
      </c>
      <c r="Y58" s="19">
        <v>379.9</v>
      </c>
      <c r="Z58" s="25">
        <f t="shared" ref="Z58:Z60" si="37">Y58+(Y58*0.1)</f>
        <v>417.89</v>
      </c>
      <c r="AF58" s="17" t="s">
        <v>9230</v>
      </c>
      <c r="AV58" s="17" t="s">
        <v>9122</v>
      </c>
      <c r="AW58" s="34" t="s">
        <v>8613</v>
      </c>
      <c r="AX58" s="34" t="s">
        <v>8613</v>
      </c>
    </row>
    <row r="59" spans="2:56" x14ac:dyDescent="0.25">
      <c r="B59" s="17" t="s">
        <v>8711</v>
      </c>
      <c r="C59" s="19" t="s">
        <v>8715</v>
      </c>
      <c r="D59" s="19"/>
      <c r="G59" s="17" t="s">
        <v>9003</v>
      </c>
      <c r="O59" s="17" t="s">
        <v>8814</v>
      </c>
      <c r="P59" s="17" t="s">
        <v>8613</v>
      </c>
      <c r="Q59" s="17" t="s">
        <v>8613</v>
      </c>
      <c r="X59" s="16" t="s">
        <v>8827</v>
      </c>
      <c r="Y59" s="19">
        <v>3721.3</v>
      </c>
      <c r="Z59" s="25">
        <f t="shared" si="37"/>
        <v>4093.4300000000003</v>
      </c>
    </row>
    <row r="60" spans="2:56" ht="16.5" x14ac:dyDescent="0.3">
      <c r="B60" s="17" t="s">
        <v>8712</v>
      </c>
      <c r="C60" s="19" t="s">
        <v>8716</v>
      </c>
      <c r="D60" s="19"/>
      <c r="G60" s="17" t="s">
        <v>9004</v>
      </c>
      <c r="O60" s="17" t="s">
        <v>8815</v>
      </c>
      <c r="P60" s="17" t="s">
        <v>8613</v>
      </c>
      <c r="Q60" s="17" t="s">
        <v>8613</v>
      </c>
      <c r="X60" s="16" t="s">
        <v>8828</v>
      </c>
      <c r="Y60" s="19">
        <v>7671.3</v>
      </c>
      <c r="Z60" s="25">
        <f t="shared" si="37"/>
        <v>8438.43</v>
      </c>
      <c r="AF60" s="18" t="s">
        <v>9233</v>
      </c>
    </row>
    <row r="61" spans="2:56" ht="16.5" x14ac:dyDescent="0.3">
      <c r="C61" s="19"/>
      <c r="D61" s="19"/>
      <c r="G61" s="17" t="s">
        <v>9005</v>
      </c>
      <c r="X61" s="16"/>
      <c r="Y61" s="19"/>
      <c r="AF61" s="17" t="s">
        <v>9236</v>
      </c>
      <c r="AV61" s="18" t="s">
        <v>8988</v>
      </c>
    </row>
    <row r="62" spans="2:56" ht="16.5" x14ac:dyDescent="0.3">
      <c r="C62" s="20" t="s">
        <v>8717</v>
      </c>
      <c r="D62" s="20" t="s">
        <v>1269</v>
      </c>
      <c r="E62" s="21" t="s">
        <v>8718</v>
      </c>
      <c r="F62" s="21"/>
      <c r="G62" s="17" t="s">
        <v>9006</v>
      </c>
      <c r="O62" s="18" t="s">
        <v>41</v>
      </c>
      <c r="X62" s="15" t="s">
        <v>8709</v>
      </c>
      <c r="Y62" s="19"/>
      <c r="AF62" s="17" t="s">
        <v>9234</v>
      </c>
      <c r="AV62" s="18" t="s">
        <v>8495</v>
      </c>
    </row>
    <row r="63" spans="2:56" ht="16.5" x14ac:dyDescent="0.3">
      <c r="B63" s="17" t="s">
        <v>8693</v>
      </c>
      <c r="C63" s="19">
        <v>4.9908700000000001</v>
      </c>
      <c r="D63" s="19">
        <v>42.5</v>
      </c>
      <c r="E63" s="19">
        <v>1.81</v>
      </c>
      <c r="F63" s="19"/>
      <c r="G63" s="17" t="s">
        <v>9007</v>
      </c>
      <c r="X63" s="16" t="s">
        <v>8818</v>
      </c>
      <c r="Y63" s="19"/>
      <c r="AF63" s="17" t="s">
        <v>9235</v>
      </c>
      <c r="AV63" s="18" t="s">
        <v>9164</v>
      </c>
    </row>
    <row r="64" spans="2:56" x14ac:dyDescent="0.25">
      <c r="B64" s="17" t="s">
        <v>8695</v>
      </c>
      <c r="C64" s="19">
        <v>0.11193</v>
      </c>
      <c r="D64" s="19">
        <v>254</v>
      </c>
      <c r="E64" s="19">
        <v>1.88</v>
      </c>
      <c r="F64" s="19"/>
      <c r="G64" s="17" t="s">
        <v>9008</v>
      </c>
      <c r="O64" s="17" t="s">
        <v>8691</v>
      </c>
      <c r="X64" s="16" t="s">
        <v>8704</v>
      </c>
      <c r="Y64" s="19">
        <v>198.48</v>
      </c>
      <c r="Z64" s="25">
        <f t="shared" ref="Z64" si="38">Y64+(Y64*0.1)</f>
        <v>218.32799999999997</v>
      </c>
      <c r="AF64" s="17" t="s">
        <v>9237</v>
      </c>
      <c r="AV64" s="17" t="s">
        <v>9163</v>
      </c>
    </row>
    <row r="65" spans="2:48" ht="16.5" x14ac:dyDescent="0.3">
      <c r="B65" s="17" t="s">
        <v>8707</v>
      </c>
      <c r="C65" s="19">
        <v>9.2307600000000001</v>
      </c>
      <c r="D65" s="19">
        <v>26.7</v>
      </c>
      <c r="E65" s="19">
        <v>1.835</v>
      </c>
      <c r="F65" s="19"/>
      <c r="G65" s="17" t="s">
        <v>9555</v>
      </c>
      <c r="O65" s="17" t="s">
        <v>8867</v>
      </c>
      <c r="P65" s="17" t="s">
        <v>8613</v>
      </c>
      <c r="Q65" s="17" t="s">
        <v>8613</v>
      </c>
      <c r="X65" s="16" t="s">
        <v>8824</v>
      </c>
      <c r="Y65" s="19"/>
      <c r="AV65" s="18" t="s">
        <v>8824</v>
      </c>
    </row>
    <row r="66" spans="2:48" ht="16.5" x14ac:dyDescent="0.3">
      <c r="B66" s="17" t="s">
        <v>8713</v>
      </c>
      <c r="C66" s="19">
        <v>1.8452299999999999</v>
      </c>
      <c r="D66" s="19">
        <v>75</v>
      </c>
      <c r="E66" s="19">
        <v>1.3480000000000001</v>
      </c>
      <c r="F66" s="19"/>
      <c r="O66" s="17" t="s">
        <v>8868</v>
      </c>
      <c r="P66" s="17" t="s">
        <v>8613</v>
      </c>
      <c r="Q66" s="17" t="s">
        <v>8613</v>
      </c>
      <c r="X66" s="16" t="s">
        <v>8704</v>
      </c>
      <c r="Y66" s="19">
        <v>217.43</v>
      </c>
      <c r="Z66" s="25">
        <f t="shared" ref="Z66" si="39">Y66+(Y66*0.1)</f>
        <v>239.173</v>
      </c>
      <c r="AF66" s="18" t="s">
        <v>9238</v>
      </c>
      <c r="AV66" s="17" t="s">
        <v>9165</v>
      </c>
    </row>
    <row r="67" spans="2:48" ht="16.5" x14ac:dyDescent="0.3">
      <c r="B67" s="17" t="s">
        <v>8700</v>
      </c>
      <c r="C67" s="19">
        <v>0.188807</v>
      </c>
      <c r="D67" s="19">
        <v>210</v>
      </c>
      <c r="E67" s="19">
        <v>1.41</v>
      </c>
      <c r="F67" s="19"/>
      <c r="G67" s="18" t="s">
        <v>8725</v>
      </c>
      <c r="O67" s="17" t="s">
        <v>8869</v>
      </c>
      <c r="P67" s="17" t="s">
        <v>8613</v>
      </c>
      <c r="Q67" s="17" t="s">
        <v>8613</v>
      </c>
      <c r="X67" s="16" t="s">
        <v>8825</v>
      </c>
      <c r="Y67" s="19"/>
      <c r="AF67" s="17" t="s">
        <v>9239</v>
      </c>
    </row>
    <row r="68" spans="2:48" ht="16.5" x14ac:dyDescent="0.3">
      <c r="B68" s="17" t="s">
        <v>8701</v>
      </c>
      <c r="C68" s="19">
        <v>56.021099999999997</v>
      </c>
      <c r="D68" s="19">
        <v>1.5</v>
      </c>
      <c r="E68" s="19">
        <v>1.05</v>
      </c>
      <c r="F68" s="19"/>
      <c r="G68" s="17" t="s">
        <v>9072</v>
      </c>
      <c r="O68" s="17" t="s">
        <v>8870</v>
      </c>
      <c r="P68" s="17" t="s">
        <v>8613</v>
      </c>
      <c r="Q68" s="17" t="s">
        <v>8613</v>
      </c>
      <c r="X68" s="16" t="s">
        <v>8829</v>
      </c>
      <c r="Y68" s="19">
        <v>4153.3</v>
      </c>
      <c r="Z68" s="25">
        <f t="shared" ref="Z68" si="40">Y68+(Y68*0.1)</f>
        <v>4568.63</v>
      </c>
      <c r="AF68" s="17" t="s">
        <v>9240</v>
      </c>
      <c r="AV68" s="18" t="s">
        <v>9166</v>
      </c>
    </row>
    <row r="69" spans="2:48" ht="16.5" x14ac:dyDescent="0.3">
      <c r="B69" s="17" t="s">
        <v>8703</v>
      </c>
      <c r="C69" s="19">
        <v>15.9803</v>
      </c>
      <c r="D69" s="19">
        <v>3.8</v>
      </c>
      <c r="E69" s="19">
        <v>1.04</v>
      </c>
      <c r="F69" s="19"/>
      <c r="O69" s="17" t="s">
        <v>8871</v>
      </c>
      <c r="P69" s="17" t="s">
        <v>8613</v>
      </c>
      <c r="Q69" s="17" t="s">
        <v>8613</v>
      </c>
      <c r="X69" s="16"/>
      <c r="AF69" s="17" t="s">
        <v>9242</v>
      </c>
      <c r="AV69" s="18" t="s">
        <v>9167</v>
      </c>
    </row>
    <row r="70" spans="2:48" x14ac:dyDescent="0.25">
      <c r="C70" s="19"/>
      <c r="D70" s="19"/>
      <c r="AF70" s="17" t="s">
        <v>9241</v>
      </c>
      <c r="AV70" s="17" t="s">
        <v>9172</v>
      </c>
    </row>
    <row r="71" spans="2:48" ht="16.5" x14ac:dyDescent="0.3">
      <c r="B71" s="18" t="s">
        <v>8705</v>
      </c>
      <c r="C71" s="19"/>
      <c r="D71" s="19"/>
      <c r="AV71" s="17" t="s">
        <v>9168</v>
      </c>
    </row>
    <row r="72" spans="2:48" ht="16.5" x14ac:dyDescent="0.3">
      <c r="B72" s="17" t="s">
        <v>8710</v>
      </c>
      <c r="C72" s="19" t="s">
        <v>8714</v>
      </c>
      <c r="D72" s="19"/>
      <c r="O72" s="17" t="s">
        <v>8706</v>
      </c>
      <c r="AF72" s="18" t="s">
        <v>9246</v>
      </c>
      <c r="AV72" s="17" t="s">
        <v>9169</v>
      </c>
    </row>
    <row r="73" spans="2:48" x14ac:dyDescent="0.25">
      <c r="B73" s="17" t="s">
        <v>8711</v>
      </c>
      <c r="C73" s="19" t="s">
        <v>8715</v>
      </c>
      <c r="D73" s="19"/>
      <c r="O73" s="17" t="s">
        <v>8867</v>
      </c>
      <c r="P73" s="17" t="s">
        <v>8613</v>
      </c>
      <c r="Q73" s="17" t="s">
        <v>8613</v>
      </c>
      <c r="AF73" s="17" t="s">
        <v>9243</v>
      </c>
      <c r="AV73" s="17" t="s">
        <v>9170</v>
      </c>
    </row>
    <row r="74" spans="2:48" x14ac:dyDescent="0.25">
      <c r="B74" s="17" t="s">
        <v>8712</v>
      </c>
      <c r="C74" s="19" t="s">
        <v>8716</v>
      </c>
      <c r="D74" s="19"/>
      <c r="O74" s="17" t="s">
        <v>8868</v>
      </c>
      <c r="P74" s="17" t="s">
        <v>8613</v>
      </c>
      <c r="Q74" s="17" t="s">
        <v>8613</v>
      </c>
      <c r="AF74" s="17" t="s">
        <v>9234</v>
      </c>
      <c r="AV74" s="17" t="s">
        <v>9171</v>
      </c>
    </row>
    <row r="75" spans="2:48" ht="16.5" x14ac:dyDescent="0.3">
      <c r="C75" s="19"/>
      <c r="D75" s="19"/>
      <c r="O75" s="17" t="s">
        <v>8869</v>
      </c>
      <c r="P75" s="17" t="s">
        <v>8613</v>
      </c>
      <c r="Q75" s="17" t="s">
        <v>8613</v>
      </c>
      <c r="AF75" s="17" t="s">
        <v>9245</v>
      </c>
      <c r="AV75" s="18" t="s">
        <v>9146</v>
      </c>
    </row>
    <row r="76" spans="2:48" ht="16.5" x14ac:dyDescent="0.25">
      <c r="C76" s="20" t="s">
        <v>8717</v>
      </c>
      <c r="D76" s="20" t="s">
        <v>1269</v>
      </c>
      <c r="E76" s="21" t="s">
        <v>8718</v>
      </c>
      <c r="F76" s="21"/>
      <c r="O76" s="17" t="s">
        <v>8870</v>
      </c>
      <c r="P76" s="17" t="s">
        <v>8613</v>
      </c>
      <c r="Q76" s="17" t="s">
        <v>8613</v>
      </c>
      <c r="AF76" s="17" t="s">
        <v>9244</v>
      </c>
      <c r="AV76" s="36" t="s">
        <v>9173</v>
      </c>
    </row>
    <row r="77" spans="2:48" x14ac:dyDescent="0.25">
      <c r="B77" s="17" t="s">
        <v>8692</v>
      </c>
      <c r="C77" s="19">
        <v>25.434699999999999</v>
      </c>
      <c r="D77" s="19">
        <v>18</v>
      </c>
      <c r="E77" s="19">
        <v>1.81</v>
      </c>
      <c r="F77" s="19"/>
      <c r="O77" s="17" t="s">
        <v>8872</v>
      </c>
      <c r="P77" s="17" t="s">
        <v>8613</v>
      </c>
      <c r="Q77" s="17" t="s">
        <v>8613</v>
      </c>
      <c r="AV77" s="17" t="s">
        <v>9003</v>
      </c>
    </row>
    <row r="78" spans="2:48" ht="16.5" x14ac:dyDescent="0.3">
      <c r="B78" s="17" t="s">
        <v>8700</v>
      </c>
      <c r="C78" s="19">
        <v>0.14354</v>
      </c>
      <c r="D78" s="19">
        <v>220</v>
      </c>
      <c r="E78" s="19">
        <v>1.4</v>
      </c>
      <c r="F78" s="19"/>
      <c r="AF78" s="18" t="s">
        <v>8882</v>
      </c>
      <c r="AV78" s="17" t="s">
        <v>9005</v>
      </c>
    </row>
    <row r="79" spans="2:48" x14ac:dyDescent="0.25">
      <c r="B79" s="17" t="s">
        <v>8701</v>
      </c>
      <c r="C79" s="19">
        <v>51.39</v>
      </c>
      <c r="D79" s="19">
        <v>1.5</v>
      </c>
      <c r="E79" s="19">
        <v>1.05</v>
      </c>
      <c r="F79" s="19"/>
      <c r="O79" s="17" t="s">
        <v>8709</v>
      </c>
      <c r="AF79" s="17" t="s">
        <v>9247</v>
      </c>
      <c r="AV79" s="17" t="s">
        <v>9079</v>
      </c>
    </row>
    <row r="80" spans="2:48" x14ac:dyDescent="0.25">
      <c r="B80" s="17" t="s">
        <v>8698</v>
      </c>
      <c r="C80" s="19">
        <v>0.84650000000000003</v>
      </c>
      <c r="D80" s="19">
        <v>75</v>
      </c>
      <c r="E80" s="19">
        <v>1.42</v>
      </c>
      <c r="F80" s="19"/>
      <c r="O80" s="17" t="s">
        <v>8868</v>
      </c>
      <c r="P80" s="17" t="s">
        <v>8613</v>
      </c>
      <c r="Q80" s="17" t="s">
        <v>8613</v>
      </c>
      <c r="AF80" s="17" t="s">
        <v>9248</v>
      </c>
      <c r="AV80" s="17" t="s">
        <v>9004</v>
      </c>
    </row>
    <row r="81" spans="2:48" x14ac:dyDescent="0.25">
      <c r="B81" s="17" t="s">
        <v>8694</v>
      </c>
      <c r="C81" s="19">
        <v>1.53775</v>
      </c>
      <c r="D81" s="19">
        <v>82</v>
      </c>
      <c r="E81" s="19">
        <v>1.81</v>
      </c>
      <c r="F81" s="19"/>
      <c r="O81" s="17" t="s">
        <v>8870</v>
      </c>
      <c r="P81" s="17" t="s">
        <v>8613</v>
      </c>
      <c r="Q81" s="17" t="s">
        <v>8613</v>
      </c>
      <c r="AF81" s="17" t="s">
        <v>9249</v>
      </c>
      <c r="AV81" s="17" t="s">
        <v>9174</v>
      </c>
    </row>
    <row r="82" spans="2:48" x14ac:dyDescent="0.25">
      <c r="B82" s="17" t="s">
        <v>8697</v>
      </c>
      <c r="C82" s="19">
        <v>5.7435200000000002</v>
      </c>
      <c r="D82" s="19">
        <v>28.5</v>
      </c>
      <c r="E82" s="19">
        <v>1.92</v>
      </c>
      <c r="F82" s="19"/>
      <c r="AF82" s="17" t="s">
        <v>9250</v>
      </c>
      <c r="AV82" s="17" t="s">
        <v>9175</v>
      </c>
    </row>
    <row r="83" spans="2:48" ht="16.5" x14ac:dyDescent="0.3">
      <c r="B83" s="17" t="s">
        <v>8702</v>
      </c>
      <c r="C83" s="19">
        <v>12.91</v>
      </c>
      <c r="D83" s="19">
        <v>4</v>
      </c>
      <c r="E83" s="19">
        <v>1.1000000000000001</v>
      </c>
      <c r="F83" s="19"/>
      <c r="O83" s="18" t="s">
        <v>41</v>
      </c>
      <c r="AV83" s="18" t="s">
        <v>9176</v>
      </c>
    </row>
    <row r="84" spans="2:48" ht="16.5" x14ac:dyDescent="0.3">
      <c r="B84" s="17" t="s">
        <v>8699</v>
      </c>
      <c r="C84" s="19">
        <v>0.2797</v>
      </c>
      <c r="D84" s="19">
        <v>100</v>
      </c>
      <c r="E84" s="22">
        <v>1.35</v>
      </c>
      <c r="F84" s="22"/>
      <c r="O84" s="17" t="s">
        <v>9252</v>
      </c>
      <c r="AF84" s="18" t="s">
        <v>8883</v>
      </c>
      <c r="AV84" s="17" t="s">
        <v>9177</v>
      </c>
    </row>
    <row r="85" spans="2:48" x14ac:dyDescent="0.25">
      <c r="B85" s="17" t="s">
        <v>8703</v>
      </c>
      <c r="C85" s="19">
        <v>10.14</v>
      </c>
      <c r="D85" s="19">
        <v>7</v>
      </c>
      <c r="E85" s="22">
        <v>1.08</v>
      </c>
      <c r="F85" s="22"/>
      <c r="O85" s="17" t="s">
        <v>9253</v>
      </c>
      <c r="AF85" s="17" t="s">
        <v>9239</v>
      </c>
      <c r="AV85" s="17" t="s">
        <v>9178</v>
      </c>
    </row>
    <row r="86" spans="2:48" ht="18" customHeight="1" x14ac:dyDescent="0.25">
      <c r="B86" s="17" t="s">
        <v>8696</v>
      </c>
      <c r="C86" s="19">
        <v>3.7679999999999998E-2</v>
      </c>
      <c r="D86" s="19">
        <v>480</v>
      </c>
      <c r="E86" s="22">
        <v>1.85</v>
      </c>
      <c r="F86" s="22"/>
      <c r="O86" s="37" t="s">
        <v>9254</v>
      </c>
      <c r="P86" s="29"/>
      <c r="Q86" s="29"/>
      <c r="R86" s="29"/>
      <c r="AF86" s="17" t="s">
        <v>9234</v>
      </c>
      <c r="AV86" s="17" t="s">
        <v>9179</v>
      </c>
    </row>
    <row r="87" spans="2:48" x14ac:dyDescent="0.25">
      <c r="O87" s="30" t="s">
        <v>9255</v>
      </c>
      <c r="P87" s="31"/>
      <c r="Q87" s="31"/>
      <c r="R87" s="31"/>
      <c r="AF87" s="17" t="s">
        <v>9244</v>
      </c>
      <c r="AV87" s="17" t="s">
        <v>9180</v>
      </c>
    </row>
    <row r="88" spans="2:48" x14ac:dyDescent="0.25">
      <c r="O88" s="37" t="s">
        <v>9256</v>
      </c>
      <c r="P88" s="31"/>
      <c r="Q88" s="31"/>
      <c r="R88" s="31"/>
      <c r="AF88" s="17" t="s">
        <v>9251</v>
      </c>
      <c r="AV88" s="17" t="s">
        <v>9174</v>
      </c>
    </row>
    <row r="89" spans="2:48" ht="16.5" x14ac:dyDescent="0.25">
      <c r="B89" s="17" t="s">
        <v>9302</v>
      </c>
      <c r="O89" s="30"/>
      <c r="P89" s="31"/>
      <c r="Q89" s="31"/>
      <c r="R89" s="31"/>
      <c r="S89" s="29"/>
      <c r="AV89" s="17" t="s">
        <v>9181</v>
      </c>
    </row>
    <row r="90" spans="2:48" ht="16.5" x14ac:dyDescent="0.3">
      <c r="B90" s="17" t="s">
        <v>9303</v>
      </c>
      <c r="S90" s="31"/>
      <c r="AV90" s="18" t="s">
        <v>9149</v>
      </c>
    </row>
    <row r="91" spans="2:48" ht="16.5" x14ac:dyDescent="0.3">
      <c r="B91" s="17" t="s">
        <v>9304</v>
      </c>
      <c r="O91" s="18" t="s">
        <v>9009</v>
      </c>
      <c r="S91" s="31"/>
      <c r="AV91" s="36" t="s">
        <v>9182</v>
      </c>
    </row>
    <row r="92" spans="2:48" x14ac:dyDescent="0.25">
      <c r="B92" s="17" t="s">
        <v>9305</v>
      </c>
      <c r="O92" s="17" t="s">
        <v>9010</v>
      </c>
      <c r="S92" s="31"/>
      <c r="AV92" s="17" t="s">
        <v>9003</v>
      </c>
    </row>
    <row r="93" spans="2:48" x14ac:dyDescent="0.25">
      <c r="B93" s="17" t="s">
        <v>9307</v>
      </c>
      <c r="O93" s="17" t="s">
        <v>9012</v>
      </c>
      <c r="AV93" s="17" t="s">
        <v>9005</v>
      </c>
    </row>
    <row r="94" spans="2:48" x14ac:dyDescent="0.25">
      <c r="O94" s="17" t="s">
        <v>9011</v>
      </c>
      <c r="AV94" s="17" t="s">
        <v>9143</v>
      </c>
    </row>
    <row r="95" spans="2:48" x14ac:dyDescent="0.25">
      <c r="O95" s="17" t="s">
        <v>9015</v>
      </c>
      <c r="AV95" s="17" t="s">
        <v>9004</v>
      </c>
    </row>
    <row r="96" spans="2:48" ht="15.75" customHeight="1" x14ac:dyDescent="0.25">
      <c r="O96" s="17" t="s">
        <v>9013</v>
      </c>
      <c r="AV96" s="17" t="s">
        <v>9174</v>
      </c>
    </row>
    <row r="97" spans="15:48" x14ac:dyDescent="0.25">
      <c r="AV97" s="17" t="s">
        <v>9183</v>
      </c>
    </row>
    <row r="98" spans="15:48" ht="16.5" x14ac:dyDescent="0.3">
      <c r="O98" s="18" t="s">
        <v>9016</v>
      </c>
      <c r="AV98" s="18" t="s">
        <v>9134</v>
      </c>
    </row>
    <row r="99" spans="15:48" x14ac:dyDescent="0.25">
      <c r="O99" s="17" t="s">
        <v>9017</v>
      </c>
      <c r="AV99" s="36" t="s">
        <v>9185</v>
      </c>
    </row>
    <row r="100" spans="15:48" x14ac:dyDescent="0.25">
      <c r="O100" s="17" t="s">
        <v>9019</v>
      </c>
      <c r="AV100" s="17" t="s">
        <v>9003</v>
      </c>
    </row>
    <row r="101" spans="15:48" x14ac:dyDescent="0.25">
      <c r="O101" s="17" t="s">
        <v>9011</v>
      </c>
      <c r="AV101" s="17" t="s">
        <v>9079</v>
      </c>
    </row>
    <row r="102" spans="15:48" x14ac:dyDescent="0.25">
      <c r="O102" s="17" t="s">
        <v>9020</v>
      </c>
      <c r="AV102" s="17" t="s">
        <v>9184</v>
      </c>
    </row>
    <row r="103" spans="15:48" x14ac:dyDescent="0.25">
      <c r="O103" s="17" t="s">
        <v>9015</v>
      </c>
      <c r="AV103" s="17" t="s">
        <v>9004</v>
      </c>
    </row>
    <row r="104" spans="15:48" x14ac:dyDescent="0.25">
      <c r="O104" s="17" t="s">
        <v>9018</v>
      </c>
      <c r="AV104" s="17" t="s">
        <v>9174</v>
      </c>
    </row>
    <row r="105" spans="15:48" ht="16.5" x14ac:dyDescent="0.3">
      <c r="O105" s="18"/>
      <c r="AV105" s="17" t="s">
        <v>9175</v>
      </c>
    </row>
    <row r="106" spans="15:48" ht="16.5" x14ac:dyDescent="0.3">
      <c r="O106" s="18" t="s">
        <v>9021</v>
      </c>
      <c r="AV106" s="18" t="s">
        <v>9186</v>
      </c>
    </row>
    <row r="107" spans="15:48" x14ac:dyDescent="0.25">
      <c r="O107" s="17" t="s">
        <v>9023</v>
      </c>
      <c r="AV107" s="17" t="s">
        <v>9187</v>
      </c>
    </row>
    <row r="108" spans="15:48" x14ac:dyDescent="0.25">
      <c r="O108" s="17" t="s">
        <v>9011</v>
      </c>
      <c r="AV108" s="17" t="s">
        <v>9190</v>
      </c>
    </row>
    <row r="109" spans="15:48" x14ac:dyDescent="0.25">
      <c r="O109" s="17" t="s">
        <v>9024</v>
      </c>
      <c r="AV109" s="17" t="s">
        <v>9189</v>
      </c>
    </row>
    <row r="110" spans="15:48" x14ac:dyDescent="0.25">
      <c r="O110" s="17" t="s">
        <v>9025</v>
      </c>
      <c r="AV110" s="17" t="s">
        <v>9188</v>
      </c>
    </row>
    <row r="111" spans="15:48" ht="16.5" x14ac:dyDescent="0.3">
      <c r="O111" s="17" t="s">
        <v>9015</v>
      </c>
      <c r="AV111" s="18" t="s">
        <v>9191</v>
      </c>
    </row>
    <row r="112" spans="15:48" x14ac:dyDescent="0.25">
      <c r="O112" s="17" t="s">
        <v>9026</v>
      </c>
      <c r="AV112" s="17" t="s">
        <v>9192</v>
      </c>
    </row>
    <row r="113" spans="15:48" x14ac:dyDescent="0.25">
      <c r="O113" s="17" t="s">
        <v>9022</v>
      </c>
      <c r="AV113" s="17" t="s">
        <v>9178</v>
      </c>
    </row>
    <row r="115" spans="15:48" ht="16.5" x14ac:dyDescent="0.3">
      <c r="O115" s="18" t="s">
        <v>8816</v>
      </c>
      <c r="AV115" s="18" t="s">
        <v>9211</v>
      </c>
    </row>
    <row r="116" spans="15:48" x14ac:dyDescent="0.25">
      <c r="O116" s="17" t="s">
        <v>9027</v>
      </c>
      <c r="AV116" s="17" t="s">
        <v>9212</v>
      </c>
    </row>
    <row r="117" spans="15:48" x14ac:dyDescent="0.25">
      <c r="O117" s="17" t="s">
        <v>9011</v>
      </c>
      <c r="AV117" s="17" t="s">
        <v>9213</v>
      </c>
    </row>
    <row r="118" spans="15:48" x14ac:dyDescent="0.25">
      <c r="O118" s="17" t="s">
        <v>9028</v>
      </c>
      <c r="AV118" s="17" t="s">
        <v>9214</v>
      </c>
    </row>
    <row r="119" spans="15:48" x14ac:dyDescent="0.25">
      <c r="O119" s="17" t="s">
        <v>9015</v>
      </c>
      <c r="AV119" s="17" t="s">
        <v>9215</v>
      </c>
    </row>
    <row r="120" spans="15:48" x14ac:dyDescent="0.25">
      <c r="O120" s="17" t="s">
        <v>9029</v>
      </c>
      <c r="AV120" s="17" t="s">
        <v>9216</v>
      </c>
    </row>
    <row r="121" spans="15:48" x14ac:dyDescent="0.25">
      <c r="AV121" s="17" t="s">
        <v>9217</v>
      </c>
    </row>
    <row r="122" spans="15:48" ht="16.5" x14ac:dyDescent="0.3">
      <c r="O122" s="18" t="s">
        <v>9031</v>
      </c>
      <c r="AV122" s="17" t="s">
        <v>9218</v>
      </c>
    </row>
    <row r="123" spans="15:48" x14ac:dyDescent="0.25">
      <c r="O123" s="17" t="s">
        <v>9030</v>
      </c>
      <c r="AV123" s="17" t="s">
        <v>9175</v>
      </c>
    </row>
    <row r="124" spans="15:48" x14ac:dyDescent="0.25">
      <c r="AV124" s="17" t="s">
        <v>9219</v>
      </c>
    </row>
    <row r="125" spans="15:48" ht="16.5" x14ac:dyDescent="0.3">
      <c r="O125" s="18" t="s">
        <v>9032</v>
      </c>
      <c r="AV125" s="17" t="s">
        <v>9220</v>
      </c>
    </row>
    <row r="126" spans="15:48" x14ac:dyDescent="0.25">
      <c r="O126" s="17" t="s">
        <v>9033</v>
      </c>
      <c r="AV126" s="17" t="s">
        <v>9221</v>
      </c>
    </row>
    <row r="127" spans="15:48" x14ac:dyDescent="0.25">
      <c r="AV127" s="17" t="s">
        <v>9222</v>
      </c>
    </row>
    <row r="128" spans="15:48" ht="16.5" x14ac:dyDescent="0.3">
      <c r="O128" s="18" t="s">
        <v>9035</v>
      </c>
    </row>
    <row r="129" spans="15:48" ht="16.5" x14ac:dyDescent="0.3">
      <c r="O129" s="17" t="s">
        <v>9034</v>
      </c>
      <c r="AV129" s="18" t="s">
        <v>9223</v>
      </c>
    </row>
    <row r="130" spans="15:48" x14ac:dyDescent="0.25">
      <c r="AV130" s="17" t="s">
        <v>9224</v>
      </c>
    </row>
    <row r="131" spans="15:48" x14ac:dyDescent="0.25">
      <c r="AV131" s="17" t="s">
        <v>9225</v>
      </c>
    </row>
    <row r="132" spans="15:48" x14ac:dyDescent="0.25">
      <c r="AV132" s="17" t="s">
        <v>9226</v>
      </c>
    </row>
    <row r="133" spans="15:48" x14ac:dyDescent="0.25">
      <c r="AV133" s="17" t="s">
        <v>9227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33</vt:i4>
      </vt:variant>
    </vt:vector>
  </HeadingPairs>
  <TitlesOfParts>
    <vt:vector size="53" baseType="lpstr">
      <vt:lpstr>NationalTeams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2026-05-23T23:38:53Z</dcterms:modified>
</cp:coreProperties>
</file>